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EDD2DA96-D715-4E50-8082-61D413AF1BF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无限模式" sheetId="1" r:id="rId1"/>
    <sheet name="挑战模式" sheetId="2" r:id="rId2"/>
    <sheet name="线下模式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J380" i="1" l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371" i="1"/>
  <c r="J372" i="1"/>
  <c r="J373" i="1"/>
  <c r="J374" i="1"/>
  <c r="J375" i="1"/>
  <c r="J376" i="1"/>
  <c r="J377" i="1"/>
  <c r="J378" i="1"/>
  <c r="J379" i="1"/>
  <c r="J365" i="1"/>
  <c r="J366" i="1"/>
  <c r="J367" i="1"/>
  <c r="J368" i="1"/>
  <c r="J369" i="1"/>
  <c r="J370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7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7" i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8" i="2"/>
  <c r="B13" i="1"/>
  <c r="O486" i="1"/>
  <c r="B486" i="1"/>
  <c r="G486" i="1" s="1"/>
  <c r="O485" i="1"/>
  <c r="B485" i="1"/>
  <c r="G485" i="1" s="1"/>
  <c r="B484" i="1"/>
  <c r="F484" i="1" s="1"/>
  <c r="B483" i="1"/>
  <c r="G483" i="1" s="1"/>
  <c r="B482" i="1"/>
  <c r="G482" i="1" s="1"/>
  <c r="B481" i="1"/>
  <c r="G481" i="1" s="1"/>
  <c r="O480" i="1"/>
  <c r="B480" i="1"/>
  <c r="F480" i="1" s="1"/>
  <c r="O479" i="1"/>
  <c r="B479" i="1"/>
  <c r="G479" i="1" s="1"/>
  <c r="O478" i="1"/>
  <c r="B478" i="1"/>
  <c r="G478" i="1" s="1"/>
  <c r="B477" i="1"/>
  <c r="C477" i="1" s="1"/>
  <c r="B476" i="1"/>
  <c r="F476" i="1" s="1"/>
  <c r="B475" i="1"/>
  <c r="G475" i="1" s="1"/>
  <c r="O474" i="1"/>
  <c r="B474" i="1"/>
  <c r="G474" i="1" s="1"/>
  <c r="O473" i="1"/>
  <c r="B473" i="1"/>
  <c r="G473" i="1" s="1"/>
  <c r="O472" i="1"/>
  <c r="B472" i="1"/>
  <c r="C472" i="1" s="1"/>
  <c r="O471" i="1"/>
  <c r="B471" i="1"/>
  <c r="G471" i="1" s="1"/>
  <c r="B470" i="1"/>
  <c r="G470" i="1" s="1"/>
  <c r="B469" i="1"/>
  <c r="G469" i="1" s="1"/>
  <c r="O468" i="1"/>
  <c r="B468" i="1"/>
  <c r="C468" i="1" s="1"/>
  <c r="O467" i="1"/>
  <c r="B467" i="1"/>
  <c r="G467" i="1" s="1"/>
  <c r="O466" i="1"/>
  <c r="B466" i="1"/>
  <c r="G466" i="1" s="1"/>
  <c r="O465" i="1"/>
  <c r="B465" i="1"/>
  <c r="F465" i="1" s="1"/>
  <c r="O464" i="1"/>
  <c r="B464" i="1"/>
  <c r="C464" i="1" s="1"/>
  <c r="B463" i="1"/>
  <c r="G463" i="1" s="1"/>
  <c r="O462" i="1"/>
  <c r="B462" i="1"/>
  <c r="G462" i="1" s="1"/>
  <c r="O461" i="1"/>
  <c r="B461" i="1"/>
  <c r="G461" i="1" s="1"/>
  <c r="B460" i="1"/>
  <c r="C460" i="1" s="1"/>
  <c r="B459" i="1"/>
  <c r="G459" i="1" s="1"/>
  <c r="B458" i="1"/>
  <c r="G458" i="1" s="1"/>
  <c r="B457" i="1"/>
  <c r="C457" i="1" s="1"/>
  <c r="O456" i="1"/>
  <c r="B456" i="1"/>
  <c r="F456" i="1" s="1"/>
  <c r="O455" i="1"/>
  <c r="B455" i="1"/>
  <c r="G455" i="1" s="1"/>
  <c r="O454" i="1"/>
  <c r="B454" i="1"/>
  <c r="G454" i="1" s="1"/>
  <c r="B453" i="1"/>
  <c r="D453" i="1" s="1"/>
  <c r="B452" i="1"/>
  <c r="D452" i="1" s="1"/>
  <c r="B451" i="1"/>
  <c r="G451" i="1" s="1"/>
  <c r="O450" i="1"/>
  <c r="B450" i="1"/>
  <c r="G450" i="1" s="1"/>
  <c r="O449" i="1"/>
  <c r="B449" i="1"/>
  <c r="G449" i="1" s="1"/>
  <c r="O448" i="1"/>
  <c r="B448" i="1"/>
  <c r="G448" i="1" s="1"/>
  <c r="O447" i="1"/>
  <c r="B447" i="1"/>
  <c r="G447" i="1" s="1"/>
  <c r="B446" i="1"/>
  <c r="G446" i="1" s="1"/>
  <c r="B445" i="1"/>
  <c r="G445" i="1" s="1"/>
  <c r="O444" i="1"/>
  <c r="B444" i="1"/>
  <c r="G444" i="1" s="1"/>
  <c r="O443" i="1"/>
  <c r="B443" i="1"/>
  <c r="G443" i="1" s="1"/>
  <c r="O442" i="1"/>
  <c r="B442" i="1"/>
  <c r="G442" i="1" s="1"/>
  <c r="O441" i="1"/>
  <c r="B441" i="1"/>
  <c r="F441" i="1" s="1"/>
  <c r="O440" i="1"/>
  <c r="B440" i="1"/>
  <c r="G440" i="1" s="1"/>
  <c r="B439" i="1"/>
  <c r="G439" i="1" s="1"/>
  <c r="O438" i="1"/>
  <c r="B438" i="1"/>
  <c r="G438" i="1" s="1"/>
  <c r="O437" i="1"/>
  <c r="B437" i="1"/>
  <c r="D437" i="1" s="1"/>
  <c r="B436" i="1"/>
  <c r="G436" i="1" s="1"/>
  <c r="B435" i="1"/>
  <c r="G435" i="1" s="1"/>
  <c r="B434" i="1"/>
  <c r="D434" i="1" s="1"/>
  <c r="B433" i="1"/>
  <c r="G433" i="1" s="1"/>
  <c r="O432" i="1"/>
  <c r="B432" i="1"/>
  <c r="G432" i="1" s="1"/>
  <c r="O431" i="1"/>
  <c r="B431" i="1"/>
  <c r="G431" i="1" s="1"/>
  <c r="O430" i="1"/>
  <c r="B430" i="1"/>
  <c r="G430" i="1" s="1"/>
  <c r="B429" i="1"/>
  <c r="C429" i="1" s="1"/>
  <c r="B428" i="1"/>
  <c r="D428" i="1" s="1"/>
  <c r="B427" i="1"/>
  <c r="G427" i="1" s="1"/>
  <c r="O426" i="1"/>
  <c r="B426" i="1"/>
  <c r="G426" i="1" s="1"/>
  <c r="O425" i="1"/>
  <c r="B425" i="1"/>
  <c r="D425" i="1" s="1"/>
  <c r="O424" i="1"/>
  <c r="B424" i="1"/>
  <c r="G424" i="1" s="1"/>
  <c r="O423" i="1"/>
  <c r="B423" i="1"/>
  <c r="G423" i="1" s="1"/>
  <c r="B422" i="1"/>
  <c r="D422" i="1" s="1"/>
  <c r="B421" i="1"/>
  <c r="G421" i="1" s="1"/>
  <c r="O420" i="1"/>
  <c r="B420" i="1"/>
  <c r="G420" i="1" s="1"/>
  <c r="O419" i="1"/>
  <c r="B419" i="1"/>
  <c r="G419" i="1" s="1"/>
  <c r="O418" i="1"/>
  <c r="B418" i="1"/>
  <c r="G418" i="1" s="1"/>
  <c r="O417" i="1"/>
  <c r="B417" i="1"/>
  <c r="G417" i="1" s="1"/>
  <c r="O416" i="1"/>
  <c r="B416" i="1"/>
  <c r="G416" i="1" s="1"/>
  <c r="B415" i="1"/>
  <c r="G415" i="1" s="1"/>
  <c r="O414" i="1"/>
  <c r="B414" i="1"/>
  <c r="G414" i="1" s="1"/>
  <c r="O413" i="1"/>
  <c r="B413" i="1"/>
  <c r="F413" i="1" s="1"/>
  <c r="B412" i="1"/>
  <c r="D412" i="1" s="1"/>
  <c r="B411" i="1"/>
  <c r="G411" i="1" s="1"/>
  <c r="B410" i="1"/>
  <c r="F410" i="1" s="1"/>
  <c r="B409" i="1"/>
  <c r="D409" i="1" s="1"/>
  <c r="O408" i="1"/>
  <c r="B408" i="1"/>
  <c r="G408" i="1" s="1"/>
  <c r="O407" i="1"/>
  <c r="B407" i="1"/>
  <c r="G407" i="1" s="1"/>
  <c r="O406" i="1"/>
  <c r="B406" i="1"/>
  <c r="D406" i="1" s="1"/>
  <c r="B405" i="1"/>
  <c r="C405" i="1" s="1"/>
  <c r="B404" i="1"/>
  <c r="G404" i="1" s="1"/>
  <c r="B403" i="1"/>
  <c r="G403" i="1" s="1"/>
  <c r="O402" i="1"/>
  <c r="B402" i="1"/>
  <c r="G402" i="1" s="1"/>
  <c r="O401" i="1"/>
  <c r="B401" i="1"/>
  <c r="G401" i="1" s="1"/>
  <c r="O400" i="1"/>
  <c r="B400" i="1"/>
  <c r="G400" i="1" s="1"/>
  <c r="O399" i="1"/>
  <c r="B399" i="1"/>
  <c r="G399" i="1" s="1"/>
  <c r="B398" i="1"/>
  <c r="G398" i="1" s="1"/>
  <c r="B397" i="1"/>
  <c r="G397" i="1" s="1"/>
  <c r="O396" i="1"/>
  <c r="B396" i="1"/>
  <c r="D396" i="1" s="1"/>
  <c r="O395" i="1"/>
  <c r="B395" i="1"/>
  <c r="G395" i="1" s="1"/>
  <c r="O394" i="1"/>
  <c r="B394" i="1"/>
  <c r="G394" i="1" s="1"/>
  <c r="O393" i="1"/>
  <c r="B393" i="1"/>
  <c r="D393" i="1" s="1"/>
  <c r="O392" i="1"/>
  <c r="B392" i="1"/>
  <c r="D392" i="1" s="1"/>
  <c r="B391" i="1"/>
  <c r="G391" i="1" s="1"/>
  <c r="O390" i="1"/>
  <c r="B390" i="1"/>
  <c r="D390" i="1" s="1"/>
  <c r="O389" i="1"/>
  <c r="B389" i="1"/>
  <c r="G389" i="1" s="1"/>
  <c r="B388" i="1"/>
  <c r="G388" i="1" s="1"/>
  <c r="B387" i="1"/>
  <c r="G387" i="1" s="1"/>
  <c r="B386" i="1"/>
  <c r="G386" i="1" s="1"/>
  <c r="B385" i="1"/>
  <c r="G385" i="1" s="1"/>
  <c r="O384" i="1"/>
  <c r="B384" i="1"/>
  <c r="G384" i="1" s="1"/>
  <c r="O383" i="1"/>
  <c r="B383" i="1"/>
  <c r="G383" i="1" s="1"/>
  <c r="O382" i="1"/>
  <c r="B382" i="1"/>
  <c r="G382" i="1" s="1"/>
  <c r="B381" i="1"/>
  <c r="G381" i="1" s="1"/>
  <c r="B380" i="1"/>
  <c r="D380" i="1" s="1"/>
  <c r="B379" i="1"/>
  <c r="G379" i="1" s="1"/>
  <c r="O378" i="1"/>
  <c r="B378" i="1"/>
  <c r="G378" i="1" s="1"/>
  <c r="O377" i="1"/>
  <c r="B377" i="1"/>
  <c r="C377" i="1" s="1"/>
  <c r="O376" i="1"/>
  <c r="B376" i="1"/>
  <c r="C376" i="1" s="1"/>
  <c r="O375" i="1"/>
  <c r="B375" i="1"/>
  <c r="G375" i="1" s="1"/>
  <c r="B374" i="1"/>
  <c r="G374" i="1" s="1"/>
  <c r="B373" i="1"/>
  <c r="G373" i="1" s="1"/>
  <c r="O372" i="1"/>
  <c r="B372" i="1"/>
  <c r="F372" i="1" s="1"/>
  <c r="O371" i="1"/>
  <c r="B371" i="1"/>
  <c r="G371" i="1" s="1"/>
  <c r="O370" i="1"/>
  <c r="B370" i="1"/>
  <c r="G370" i="1" s="1"/>
  <c r="O369" i="1"/>
  <c r="B369" i="1"/>
  <c r="F369" i="1" s="1"/>
  <c r="O368" i="1"/>
  <c r="B368" i="1"/>
  <c r="G368" i="1" s="1"/>
  <c r="B367" i="1"/>
  <c r="G367" i="1" s="1"/>
  <c r="O366" i="1"/>
  <c r="B366" i="1"/>
  <c r="G366" i="1" s="1"/>
  <c r="O365" i="1"/>
  <c r="B365" i="1"/>
  <c r="G365" i="1" s="1"/>
  <c r="B364" i="1"/>
  <c r="G364" i="1" s="1"/>
  <c r="B363" i="1"/>
  <c r="G363" i="1" s="1"/>
  <c r="B362" i="1"/>
  <c r="G362" i="1" s="1"/>
  <c r="B361" i="1"/>
  <c r="G361" i="1" s="1"/>
  <c r="O360" i="1"/>
  <c r="B360" i="1"/>
  <c r="G360" i="1" s="1"/>
  <c r="O359" i="1"/>
  <c r="B359" i="1"/>
  <c r="G359" i="1" s="1"/>
  <c r="O358" i="1"/>
  <c r="B358" i="1"/>
  <c r="G358" i="1" s="1"/>
  <c r="B357" i="1"/>
  <c r="G357" i="1" s="1"/>
  <c r="B356" i="1"/>
  <c r="F356" i="1" s="1"/>
  <c r="B355" i="1"/>
  <c r="G355" i="1" s="1"/>
  <c r="O354" i="1"/>
  <c r="B354" i="1"/>
  <c r="G354" i="1" s="1"/>
  <c r="O353" i="1"/>
  <c r="B353" i="1"/>
  <c r="F353" i="1" s="1"/>
  <c r="O352" i="1"/>
  <c r="B352" i="1"/>
  <c r="G352" i="1" s="1"/>
  <c r="O351" i="1"/>
  <c r="B351" i="1"/>
  <c r="G351" i="1" s="1"/>
  <c r="B350" i="1"/>
  <c r="F350" i="1" s="1"/>
  <c r="B349" i="1"/>
  <c r="G349" i="1" s="1"/>
  <c r="O348" i="1"/>
  <c r="B348" i="1"/>
  <c r="G348" i="1" s="1"/>
  <c r="O347" i="1"/>
  <c r="B347" i="1"/>
  <c r="G347" i="1" s="1"/>
  <c r="O346" i="1"/>
  <c r="B346" i="1"/>
  <c r="G346" i="1" s="1"/>
  <c r="O345" i="1"/>
  <c r="B345" i="1"/>
  <c r="G345" i="1" s="1"/>
  <c r="O344" i="1"/>
  <c r="B344" i="1"/>
  <c r="D344" i="1" s="1"/>
  <c r="B343" i="1"/>
  <c r="G343" i="1" s="1"/>
  <c r="O342" i="1"/>
  <c r="B342" i="1"/>
  <c r="G342" i="1" s="1"/>
  <c r="O341" i="1"/>
  <c r="B341" i="1"/>
  <c r="G341" i="1" s="1"/>
  <c r="B340" i="1"/>
  <c r="D340" i="1" s="1"/>
  <c r="B339" i="1"/>
  <c r="G339" i="1" s="1"/>
  <c r="B338" i="1"/>
  <c r="G338" i="1" s="1"/>
  <c r="B337" i="1"/>
  <c r="G337" i="1" s="1"/>
  <c r="O336" i="1"/>
  <c r="B336" i="1"/>
  <c r="G336" i="1" s="1"/>
  <c r="O335" i="1"/>
  <c r="B335" i="1"/>
  <c r="G335" i="1" s="1"/>
  <c r="O334" i="1"/>
  <c r="B334" i="1"/>
  <c r="G334" i="1" s="1"/>
  <c r="B333" i="1"/>
  <c r="G333" i="1" s="1"/>
  <c r="B332" i="1"/>
  <c r="F332" i="1" s="1"/>
  <c r="B331" i="1"/>
  <c r="G331" i="1" s="1"/>
  <c r="O330" i="1"/>
  <c r="B330" i="1"/>
  <c r="G330" i="1" s="1"/>
  <c r="O329" i="1"/>
  <c r="B329" i="1"/>
  <c r="G329" i="1" s="1"/>
  <c r="O328" i="1"/>
  <c r="B328" i="1"/>
  <c r="F328" i="1" s="1"/>
  <c r="O327" i="1"/>
  <c r="B327" i="1"/>
  <c r="G327" i="1" s="1"/>
  <c r="B326" i="1"/>
  <c r="G326" i="1" s="1"/>
  <c r="B325" i="1"/>
  <c r="G325" i="1" s="1"/>
  <c r="O324" i="1"/>
  <c r="B324" i="1"/>
  <c r="D324" i="1" s="1"/>
  <c r="O323" i="1"/>
  <c r="B323" i="1"/>
  <c r="G323" i="1" s="1"/>
  <c r="O322" i="1"/>
  <c r="B322" i="1"/>
  <c r="F322" i="1" s="1"/>
  <c r="O321" i="1"/>
  <c r="B321" i="1"/>
  <c r="G321" i="1" s="1"/>
  <c r="O320" i="1"/>
  <c r="B320" i="1"/>
  <c r="G320" i="1" s="1"/>
  <c r="B319" i="1"/>
  <c r="G319" i="1" s="1"/>
  <c r="O318" i="1"/>
  <c r="B318" i="1"/>
  <c r="G318" i="1" s="1"/>
  <c r="O317" i="1"/>
  <c r="B317" i="1"/>
  <c r="G317" i="1" s="1"/>
  <c r="B316" i="1"/>
  <c r="F316" i="1" s="1"/>
  <c r="B315" i="1"/>
  <c r="G315" i="1" s="1"/>
  <c r="B314" i="1"/>
  <c r="F314" i="1" s="1"/>
  <c r="B313" i="1"/>
  <c r="G313" i="1" s="1"/>
  <c r="O312" i="1"/>
  <c r="B312" i="1"/>
  <c r="G312" i="1" s="1"/>
  <c r="O311" i="1"/>
  <c r="B311" i="1"/>
  <c r="G311" i="1" s="1"/>
  <c r="O310" i="1"/>
  <c r="B310" i="1"/>
  <c r="D310" i="1" s="1"/>
  <c r="B309" i="1"/>
  <c r="G309" i="1" s="1"/>
  <c r="B308" i="1"/>
  <c r="G308" i="1" s="1"/>
  <c r="B307" i="1"/>
  <c r="G307" i="1" s="1"/>
  <c r="O306" i="1"/>
  <c r="B306" i="1"/>
  <c r="F306" i="1" s="1"/>
  <c r="O305" i="1"/>
  <c r="B305" i="1"/>
  <c r="G305" i="1" s="1"/>
  <c r="O304" i="1"/>
  <c r="B304" i="1"/>
  <c r="F304" i="1" s="1"/>
  <c r="O303" i="1"/>
  <c r="B303" i="1"/>
  <c r="G303" i="1" s="1"/>
  <c r="B302" i="1"/>
  <c r="G302" i="1" s="1"/>
  <c r="B301" i="1"/>
  <c r="G301" i="1" s="1"/>
  <c r="O300" i="1"/>
  <c r="B300" i="1"/>
  <c r="G300" i="1" s="1"/>
  <c r="O299" i="1"/>
  <c r="B299" i="1"/>
  <c r="G299" i="1" s="1"/>
  <c r="O298" i="1"/>
  <c r="B298" i="1"/>
  <c r="F298" i="1" s="1"/>
  <c r="O297" i="1"/>
  <c r="B297" i="1"/>
  <c r="G297" i="1" s="1"/>
  <c r="O296" i="1"/>
  <c r="B296" i="1"/>
  <c r="G296" i="1" s="1"/>
  <c r="B295" i="1"/>
  <c r="G295" i="1" s="1"/>
  <c r="O294" i="1"/>
  <c r="B294" i="1"/>
  <c r="G294" i="1" s="1"/>
  <c r="O293" i="1"/>
  <c r="B293" i="1"/>
  <c r="G293" i="1" s="1"/>
  <c r="B292" i="1"/>
  <c r="D292" i="1" s="1"/>
  <c r="B291" i="1"/>
  <c r="G291" i="1" s="1"/>
  <c r="B290" i="1"/>
  <c r="G290" i="1" s="1"/>
  <c r="B289" i="1"/>
  <c r="F289" i="1" s="1"/>
  <c r="O288" i="1"/>
  <c r="B288" i="1"/>
  <c r="F288" i="1" s="1"/>
  <c r="O287" i="1"/>
  <c r="B287" i="1"/>
  <c r="G287" i="1" s="1"/>
  <c r="O286" i="1"/>
  <c r="B286" i="1"/>
  <c r="F286" i="1" s="1"/>
  <c r="B285" i="1"/>
  <c r="F285" i="1" s="1"/>
  <c r="B284" i="1"/>
  <c r="G284" i="1" s="1"/>
  <c r="B283" i="1"/>
  <c r="G283" i="1" s="1"/>
  <c r="O282" i="1"/>
  <c r="B282" i="1"/>
  <c r="G282" i="1" s="1"/>
  <c r="O281" i="1"/>
  <c r="B281" i="1"/>
  <c r="G281" i="1" s="1"/>
  <c r="O280" i="1"/>
  <c r="B280" i="1"/>
  <c r="G280" i="1" s="1"/>
  <c r="O279" i="1"/>
  <c r="B279" i="1"/>
  <c r="G279" i="1" s="1"/>
  <c r="B278" i="1"/>
  <c r="F278" i="1" s="1"/>
  <c r="B277" i="1"/>
  <c r="G277" i="1" s="1"/>
  <c r="O276" i="1"/>
  <c r="B276" i="1"/>
  <c r="F276" i="1" s="1"/>
  <c r="O275" i="1"/>
  <c r="B275" i="1"/>
  <c r="G275" i="1" s="1"/>
  <c r="O274" i="1"/>
  <c r="B274" i="1"/>
  <c r="G274" i="1" s="1"/>
  <c r="O273" i="1"/>
  <c r="B273" i="1"/>
  <c r="G273" i="1" s="1"/>
  <c r="O272" i="1"/>
  <c r="B272" i="1"/>
  <c r="G272" i="1" s="1"/>
  <c r="B271" i="1"/>
  <c r="G271" i="1" s="1"/>
  <c r="O270" i="1"/>
  <c r="B270" i="1"/>
  <c r="F270" i="1" s="1"/>
  <c r="O269" i="1"/>
  <c r="B269" i="1"/>
  <c r="G269" i="1" s="1"/>
  <c r="B268" i="1"/>
  <c r="G268" i="1" s="1"/>
  <c r="B267" i="1"/>
  <c r="G267" i="1" s="1"/>
  <c r="B266" i="1"/>
  <c r="G266" i="1" s="1"/>
  <c r="B265" i="1"/>
  <c r="G265" i="1" s="1"/>
  <c r="O264" i="1"/>
  <c r="B264" i="1"/>
  <c r="F264" i="1" s="1"/>
  <c r="O263" i="1"/>
  <c r="B263" i="1"/>
  <c r="G263" i="1" s="1"/>
  <c r="O262" i="1"/>
  <c r="B262" i="1"/>
  <c r="G262" i="1" s="1"/>
  <c r="B261" i="1"/>
  <c r="G261" i="1" s="1"/>
  <c r="B260" i="1"/>
  <c r="G260" i="1" s="1"/>
  <c r="B259" i="1"/>
  <c r="G259" i="1" s="1"/>
  <c r="O258" i="1"/>
  <c r="B258" i="1"/>
  <c r="G258" i="1" s="1"/>
  <c r="O257" i="1"/>
  <c r="B257" i="1"/>
  <c r="G257" i="1" s="1"/>
  <c r="O256" i="1"/>
  <c r="B256" i="1"/>
  <c r="G256" i="1" s="1"/>
  <c r="O255" i="1"/>
  <c r="B255" i="1"/>
  <c r="G255" i="1" s="1"/>
  <c r="B254" i="1"/>
  <c r="G254" i="1" s="1"/>
  <c r="B253" i="1"/>
  <c r="G253" i="1" s="1"/>
  <c r="O252" i="1"/>
  <c r="B252" i="1"/>
  <c r="D252" i="1" s="1"/>
  <c r="O251" i="1"/>
  <c r="B251" i="1"/>
  <c r="G251" i="1" s="1"/>
  <c r="O250" i="1"/>
  <c r="B250" i="1"/>
  <c r="G250" i="1" s="1"/>
  <c r="O249" i="1"/>
  <c r="B249" i="1"/>
  <c r="G249" i="1" s="1"/>
  <c r="O248" i="1"/>
  <c r="B248" i="1"/>
  <c r="G248" i="1" s="1"/>
  <c r="B247" i="1"/>
  <c r="G247" i="1" s="1"/>
  <c r="O246" i="1"/>
  <c r="B246" i="1"/>
  <c r="G246" i="1" s="1"/>
  <c r="O245" i="1"/>
  <c r="B245" i="1"/>
  <c r="G245" i="1" s="1"/>
  <c r="B244" i="1"/>
  <c r="G244" i="1" s="1"/>
  <c r="B243" i="1"/>
  <c r="G243" i="1" s="1"/>
  <c r="B242" i="1"/>
  <c r="G242" i="1" s="1"/>
  <c r="B241" i="1"/>
  <c r="G241" i="1" s="1"/>
  <c r="O240" i="1"/>
  <c r="B240" i="1"/>
  <c r="G240" i="1" s="1"/>
  <c r="O239" i="1"/>
  <c r="B239" i="1"/>
  <c r="G239" i="1" s="1"/>
  <c r="O238" i="1"/>
  <c r="B238" i="1"/>
  <c r="G238" i="1" s="1"/>
  <c r="B237" i="1"/>
  <c r="D237" i="1" s="1"/>
  <c r="B236" i="1"/>
  <c r="D236" i="1" s="1"/>
  <c r="B235" i="1"/>
  <c r="G235" i="1" s="1"/>
  <c r="O234" i="1"/>
  <c r="B234" i="1"/>
  <c r="G234" i="1" s="1"/>
  <c r="O233" i="1"/>
  <c r="B233" i="1"/>
  <c r="D233" i="1" s="1"/>
  <c r="O232" i="1"/>
  <c r="B232" i="1"/>
  <c r="C232" i="1" s="1"/>
  <c r="O231" i="1"/>
  <c r="B231" i="1"/>
  <c r="G231" i="1" s="1"/>
  <c r="B230" i="1"/>
  <c r="G230" i="1" s="1"/>
  <c r="B229" i="1"/>
  <c r="G229" i="1" s="1"/>
  <c r="O228" i="1"/>
  <c r="B228" i="1"/>
  <c r="C228" i="1" s="1"/>
  <c r="O227" i="1"/>
  <c r="B227" i="1"/>
  <c r="G227" i="1" s="1"/>
  <c r="O226" i="1"/>
  <c r="B226" i="1"/>
  <c r="G226" i="1" s="1"/>
  <c r="O225" i="1"/>
  <c r="B225" i="1"/>
  <c r="C225" i="1" s="1"/>
  <c r="O224" i="1"/>
  <c r="B224" i="1"/>
  <c r="C224" i="1" s="1"/>
  <c r="B223" i="1"/>
  <c r="G223" i="1" s="1"/>
  <c r="O222" i="1"/>
  <c r="B222" i="1"/>
  <c r="G222" i="1" s="1"/>
  <c r="O221" i="1"/>
  <c r="B221" i="1"/>
  <c r="G221" i="1" s="1"/>
  <c r="B220" i="1"/>
  <c r="C220" i="1" s="1"/>
  <c r="B219" i="1"/>
  <c r="G219" i="1" s="1"/>
  <c r="B218" i="1"/>
  <c r="G218" i="1" s="1"/>
  <c r="B217" i="1"/>
  <c r="F217" i="1" s="1"/>
  <c r="O216" i="1"/>
  <c r="B216" i="1"/>
  <c r="C216" i="1" s="1"/>
  <c r="O215" i="1"/>
  <c r="B215" i="1"/>
  <c r="G215" i="1" s="1"/>
  <c r="O214" i="1"/>
  <c r="B214" i="1"/>
  <c r="G214" i="1" s="1"/>
  <c r="B213" i="1"/>
  <c r="D213" i="1" s="1"/>
  <c r="B212" i="1"/>
  <c r="C212" i="1" s="1"/>
  <c r="B211" i="1"/>
  <c r="G211" i="1" s="1"/>
  <c r="O210" i="1"/>
  <c r="B210" i="1"/>
  <c r="C210" i="1" s="1"/>
  <c r="O209" i="1"/>
  <c r="B209" i="1"/>
  <c r="D209" i="1" s="1"/>
  <c r="O208" i="1"/>
  <c r="B208" i="1"/>
  <c r="C208" i="1" s="1"/>
  <c r="O207" i="1"/>
  <c r="B207" i="1"/>
  <c r="G207" i="1" s="1"/>
  <c r="B206" i="1"/>
  <c r="C206" i="1" s="1"/>
  <c r="B205" i="1"/>
  <c r="F205" i="1" s="1"/>
  <c r="O204" i="1"/>
  <c r="B204" i="1"/>
  <c r="C204" i="1" s="1"/>
  <c r="O203" i="1"/>
  <c r="B203" i="1"/>
  <c r="G203" i="1" s="1"/>
  <c r="O202" i="1"/>
  <c r="B202" i="1"/>
  <c r="F202" i="1" s="1"/>
  <c r="O201" i="1"/>
  <c r="B201" i="1"/>
  <c r="G201" i="1" s="1"/>
  <c r="O200" i="1"/>
  <c r="B200" i="1"/>
  <c r="C200" i="1" s="1"/>
  <c r="B199" i="1"/>
  <c r="G199" i="1" s="1"/>
  <c r="O198" i="1"/>
  <c r="B198" i="1"/>
  <c r="D198" i="1" s="1"/>
  <c r="O197" i="1"/>
  <c r="B197" i="1"/>
  <c r="G197" i="1" s="1"/>
  <c r="B196" i="1"/>
  <c r="C196" i="1" s="1"/>
  <c r="B195" i="1"/>
  <c r="G195" i="1" s="1"/>
  <c r="B194" i="1"/>
  <c r="G194" i="1" s="1"/>
  <c r="B193" i="1"/>
  <c r="G193" i="1" s="1"/>
  <c r="O192" i="1"/>
  <c r="B192" i="1"/>
  <c r="C192" i="1" s="1"/>
  <c r="O191" i="1"/>
  <c r="B191" i="1"/>
  <c r="G191" i="1" s="1"/>
  <c r="O190" i="1"/>
  <c r="B190" i="1"/>
  <c r="G190" i="1" s="1"/>
  <c r="B189" i="1"/>
  <c r="D189" i="1" s="1"/>
  <c r="B188" i="1"/>
  <c r="C188" i="1" s="1"/>
  <c r="B187" i="1"/>
  <c r="G187" i="1" s="1"/>
  <c r="O186" i="1"/>
  <c r="B186" i="1"/>
  <c r="G186" i="1" s="1"/>
  <c r="O185" i="1"/>
  <c r="B185" i="1"/>
  <c r="C185" i="1" s="1"/>
  <c r="O184" i="1"/>
  <c r="B184" i="1"/>
  <c r="C184" i="1" s="1"/>
  <c r="O183" i="1"/>
  <c r="B183" i="1"/>
  <c r="G183" i="1" s="1"/>
  <c r="B182" i="1"/>
  <c r="G182" i="1" s="1"/>
  <c r="B181" i="1"/>
  <c r="G181" i="1" s="1"/>
  <c r="O180" i="1"/>
  <c r="B180" i="1"/>
  <c r="C180" i="1" s="1"/>
  <c r="O179" i="1"/>
  <c r="B179" i="1"/>
  <c r="G179" i="1" s="1"/>
  <c r="O178" i="1"/>
  <c r="B178" i="1"/>
  <c r="G178" i="1" s="1"/>
  <c r="O177" i="1"/>
  <c r="B177" i="1"/>
  <c r="G177" i="1" s="1"/>
  <c r="O176" i="1"/>
  <c r="B176" i="1"/>
  <c r="C176" i="1" s="1"/>
  <c r="B175" i="1"/>
  <c r="G175" i="1" s="1"/>
  <c r="O174" i="1"/>
  <c r="B174" i="1"/>
  <c r="G174" i="1" s="1"/>
  <c r="O173" i="1"/>
  <c r="B173" i="1"/>
  <c r="G173" i="1" s="1"/>
  <c r="B172" i="1"/>
  <c r="C172" i="1" s="1"/>
  <c r="B171" i="1"/>
  <c r="G171" i="1" s="1"/>
  <c r="B170" i="1"/>
  <c r="G170" i="1" s="1"/>
  <c r="B169" i="1"/>
  <c r="G169" i="1" s="1"/>
  <c r="O168" i="1"/>
  <c r="B168" i="1"/>
  <c r="C168" i="1" s="1"/>
  <c r="O167" i="1"/>
  <c r="B167" i="1"/>
  <c r="G167" i="1" s="1"/>
  <c r="O166" i="1"/>
  <c r="B166" i="1"/>
  <c r="G166" i="1" s="1"/>
  <c r="B165" i="1"/>
  <c r="G165" i="1" s="1"/>
  <c r="B164" i="1"/>
  <c r="C164" i="1" s="1"/>
  <c r="B163" i="1"/>
  <c r="G163" i="1" s="1"/>
  <c r="O162" i="1"/>
  <c r="B162" i="1"/>
  <c r="G162" i="1" s="1"/>
  <c r="O161" i="1"/>
  <c r="B161" i="1"/>
  <c r="G161" i="1" s="1"/>
  <c r="O160" i="1"/>
  <c r="B160" i="1"/>
  <c r="C160" i="1" s="1"/>
  <c r="O159" i="1"/>
  <c r="B159" i="1"/>
  <c r="G159" i="1" s="1"/>
  <c r="B158" i="1"/>
  <c r="G158" i="1" s="1"/>
  <c r="B157" i="1"/>
  <c r="D157" i="1" s="1"/>
  <c r="O156" i="1"/>
  <c r="B156" i="1"/>
  <c r="C156" i="1" s="1"/>
  <c r="O155" i="1"/>
  <c r="B155" i="1"/>
  <c r="G155" i="1" s="1"/>
  <c r="O154" i="1"/>
  <c r="B154" i="1"/>
  <c r="G154" i="1" s="1"/>
  <c r="O153" i="1"/>
  <c r="B153" i="1"/>
  <c r="D153" i="1" s="1"/>
  <c r="O152" i="1"/>
  <c r="B152" i="1"/>
  <c r="C152" i="1" s="1"/>
  <c r="B151" i="1"/>
  <c r="G151" i="1" s="1"/>
  <c r="O150" i="1"/>
  <c r="B150" i="1"/>
  <c r="G150" i="1" s="1"/>
  <c r="O149" i="1"/>
  <c r="B149" i="1"/>
  <c r="D149" i="1" s="1"/>
  <c r="B148" i="1"/>
  <c r="C148" i="1" s="1"/>
  <c r="B147" i="1"/>
  <c r="G147" i="1" s="1"/>
  <c r="B146" i="1"/>
  <c r="F146" i="1" s="1"/>
  <c r="B145" i="1"/>
  <c r="G145" i="1" s="1"/>
  <c r="O144" i="1"/>
  <c r="B144" i="1"/>
  <c r="C144" i="1" s="1"/>
  <c r="O143" i="1"/>
  <c r="B143" i="1"/>
  <c r="G143" i="1" s="1"/>
  <c r="O142" i="1"/>
  <c r="B142" i="1"/>
  <c r="D142" i="1" s="1"/>
  <c r="B141" i="1"/>
  <c r="G141" i="1" s="1"/>
  <c r="B140" i="1"/>
  <c r="G140" i="1" s="1"/>
  <c r="B139" i="1"/>
  <c r="G139" i="1" s="1"/>
  <c r="O138" i="1"/>
  <c r="B138" i="1"/>
  <c r="G138" i="1" s="1"/>
  <c r="O137" i="1"/>
  <c r="B137" i="1"/>
  <c r="G137" i="1" s="1"/>
  <c r="O136" i="1"/>
  <c r="B136" i="1"/>
  <c r="G136" i="1" s="1"/>
  <c r="O135" i="1"/>
  <c r="B135" i="1"/>
  <c r="D135" i="1" s="1"/>
  <c r="B134" i="1"/>
  <c r="G134" i="1" s="1"/>
  <c r="B133" i="1"/>
  <c r="F133" i="1" s="1"/>
  <c r="O132" i="1"/>
  <c r="B132" i="1"/>
  <c r="D132" i="1" s="1"/>
  <c r="O131" i="1"/>
  <c r="B131" i="1"/>
  <c r="G131" i="1" s="1"/>
  <c r="O130" i="1"/>
  <c r="B130" i="1"/>
  <c r="F130" i="1" s="1"/>
  <c r="O129" i="1"/>
  <c r="B129" i="1"/>
  <c r="D129" i="1" s="1"/>
  <c r="O128" i="1"/>
  <c r="B128" i="1"/>
  <c r="G128" i="1" s="1"/>
  <c r="B127" i="1"/>
  <c r="G127" i="1" s="1"/>
  <c r="C445" i="1" l="1"/>
  <c r="G484" i="1"/>
  <c r="C365" i="1"/>
  <c r="C452" i="1"/>
  <c r="D376" i="1"/>
  <c r="C384" i="1"/>
  <c r="C404" i="1"/>
  <c r="F452" i="1"/>
  <c r="D378" i="1"/>
  <c r="F261" i="1"/>
  <c r="F376" i="1"/>
  <c r="D404" i="1"/>
  <c r="G286" i="1"/>
  <c r="F404" i="1"/>
  <c r="D352" i="1"/>
  <c r="D460" i="1"/>
  <c r="G376" i="1"/>
  <c r="G410" i="1"/>
  <c r="G306" i="1"/>
  <c r="F392" i="1"/>
  <c r="G392" i="1"/>
  <c r="C268" i="1"/>
  <c r="D464" i="1"/>
  <c r="C261" i="1"/>
  <c r="C276" i="1"/>
  <c r="C374" i="1"/>
  <c r="D261" i="1"/>
  <c r="C250" i="1"/>
  <c r="C385" i="1"/>
  <c r="C446" i="1"/>
  <c r="C320" i="1"/>
  <c r="C378" i="1"/>
  <c r="D385" i="1"/>
  <c r="D313" i="1"/>
  <c r="C372" i="1"/>
  <c r="C401" i="1"/>
  <c r="C394" i="1"/>
  <c r="F429" i="1"/>
  <c r="C342" i="1"/>
  <c r="F393" i="1"/>
  <c r="C400" i="1"/>
  <c r="F425" i="1"/>
  <c r="D454" i="1"/>
  <c r="D429" i="1"/>
  <c r="F454" i="1"/>
  <c r="D484" i="1"/>
  <c r="D250" i="1"/>
  <c r="C397" i="1"/>
  <c r="F422" i="1"/>
  <c r="F433" i="1"/>
  <c r="F477" i="1"/>
  <c r="C441" i="1"/>
  <c r="G477" i="1"/>
  <c r="C408" i="1"/>
  <c r="G441" i="1"/>
  <c r="D448" i="1"/>
  <c r="D466" i="1"/>
  <c r="G289" i="1"/>
  <c r="G332" i="1"/>
  <c r="C388" i="1"/>
  <c r="C392" i="1"/>
  <c r="F412" i="1"/>
  <c r="C416" i="1"/>
  <c r="C356" i="1"/>
  <c r="D416" i="1"/>
  <c r="C368" i="1"/>
  <c r="D446" i="1"/>
  <c r="G464" i="1"/>
  <c r="G322" i="1"/>
  <c r="F396" i="1"/>
  <c r="C410" i="1"/>
  <c r="D476" i="1"/>
  <c r="F388" i="1"/>
  <c r="C272" i="1"/>
  <c r="C306" i="1"/>
  <c r="F313" i="1"/>
  <c r="D477" i="1"/>
  <c r="F340" i="1"/>
  <c r="D373" i="1"/>
  <c r="D386" i="1"/>
  <c r="C414" i="1"/>
  <c r="C417" i="1"/>
  <c r="C437" i="1"/>
  <c r="D450" i="1"/>
  <c r="C386" i="1"/>
  <c r="C450" i="1"/>
  <c r="F386" i="1"/>
  <c r="C402" i="1"/>
  <c r="F417" i="1"/>
  <c r="F437" i="1"/>
  <c r="C340" i="1"/>
  <c r="F344" i="1"/>
  <c r="D402" i="1"/>
  <c r="D408" i="1"/>
  <c r="C421" i="1"/>
  <c r="G437" i="1"/>
  <c r="D457" i="1"/>
  <c r="F460" i="1"/>
  <c r="D485" i="1"/>
  <c r="C266" i="1"/>
  <c r="C285" i="1"/>
  <c r="C292" i="1"/>
  <c r="C322" i="1"/>
  <c r="F380" i="1"/>
  <c r="F402" i="1"/>
  <c r="D405" i="1"/>
  <c r="D421" i="1"/>
  <c r="C424" i="1"/>
  <c r="C434" i="1"/>
  <c r="F457" i="1"/>
  <c r="G460" i="1"/>
  <c r="G285" i="1"/>
  <c r="D322" i="1"/>
  <c r="F405" i="1"/>
  <c r="F421" i="1"/>
  <c r="G457" i="1"/>
  <c r="D221" i="1"/>
  <c r="C345" i="1"/>
  <c r="C360" i="1"/>
  <c r="D400" i="1"/>
  <c r="F409" i="1"/>
  <c r="C432" i="1"/>
  <c r="F438" i="1"/>
  <c r="D445" i="1"/>
  <c r="D468" i="1"/>
  <c r="C293" i="1"/>
  <c r="D345" i="1"/>
  <c r="D432" i="1"/>
  <c r="F432" i="1"/>
  <c r="D194" i="1"/>
  <c r="C253" i="1"/>
  <c r="D253" i="1"/>
  <c r="C313" i="1"/>
  <c r="D372" i="1"/>
  <c r="D388" i="1"/>
  <c r="D394" i="1"/>
  <c r="G413" i="1"/>
  <c r="F416" i="1"/>
  <c r="G452" i="1"/>
  <c r="C369" i="1"/>
  <c r="D374" i="1"/>
  <c r="C382" i="1"/>
  <c r="G405" i="1"/>
  <c r="D410" i="1"/>
  <c r="C418" i="1"/>
  <c r="C426" i="1"/>
  <c r="G429" i="1"/>
  <c r="F434" i="1"/>
  <c r="F446" i="1"/>
  <c r="F453" i="1"/>
  <c r="C465" i="1"/>
  <c r="G369" i="1"/>
  <c r="D382" i="1"/>
  <c r="F385" i="1"/>
  <c r="D418" i="1"/>
  <c r="D426" i="1"/>
  <c r="G434" i="1"/>
  <c r="G465" i="1"/>
  <c r="F382" i="1"/>
  <c r="F418" i="1"/>
  <c r="F426" i="1"/>
  <c r="D480" i="1"/>
  <c r="G480" i="1"/>
  <c r="C381" i="1"/>
  <c r="D384" i="1"/>
  <c r="C398" i="1"/>
  <c r="D401" i="1"/>
  <c r="C420" i="1"/>
  <c r="F428" i="1"/>
  <c r="F445" i="1"/>
  <c r="F450" i="1"/>
  <c r="D462" i="1"/>
  <c r="D482" i="1"/>
  <c r="D381" i="1"/>
  <c r="F384" i="1"/>
  <c r="F390" i="1"/>
  <c r="D398" i="1"/>
  <c r="F401" i="1"/>
  <c r="F420" i="1"/>
  <c r="F462" i="1"/>
  <c r="F381" i="1"/>
  <c r="F398" i="1"/>
  <c r="C444" i="1"/>
  <c r="F378" i="1"/>
  <c r="C389" i="1"/>
  <c r="D397" i="1"/>
  <c r="F400" i="1"/>
  <c r="F406" i="1"/>
  <c r="F414" i="1"/>
  <c r="F430" i="1"/>
  <c r="D444" i="1"/>
  <c r="C454" i="1"/>
  <c r="C370" i="1"/>
  <c r="D389" i="1"/>
  <c r="F397" i="1"/>
  <c r="F389" i="1"/>
  <c r="F408" i="1"/>
  <c r="C413" i="1"/>
  <c r="D424" i="1"/>
  <c r="C456" i="1"/>
  <c r="F468" i="1"/>
  <c r="G372" i="1"/>
  <c r="D377" i="1"/>
  <c r="F394" i="1"/>
  <c r="D413" i="1"/>
  <c r="F424" i="1"/>
  <c r="G456" i="1"/>
  <c r="C474" i="1"/>
  <c r="F377" i="1"/>
  <c r="D258" i="1"/>
  <c r="F310" i="1"/>
  <c r="C249" i="1"/>
  <c r="D249" i="1"/>
  <c r="C277" i="1"/>
  <c r="C288" i="1"/>
  <c r="C325" i="1"/>
  <c r="G340" i="1"/>
  <c r="C349" i="1"/>
  <c r="D362" i="1"/>
  <c r="C264" i="1"/>
  <c r="G288" i="1"/>
  <c r="G316" i="1"/>
  <c r="D325" i="1"/>
  <c r="F362" i="1"/>
  <c r="F325" i="1"/>
  <c r="C344" i="1"/>
  <c r="F253" i="1"/>
  <c r="D268" i="1"/>
  <c r="D281" i="1"/>
  <c r="F292" i="1"/>
  <c r="C309" i="1"/>
  <c r="F268" i="1"/>
  <c r="G292" i="1"/>
  <c r="C337" i="1"/>
  <c r="G344" i="1"/>
  <c r="C357" i="1"/>
  <c r="D296" i="1"/>
  <c r="F324" i="1"/>
  <c r="C361" i="1"/>
  <c r="G298" i="1"/>
  <c r="F252" i="1"/>
  <c r="C278" i="1"/>
  <c r="C302" i="1"/>
  <c r="D341" i="1"/>
  <c r="C352" i="1"/>
  <c r="D278" i="1"/>
  <c r="G278" i="1"/>
  <c r="G328" i="1"/>
  <c r="C354" i="1"/>
  <c r="F365" i="1"/>
  <c r="G252" i="1"/>
  <c r="D266" i="1"/>
  <c r="C282" i="1"/>
  <c r="F296" i="1"/>
  <c r="G310" i="1"/>
  <c r="C321" i="1"/>
  <c r="G324" i="1"/>
  <c r="C334" i="1"/>
  <c r="G356" i="1"/>
  <c r="D365" i="1"/>
  <c r="F374" i="1"/>
  <c r="G377" i="1"/>
  <c r="G380" i="1"/>
  <c r="G390" i="1"/>
  <c r="G393" i="1"/>
  <c r="G396" i="1"/>
  <c r="G406" i="1"/>
  <c r="G409" i="1"/>
  <c r="G412" i="1"/>
  <c r="G422" i="1"/>
  <c r="G425" i="1"/>
  <c r="G428" i="1"/>
  <c r="C440" i="1"/>
  <c r="G453" i="1"/>
  <c r="C473" i="1"/>
  <c r="G476" i="1"/>
  <c r="F482" i="1"/>
  <c r="D282" i="1"/>
  <c r="D334" i="1"/>
  <c r="D440" i="1"/>
  <c r="D473" i="1"/>
  <c r="F282" i="1"/>
  <c r="C300" i="1"/>
  <c r="C336" i="1"/>
  <c r="C358" i="1"/>
  <c r="C373" i="1"/>
  <c r="F440" i="1"/>
  <c r="C449" i="1"/>
  <c r="C461" i="1"/>
  <c r="F464" i="1"/>
  <c r="C470" i="1"/>
  <c r="F473" i="1"/>
  <c r="C481" i="1"/>
  <c r="F336" i="1"/>
  <c r="D449" i="1"/>
  <c r="D461" i="1"/>
  <c r="D470" i="1"/>
  <c r="D481" i="1"/>
  <c r="C256" i="1"/>
  <c r="G270" i="1"/>
  <c r="C290" i="1"/>
  <c r="D293" i="1"/>
  <c r="C304" i="1"/>
  <c r="D309" i="1"/>
  <c r="G314" i="1"/>
  <c r="C326" i="1"/>
  <c r="C329" i="1"/>
  <c r="C353" i="1"/>
  <c r="D370" i="1"/>
  <c r="F373" i="1"/>
  <c r="F449" i="1"/>
  <c r="C458" i="1"/>
  <c r="F461" i="1"/>
  <c r="F470" i="1"/>
  <c r="F481" i="1"/>
  <c r="D290" i="1"/>
  <c r="F293" i="1"/>
  <c r="G304" i="1"/>
  <c r="D326" i="1"/>
  <c r="D329" i="1"/>
  <c r="G353" i="1"/>
  <c r="F370" i="1"/>
  <c r="C430" i="1"/>
  <c r="C433" i="1"/>
  <c r="C436" i="1"/>
  <c r="D458" i="1"/>
  <c r="D472" i="1"/>
  <c r="C478" i="1"/>
  <c r="F194" i="1"/>
  <c r="C258" i="1"/>
  <c r="C265" i="1"/>
  <c r="C274" i="1"/>
  <c r="C281" i="1"/>
  <c r="F290" i="1"/>
  <c r="C318" i="1"/>
  <c r="F326" i="1"/>
  <c r="F329" i="1"/>
  <c r="D338" i="1"/>
  <c r="C346" i="1"/>
  <c r="D414" i="1"/>
  <c r="D417" i="1"/>
  <c r="D420" i="1"/>
  <c r="D430" i="1"/>
  <c r="D433" i="1"/>
  <c r="D436" i="1"/>
  <c r="C448" i="1"/>
  <c r="F458" i="1"/>
  <c r="C469" i="1"/>
  <c r="F472" i="1"/>
  <c r="D478" i="1"/>
  <c r="F436" i="1"/>
  <c r="D469" i="1"/>
  <c r="G472" i="1"/>
  <c r="F478" i="1"/>
  <c r="C486" i="1"/>
  <c r="C248" i="1"/>
  <c r="F258" i="1"/>
  <c r="G276" i="1"/>
  <c r="C286" i="1"/>
  <c r="C289" i="1"/>
  <c r="D306" i="1"/>
  <c r="C328" i="1"/>
  <c r="C350" i="1"/>
  <c r="D369" i="1"/>
  <c r="C442" i="1"/>
  <c r="F448" i="1"/>
  <c r="C466" i="1"/>
  <c r="F469" i="1"/>
  <c r="D286" i="1"/>
  <c r="D289" i="1"/>
  <c r="D328" i="1"/>
  <c r="G350" i="1"/>
  <c r="D442" i="1"/>
  <c r="D308" i="1"/>
  <c r="F442" i="1"/>
  <c r="F466" i="1"/>
  <c r="C485" i="1"/>
  <c r="D368" i="1"/>
  <c r="C252" i="1"/>
  <c r="C257" i="1"/>
  <c r="G264" i="1"/>
  <c r="D280" i="1"/>
  <c r="D285" i="1"/>
  <c r="D288" i="1"/>
  <c r="C310" i="1"/>
  <c r="C324" i="1"/>
  <c r="D337" i="1"/>
  <c r="D342" i="1"/>
  <c r="F345" i="1"/>
  <c r="F368" i="1"/>
  <c r="C380" i="1"/>
  <c r="C390" i="1"/>
  <c r="C393" i="1"/>
  <c r="C396" i="1"/>
  <c r="C406" i="1"/>
  <c r="C409" i="1"/>
  <c r="C412" i="1"/>
  <c r="C422" i="1"/>
  <c r="C425" i="1"/>
  <c r="C428" i="1"/>
  <c r="C438" i="1"/>
  <c r="D441" i="1"/>
  <c r="F444" i="1"/>
  <c r="C453" i="1"/>
  <c r="D456" i="1"/>
  <c r="D465" i="1"/>
  <c r="G468" i="1"/>
  <c r="D474" i="1"/>
  <c r="F485" i="1"/>
  <c r="C296" i="1"/>
  <c r="C305" i="1"/>
  <c r="F342" i="1"/>
  <c r="D438" i="1"/>
  <c r="C462" i="1"/>
  <c r="F474" i="1"/>
  <c r="C482" i="1"/>
  <c r="F249" i="1"/>
  <c r="C260" i="1"/>
  <c r="C269" i="1"/>
  <c r="D272" i="1"/>
  <c r="C284" i="1"/>
  <c r="C294" i="1"/>
  <c r="C297" i="1"/>
  <c r="D300" i="1"/>
  <c r="C312" i="1"/>
  <c r="F334" i="1"/>
  <c r="F337" i="1"/>
  <c r="D346" i="1"/>
  <c r="D349" i="1"/>
  <c r="F352" i="1"/>
  <c r="C364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D260" i="1"/>
  <c r="D269" i="1"/>
  <c r="F272" i="1"/>
  <c r="D284" i="1"/>
  <c r="D294" i="1"/>
  <c r="D297" i="1"/>
  <c r="F300" i="1"/>
  <c r="D312" i="1"/>
  <c r="F346" i="1"/>
  <c r="F349" i="1"/>
  <c r="D364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F260" i="1"/>
  <c r="F269" i="1"/>
  <c r="F284" i="1"/>
  <c r="F294" i="1"/>
  <c r="F297" i="1"/>
  <c r="F312" i="1"/>
  <c r="F364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C149" i="1"/>
  <c r="D248" i="1"/>
  <c r="C254" i="1"/>
  <c r="D257" i="1"/>
  <c r="F266" i="1"/>
  <c r="F281" i="1"/>
  <c r="F309" i="1"/>
  <c r="D318" i="1"/>
  <c r="D321" i="1"/>
  <c r="C330" i="1"/>
  <c r="C333" i="1"/>
  <c r="D336" i="1"/>
  <c r="C348" i="1"/>
  <c r="D358" i="1"/>
  <c r="D361" i="1"/>
  <c r="F149" i="1"/>
  <c r="F248" i="1"/>
  <c r="D254" i="1"/>
  <c r="F257" i="1"/>
  <c r="F318" i="1"/>
  <c r="F321" i="1"/>
  <c r="D330" i="1"/>
  <c r="D333" i="1"/>
  <c r="D348" i="1"/>
  <c r="F358" i="1"/>
  <c r="F361" i="1"/>
  <c r="C181" i="1"/>
  <c r="F254" i="1"/>
  <c r="C280" i="1"/>
  <c r="C308" i="1"/>
  <c r="F330" i="1"/>
  <c r="F333" i="1"/>
  <c r="F348" i="1"/>
  <c r="D486" i="1"/>
  <c r="F486" i="1"/>
  <c r="D256" i="1"/>
  <c r="C262" i="1"/>
  <c r="D265" i="1"/>
  <c r="D274" i="1"/>
  <c r="D277" i="1"/>
  <c r="F280" i="1"/>
  <c r="D302" i="1"/>
  <c r="D305" i="1"/>
  <c r="F308" i="1"/>
  <c r="C314" i="1"/>
  <c r="C317" i="1"/>
  <c r="D320" i="1"/>
  <c r="C332" i="1"/>
  <c r="D354" i="1"/>
  <c r="D357" i="1"/>
  <c r="D360" i="1"/>
  <c r="F256" i="1"/>
  <c r="D262" i="1"/>
  <c r="F265" i="1"/>
  <c r="F274" i="1"/>
  <c r="F277" i="1"/>
  <c r="F302" i="1"/>
  <c r="F305" i="1"/>
  <c r="D314" i="1"/>
  <c r="D317" i="1"/>
  <c r="F320" i="1"/>
  <c r="D332" i="1"/>
  <c r="F354" i="1"/>
  <c r="F357" i="1"/>
  <c r="F360" i="1"/>
  <c r="F225" i="1"/>
  <c r="F262" i="1"/>
  <c r="F317" i="1"/>
  <c r="C338" i="1"/>
  <c r="C341" i="1"/>
  <c r="F250" i="1"/>
  <c r="D264" i="1"/>
  <c r="C270" i="1"/>
  <c r="C273" i="1"/>
  <c r="D276" i="1"/>
  <c r="C298" i="1"/>
  <c r="C301" i="1"/>
  <c r="D304" i="1"/>
  <c r="C316" i="1"/>
  <c r="F338" i="1"/>
  <c r="F341" i="1"/>
  <c r="D350" i="1"/>
  <c r="D353" i="1"/>
  <c r="D356" i="1"/>
  <c r="D270" i="1"/>
  <c r="D273" i="1"/>
  <c r="D298" i="1"/>
  <c r="D301" i="1"/>
  <c r="D316" i="1"/>
  <c r="C476" i="1"/>
  <c r="C480" i="1"/>
  <c r="C484" i="1"/>
  <c r="F273" i="1"/>
  <c r="F301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C362" i="1"/>
  <c r="C366" i="1"/>
  <c r="G130" i="1"/>
  <c r="D366" i="1"/>
  <c r="F366" i="1"/>
  <c r="D193" i="1"/>
  <c r="D208" i="1"/>
  <c r="D181" i="1"/>
  <c r="D134" i="1"/>
  <c r="F150" i="1"/>
  <c r="G209" i="1"/>
  <c r="D154" i="1"/>
  <c r="C221" i="1"/>
  <c r="C198" i="1"/>
  <c r="D214" i="1"/>
  <c r="G185" i="1"/>
  <c r="D216" i="1"/>
  <c r="D185" i="1"/>
  <c r="C137" i="1"/>
  <c r="F180" i="1"/>
  <c r="D230" i="1"/>
  <c r="D137" i="1"/>
  <c r="G149" i="1"/>
  <c r="F136" i="1"/>
  <c r="F157" i="1"/>
  <c r="F134" i="1"/>
  <c r="C173" i="1"/>
  <c r="C182" i="1"/>
  <c r="F193" i="1"/>
  <c r="G208" i="1"/>
  <c r="C230" i="1"/>
  <c r="C158" i="1"/>
  <c r="D177" i="1"/>
  <c r="D210" i="1"/>
  <c r="F230" i="1"/>
  <c r="C133" i="1"/>
  <c r="D158" i="1"/>
  <c r="F210" i="1"/>
  <c r="F221" i="1"/>
  <c r="F232" i="1"/>
  <c r="D133" i="1"/>
  <c r="F158" i="1"/>
  <c r="G210" i="1"/>
  <c r="G232" i="1"/>
  <c r="G133" i="1"/>
  <c r="F153" i="1"/>
  <c r="D205" i="1"/>
  <c r="C234" i="1"/>
  <c r="F182" i="1"/>
  <c r="F142" i="1"/>
  <c r="G153" i="1"/>
  <c r="F162" i="1"/>
  <c r="F181" i="1"/>
  <c r="G205" i="1"/>
  <c r="D234" i="1"/>
  <c r="D168" i="1"/>
  <c r="F214" i="1"/>
  <c r="G225" i="1"/>
  <c r="F234" i="1"/>
  <c r="C130" i="1"/>
  <c r="C157" i="1"/>
  <c r="C142" i="1"/>
  <c r="D130" i="1"/>
  <c r="D176" i="1"/>
  <c r="F137" i="1"/>
  <c r="G152" i="1"/>
  <c r="C189" i="1"/>
  <c r="F198" i="1"/>
  <c r="F224" i="1"/>
  <c r="C161" i="1"/>
  <c r="F189" i="1"/>
  <c r="C213" i="1"/>
  <c r="G224" i="1"/>
  <c r="C134" i="1"/>
  <c r="G189" i="1"/>
  <c r="C129" i="1"/>
  <c r="C132" i="1"/>
  <c r="C166" i="1"/>
  <c r="F173" i="1"/>
  <c r="G180" i="1"/>
  <c r="F185" i="1"/>
  <c r="C190" i="1"/>
  <c r="D206" i="1"/>
  <c r="F166" i="1"/>
  <c r="D190" i="1"/>
  <c r="F206" i="1"/>
  <c r="F190" i="1"/>
  <c r="G206" i="1"/>
  <c r="G216" i="1"/>
  <c r="F129" i="1"/>
  <c r="C140" i="1"/>
  <c r="G129" i="1"/>
  <c r="G132" i="1"/>
  <c r="F140" i="1"/>
  <c r="F154" i="1"/>
  <c r="D161" i="1"/>
  <c r="C170" i="1"/>
  <c r="C218" i="1"/>
  <c r="D228" i="1"/>
  <c r="F233" i="1"/>
  <c r="C238" i="1"/>
  <c r="F161" i="1"/>
  <c r="D170" i="1"/>
  <c r="C177" i="1"/>
  <c r="C205" i="1"/>
  <c r="F208" i="1"/>
  <c r="F213" i="1"/>
  <c r="D218" i="1"/>
  <c r="G228" i="1"/>
  <c r="G233" i="1"/>
  <c r="F238" i="1"/>
  <c r="F132" i="1"/>
  <c r="F170" i="1"/>
  <c r="G213" i="1"/>
  <c r="F218" i="1"/>
  <c r="F242" i="1"/>
  <c r="G142" i="1"/>
  <c r="D172" i="1"/>
  <c r="F177" i="1"/>
  <c r="C244" i="1"/>
  <c r="F244" i="1"/>
  <c r="D225" i="1"/>
  <c r="D232" i="1"/>
  <c r="C237" i="1"/>
  <c r="F237" i="1"/>
  <c r="F176" i="1"/>
  <c r="C186" i="1"/>
  <c r="G237" i="1"/>
  <c r="C136" i="1"/>
  <c r="C150" i="1"/>
  <c r="G176" i="1"/>
  <c r="D186" i="1"/>
  <c r="C193" i="1"/>
  <c r="G198" i="1"/>
  <c r="C222" i="1"/>
  <c r="D136" i="1"/>
  <c r="D150" i="1"/>
  <c r="F186" i="1"/>
  <c r="D222" i="1"/>
  <c r="F222" i="1"/>
  <c r="D152" i="1"/>
  <c r="G157" i="1"/>
  <c r="D162" i="1"/>
  <c r="F209" i="1"/>
  <c r="C214" i="1"/>
  <c r="D140" i="1"/>
  <c r="D164" i="1"/>
  <c r="D173" i="1"/>
  <c r="D182" i="1"/>
  <c r="D196" i="1"/>
  <c r="C241" i="1"/>
  <c r="D244" i="1"/>
  <c r="F196" i="1"/>
  <c r="D241" i="1"/>
  <c r="C146" i="1"/>
  <c r="F152" i="1"/>
  <c r="G164" i="1"/>
  <c r="D184" i="1"/>
  <c r="G196" i="1"/>
  <c r="C202" i="1"/>
  <c r="C217" i="1"/>
  <c r="D220" i="1"/>
  <c r="C229" i="1"/>
  <c r="D238" i="1"/>
  <c r="F241" i="1"/>
  <c r="F164" i="1"/>
  <c r="D146" i="1"/>
  <c r="F184" i="1"/>
  <c r="D202" i="1"/>
  <c r="D217" i="1"/>
  <c r="F220" i="1"/>
  <c r="D229" i="1"/>
  <c r="G220" i="1"/>
  <c r="C226" i="1"/>
  <c r="F229" i="1"/>
  <c r="C240" i="1"/>
  <c r="G146" i="1"/>
  <c r="C169" i="1"/>
  <c r="F172" i="1"/>
  <c r="C178" i="1"/>
  <c r="G202" i="1"/>
  <c r="G217" i="1"/>
  <c r="D226" i="1"/>
  <c r="D240" i="1"/>
  <c r="C145" i="1"/>
  <c r="D148" i="1"/>
  <c r="D160" i="1"/>
  <c r="D169" i="1"/>
  <c r="G172" i="1"/>
  <c r="D178" i="1"/>
  <c r="D192" i="1"/>
  <c r="C201" i="1"/>
  <c r="D204" i="1"/>
  <c r="F226" i="1"/>
  <c r="F240" i="1"/>
  <c r="D145" i="1"/>
  <c r="F148" i="1"/>
  <c r="F160" i="1"/>
  <c r="F169" i="1"/>
  <c r="F178" i="1"/>
  <c r="F192" i="1"/>
  <c r="D201" i="1"/>
  <c r="F204" i="1"/>
  <c r="C246" i="1"/>
  <c r="F145" i="1"/>
  <c r="G148" i="1"/>
  <c r="C154" i="1"/>
  <c r="G160" i="1"/>
  <c r="D166" i="1"/>
  <c r="D180" i="1"/>
  <c r="G192" i="1"/>
  <c r="F201" i="1"/>
  <c r="G204" i="1"/>
  <c r="F216" i="1"/>
  <c r="F228" i="1"/>
  <c r="C141" i="1"/>
  <c r="D144" i="1"/>
  <c r="C165" i="1"/>
  <c r="F168" i="1"/>
  <c r="C174" i="1"/>
  <c r="C197" i="1"/>
  <c r="D200" i="1"/>
  <c r="F236" i="1"/>
  <c r="C245" i="1"/>
  <c r="C138" i="1"/>
  <c r="D128" i="1"/>
  <c r="D138" i="1"/>
  <c r="D141" i="1"/>
  <c r="F144" i="1"/>
  <c r="C153" i="1"/>
  <c r="D156" i="1"/>
  <c r="D165" i="1"/>
  <c r="G168" i="1"/>
  <c r="D174" i="1"/>
  <c r="D188" i="1"/>
  <c r="D197" i="1"/>
  <c r="F200" i="1"/>
  <c r="C209" i="1"/>
  <c r="D212" i="1"/>
  <c r="C233" i="1"/>
  <c r="G236" i="1"/>
  <c r="C242" i="1"/>
  <c r="D245" i="1"/>
  <c r="G184" i="1"/>
  <c r="C128" i="1"/>
  <c r="F128" i="1"/>
  <c r="F138" i="1"/>
  <c r="F141" i="1"/>
  <c r="G144" i="1"/>
  <c r="F156" i="1"/>
  <c r="C162" i="1"/>
  <c r="F165" i="1"/>
  <c r="F174" i="1"/>
  <c r="F188" i="1"/>
  <c r="C194" i="1"/>
  <c r="F197" i="1"/>
  <c r="G200" i="1"/>
  <c r="F212" i="1"/>
  <c r="D224" i="1"/>
  <c r="D242" i="1"/>
  <c r="F245" i="1"/>
  <c r="G156" i="1"/>
  <c r="G188" i="1"/>
  <c r="G212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D131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F127" i="1"/>
  <c r="F131" i="1"/>
  <c r="F139" i="1"/>
  <c r="F143" i="1"/>
  <c r="F147" i="1"/>
  <c r="F151" i="1"/>
  <c r="F155" i="1"/>
  <c r="F159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D127" i="1"/>
  <c r="D139" i="1"/>
  <c r="F135" i="1"/>
  <c r="F163" i="1"/>
  <c r="F167" i="1"/>
  <c r="F171" i="1"/>
  <c r="F175" i="1"/>
  <c r="F179" i="1"/>
  <c r="F183" i="1"/>
  <c r="F187" i="1"/>
  <c r="F191" i="1"/>
  <c r="F195" i="1"/>
  <c r="G135" i="1"/>
  <c r="D246" i="1"/>
  <c r="F246" i="1"/>
  <c r="C236" i="1"/>
  <c r="B27" i="1" l="1"/>
  <c r="F27" i="1" s="1"/>
  <c r="B28" i="1"/>
  <c r="F28" i="1" s="1"/>
  <c r="B29" i="1"/>
  <c r="C29" i="1" s="1"/>
  <c r="B30" i="1"/>
  <c r="F30" i="1" s="1"/>
  <c r="B31" i="1"/>
  <c r="B32" i="1"/>
  <c r="F32" i="1" s="1"/>
  <c r="B33" i="1"/>
  <c r="F33" i="1" s="1"/>
  <c r="B34" i="1"/>
  <c r="G34" i="1" s="1"/>
  <c r="B35" i="1"/>
  <c r="G35" i="1" s="1"/>
  <c r="B36" i="1"/>
  <c r="G36" i="1" s="1"/>
  <c r="B37" i="1"/>
  <c r="B38" i="1"/>
  <c r="C38" i="1" s="1"/>
  <c r="B39" i="1"/>
  <c r="C39" i="1" s="1"/>
  <c r="B40" i="1"/>
  <c r="G40" i="1" s="1"/>
  <c r="B41" i="1"/>
  <c r="G41" i="1" s="1"/>
  <c r="B42" i="1"/>
  <c r="F42" i="1" s="1"/>
  <c r="B43" i="1"/>
  <c r="B44" i="1"/>
  <c r="F44" i="1" s="1"/>
  <c r="B45" i="1"/>
  <c r="C45" i="1" s="1"/>
  <c r="B46" i="1"/>
  <c r="F46" i="1" s="1"/>
  <c r="B47" i="1"/>
  <c r="F47" i="1" s="1"/>
  <c r="B48" i="1"/>
  <c r="F48" i="1" s="1"/>
  <c r="B49" i="1"/>
  <c r="B50" i="1"/>
  <c r="G50" i="1" s="1"/>
  <c r="B51" i="1"/>
  <c r="G51" i="1" s="1"/>
  <c r="B52" i="1"/>
  <c r="G52" i="1" s="1"/>
  <c r="B53" i="1"/>
  <c r="G53" i="1" s="1"/>
  <c r="B54" i="1"/>
  <c r="C54" i="1" s="1"/>
  <c r="B55" i="1"/>
  <c r="G55" i="1" s="1"/>
  <c r="B56" i="1"/>
  <c r="G56" i="1" s="1"/>
  <c r="B57" i="1"/>
  <c r="G57" i="1" s="1"/>
  <c r="B58" i="1"/>
  <c r="F58" i="1" s="1"/>
  <c r="B59" i="1"/>
  <c r="F59" i="1" s="1"/>
  <c r="B60" i="1"/>
  <c r="F60" i="1" s="1"/>
  <c r="B61" i="1"/>
  <c r="C61" i="1" s="1"/>
  <c r="B62" i="1"/>
  <c r="F62" i="1" s="1"/>
  <c r="B63" i="1"/>
  <c r="F63" i="1" s="1"/>
  <c r="B64" i="1"/>
  <c r="F64" i="1" s="1"/>
  <c r="B65" i="1"/>
  <c r="F65" i="1" s="1"/>
  <c r="B66" i="1"/>
  <c r="G66" i="1" s="1"/>
  <c r="B67" i="1"/>
  <c r="G67" i="1" s="1"/>
  <c r="B68" i="1"/>
  <c r="G68" i="1" s="1"/>
  <c r="B69" i="1"/>
  <c r="C69" i="1" s="1"/>
  <c r="B70" i="1"/>
  <c r="C70" i="1" s="1"/>
  <c r="B71" i="1"/>
  <c r="C71" i="1" s="1"/>
  <c r="B72" i="1"/>
  <c r="G72" i="1" s="1"/>
  <c r="B73" i="1"/>
  <c r="G73" i="1" s="1"/>
  <c r="B74" i="1"/>
  <c r="F74" i="1" s="1"/>
  <c r="B75" i="1"/>
  <c r="F75" i="1" s="1"/>
  <c r="B76" i="1"/>
  <c r="F76" i="1" s="1"/>
  <c r="B77" i="1"/>
  <c r="C77" i="1" s="1"/>
  <c r="B78" i="1"/>
  <c r="F78" i="1" s="1"/>
  <c r="B79" i="1"/>
  <c r="B80" i="1"/>
  <c r="F80" i="1" s="1"/>
  <c r="B81" i="1"/>
  <c r="F81" i="1" s="1"/>
  <c r="B82" i="1"/>
  <c r="G82" i="1" s="1"/>
  <c r="B83" i="1"/>
  <c r="G83" i="1" s="1"/>
  <c r="B84" i="1"/>
  <c r="G84" i="1" s="1"/>
  <c r="B85" i="1"/>
  <c r="C85" i="1" s="1"/>
  <c r="B86" i="1"/>
  <c r="C86" i="1" s="1"/>
  <c r="B87" i="1"/>
  <c r="C87" i="1" s="1"/>
  <c r="B88" i="1"/>
  <c r="G88" i="1" s="1"/>
  <c r="B89" i="1"/>
  <c r="G89" i="1" s="1"/>
  <c r="B90" i="1"/>
  <c r="F90" i="1" s="1"/>
  <c r="B91" i="1"/>
  <c r="B92" i="1"/>
  <c r="F92" i="1" s="1"/>
  <c r="B93" i="1"/>
  <c r="C93" i="1" s="1"/>
  <c r="B94" i="1"/>
  <c r="F94" i="1" s="1"/>
  <c r="B95" i="1"/>
  <c r="F95" i="1" s="1"/>
  <c r="B96" i="1"/>
  <c r="F96" i="1" s="1"/>
  <c r="B97" i="1"/>
  <c r="B98" i="1"/>
  <c r="G98" i="1" s="1"/>
  <c r="B99" i="1"/>
  <c r="G99" i="1" s="1"/>
  <c r="B100" i="1"/>
  <c r="G100" i="1" s="1"/>
  <c r="B101" i="1"/>
  <c r="G101" i="1" s="1"/>
  <c r="B102" i="1"/>
  <c r="C102" i="1" s="1"/>
  <c r="B103" i="1"/>
  <c r="G103" i="1" s="1"/>
  <c r="B104" i="1"/>
  <c r="G104" i="1" s="1"/>
  <c r="B105" i="1"/>
  <c r="G105" i="1" s="1"/>
  <c r="B106" i="1"/>
  <c r="F106" i="1" s="1"/>
  <c r="B107" i="1"/>
  <c r="F107" i="1" s="1"/>
  <c r="B108" i="1"/>
  <c r="F108" i="1" s="1"/>
  <c r="B109" i="1"/>
  <c r="C109" i="1" s="1"/>
  <c r="B110" i="1"/>
  <c r="F110" i="1" s="1"/>
  <c r="B111" i="1"/>
  <c r="F111" i="1" s="1"/>
  <c r="B112" i="1"/>
  <c r="F112" i="1" s="1"/>
  <c r="B113" i="1"/>
  <c r="F113" i="1" s="1"/>
  <c r="B114" i="1"/>
  <c r="G114" i="1" s="1"/>
  <c r="B115" i="1"/>
  <c r="G115" i="1" s="1"/>
  <c r="B116" i="1"/>
  <c r="G116" i="1" s="1"/>
  <c r="B117" i="1"/>
  <c r="F117" i="1" s="1"/>
  <c r="B118" i="1"/>
  <c r="C118" i="1" s="1"/>
  <c r="B119" i="1"/>
  <c r="G119" i="1" s="1"/>
  <c r="B120" i="1"/>
  <c r="G120" i="1" s="1"/>
  <c r="B121" i="1"/>
  <c r="G121" i="1" s="1"/>
  <c r="B122" i="1"/>
  <c r="F122" i="1" s="1"/>
  <c r="B123" i="1"/>
  <c r="F123" i="1" s="1"/>
  <c r="B124" i="1"/>
  <c r="F124" i="1" s="1"/>
  <c r="B125" i="1"/>
  <c r="C125" i="1" s="1"/>
  <c r="B126" i="1"/>
  <c r="F126" i="1" s="1"/>
  <c r="B8" i="1"/>
  <c r="C8" i="1" s="1"/>
  <c r="B9" i="1"/>
  <c r="F9" i="1" s="1"/>
  <c r="B10" i="1"/>
  <c r="F10" i="1" s="1"/>
  <c r="B11" i="1"/>
  <c r="F11" i="1" s="1"/>
  <c r="B12" i="1"/>
  <c r="F12" i="1" s="1"/>
  <c r="B14" i="1"/>
  <c r="F14" i="1" s="1"/>
  <c r="B15" i="1"/>
  <c r="F15" i="1" s="1"/>
  <c r="B16" i="1"/>
  <c r="F16" i="1" s="1"/>
  <c r="B17" i="1"/>
  <c r="G17" i="1" s="1"/>
  <c r="B18" i="1"/>
  <c r="G18" i="1" s="1"/>
  <c r="B19" i="1"/>
  <c r="B20" i="1"/>
  <c r="G20" i="1" s="1"/>
  <c r="B21" i="1"/>
  <c r="C21" i="1" s="1"/>
  <c r="B22" i="1"/>
  <c r="C22" i="1" s="1"/>
  <c r="B23" i="1"/>
  <c r="G23" i="1" s="1"/>
  <c r="B24" i="1"/>
  <c r="C24" i="1" s="1"/>
  <c r="B25" i="1"/>
  <c r="B26" i="1"/>
  <c r="F26" i="1" s="1"/>
  <c r="C119" i="1" l="1"/>
  <c r="C53" i="1"/>
  <c r="D109" i="1"/>
  <c r="D61" i="1"/>
  <c r="C117" i="1"/>
  <c r="C101" i="1"/>
  <c r="C37" i="1"/>
  <c r="D112" i="1"/>
  <c r="D85" i="1"/>
  <c r="C73" i="1"/>
  <c r="D29" i="1"/>
  <c r="C52" i="1"/>
  <c r="F101" i="1"/>
  <c r="F93" i="1"/>
  <c r="C36" i="1"/>
  <c r="F89" i="1"/>
  <c r="F69" i="1"/>
  <c r="F53" i="1"/>
  <c r="F45" i="1"/>
  <c r="F41" i="1"/>
  <c r="G109" i="1"/>
  <c r="G93" i="1"/>
  <c r="D93" i="1"/>
  <c r="G85" i="1"/>
  <c r="C116" i="1"/>
  <c r="G61" i="1"/>
  <c r="G45" i="1"/>
  <c r="D45" i="1"/>
  <c r="G37" i="1"/>
  <c r="C100" i="1"/>
  <c r="C84" i="1"/>
  <c r="D37" i="1"/>
  <c r="G32" i="1"/>
  <c r="D32" i="1"/>
  <c r="C105" i="1"/>
  <c r="C68" i="1"/>
  <c r="C20" i="1"/>
  <c r="D97" i="1"/>
  <c r="D48" i="1"/>
  <c r="F105" i="1"/>
  <c r="F56" i="1"/>
  <c r="G97" i="1"/>
  <c r="G48" i="1"/>
  <c r="C104" i="1"/>
  <c r="C65" i="1"/>
  <c r="C17" i="1"/>
  <c r="D96" i="1"/>
  <c r="F104" i="1"/>
  <c r="G96" i="1"/>
  <c r="C103" i="1"/>
  <c r="C57" i="1"/>
  <c r="C16" i="1"/>
  <c r="D39" i="1"/>
  <c r="G39" i="1"/>
  <c r="C56" i="1"/>
  <c r="C9" i="1"/>
  <c r="D87" i="1"/>
  <c r="G87" i="1"/>
  <c r="C55" i="1"/>
  <c r="D33" i="1"/>
  <c r="G33" i="1"/>
  <c r="C97" i="1"/>
  <c r="G81" i="1"/>
  <c r="C89" i="1"/>
  <c r="D80" i="1"/>
  <c r="F88" i="1"/>
  <c r="F39" i="1"/>
  <c r="G80" i="1"/>
  <c r="G29" i="1"/>
  <c r="D81" i="1"/>
  <c r="C88" i="1"/>
  <c r="C49" i="1"/>
  <c r="D77" i="1"/>
  <c r="D19" i="1"/>
  <c r="F87" i="1"/>
  <c r="G77" i="1"/>
  <c r="G19" i="1"/>
  <c r="F40" i="1"/>
  <c r="C41" i="1"/>
  <c r="D125" i="1"/>
  <c r="D71" i="1"/>
  <c r="D17" i="1"/>
  <c r="F29" i="1"/>
  <c r="G71" i="1"/>
  <c r="G16" i="1"/>
  <c r="C40" i="1"/>
  <c r="D119" i="1"/>
  <c r="D69" i="1"/>
  <c r="D16" i="1"/>
  <c r="F77" i="1"/>
  <c r="G125" i="1"/>
  <c r="G69" i="1"/>
  <c r="C121" i="1"/>
  <c r="D117" i="1"/>
  <c r="D65" i="1"/>
  <c r="F125" i="1"/>
  <c r="G117" i="1"/>
  <c r="G65" i="1"/>
  <c r="C120" i="1"/>
  <c r="C81" i="1"/>
  <c r="D113" i="1"/>
  <c r="D64" i="1"/>
  <c r="F72" i="1"/>
  <c r="G113" i="1"/>
  <c r="G64" i="1"/>
  <c r="F120" i="1"/>
  <c r="F71" i="1"/>
  <c r="G112" i="1"/>
  <c r="C72" i="1"/>
  <c r="C33" i="1"/>
  <c r="D55" i="1"/>
  <c r="F119" i="1"/>
  <c r="C25" i="1"/>
  <c r="D103" i="1"/>
  <c r="D53" i="1"/>
  <c r="C113" i="1"/>
  <c r="C23" i="1"/>
  <c r="D101" i="1"/>
  <c r="D49" i="1"/>
  <c r="F57" i="1"/>
  <c r="G49" i="1"/>
  <c r="F8" i="1"/>
  <c r="C115" i="1"/>
  <c r="C99" i="1"/>
  <c r="C83" i="1"/>
  <c r="C67" i="1"/>
  <c r="C51" i="1"/>
  <c r="C35" i="1"/>
  <c r="C19" i="1"/>
  <c r="D7" i="1"/>
  <c r="D111" i="1"/>
  <c r="D95" i="1"/>
  <c r="D79" i="1"/>
  <c r="D63" i="1"/>
  <c r="D47" i="1"/>
  <c r="D31" i="1"/>
  <c r="D15" i="1"/>
  <c r="F23" i="1"/>
  <c r="G7" i="1"/>
  <c r="G111" i="1"/>
  <c r="G95" i="1"/>
  <c r="G79" i="1"/>
  <c r="G63" i="1"/>
  <c r="G47" i="1"/>
  <c r="G31" i="1"/>
  <c r="G15" i="1"/>
  <c r="C114" i="1"/>
  <c r="C98" i="1"/>
  <c r="C82" i="1"/>
  <c r="C66" i="1"/>
  <c r="C50" i="1"/>
  <c r="C34" i="1"/>
  <c r="C18" i="1"/>
  <c r="D126" i="1"/>
  <c r="D110" i="1"/>
  <c r="D94" i="1"/>
  <c r="D78" i="1"/>
  <c r="D62" i="1"/>
  <c r="D46" i="1"/>
  <c r="D30" i="1"/>
  <c r="D14" i="1"/>
  <c r="F118" i="1"/>
  <c r="F102" i="1"/>
  <c r="F86" i="1"/>
  <c r="F70" i="1"/>
  <c r="F54" i="1"/>
  <c r="F38" i="1"/>
  <c r="F22" i="1"/>
  <c r="G126" i="1"/>
  <c r="G110" i="1"/>
  <c r="G94" i="1"/>
  <c r="G78" i="1"/>
  <c r="G62" i="1"/>
  <c r="G46" i="1"/>
  <c r="G30" i="1"/>
  <c r="G14" i="1"/>
  <c r="F21" i="1"/>
  <c r="G13" i="1"/>
  <c r="F24" i="1"/>
  <c r="C112" i="1"/>
  <c r="C96" i="1"/>
  <c r="C80" i="1"/>
  <c r="C64" i="1"/>
  <c r="C48" i="1"/>
  <c r="C32" i="1"/>
  <c r="D124" i="1"/>
  <c r="D108" i="1"/>
  <c r="D92" i="1"/>
  <c r="D76" i="1"/>
  <c r="D60" i="1"/>
  <c r="D44" i="1"/>
  <c r="D28" i="1"/>
  <c r="D12" i="1"/>
  <c r="F116" i="1"/>
  <c r="F100" i="1"/>
  <c r="F84" i="1"/>
  <c r="F68" i="1"/>
  <c r="F52" i="1"/>
  <c r="F36" i="1"/>
  <c r="F20" i="1"/>
  <c r="G124" i="1"/>
  <c r="G108" i="1"/>
  <c r="G92" i="1"/>
  <c r="G76" i="1"/>
  <c r="G60" i="1"/>
  <c r="G44" i="1"/>
  <c r="G28" i="1"/>
  <c r="G12" i="1"/>
  <c r="C7" i="1"/>
  <c r="C111" i="1"/>
  <c r="C95" i="1"/>
  <c r="C79" i="1"/>
  <c r="C63" i="1"/>
  <c r="C47" i="1"/>
  <c r="C31" i="1"/>
  <c r="C15" i="1"/>
  <c r="D123" i="1"/>
  <c r="D107" i="1"/>
  <c r="D91" i="1"/>
  <c r="D75" i="1"/>
  <c r="D59" i="1"/>
  <c r="D43" i="1"/>
  <c r="D27" i="1"/>
  <c r="D11" i="1"/>
  <c r="F99" i="1"/>
  <c r="F83" i="1"/>
  <c r="F51" i="1"/>
  <c r="F35" i="1"/>
  <c r="G123" i="1"/>
  <c r="G107" i="1"/>
  <c r="G91" i="1"/>
  <c r="G75" i="1"/>
  <c r="G59" i="1"/>
  <c r="G43" i="1"/>
  <c r="G27" i="1"/>
  <c r="G11" i="1"/>
  <c r="C126" i="1"/>
  <c r="C110" i="1"/>
  <c r="C94" i="1"/>
  <c r="C78" i="1"/>
  <c r="C62" i="1"/>
  <c r="C46" i="1"/>
  <c r="C30" i="1"/>
  <c r="C14" i="1"/>
  <c r="D122" i="1"/>
  <c r="D106" i="1"/>
  <c r="D90" i="1"/>
  <c r="D74" i="1"/>
  <c r="D58" i="1"/>
  <c r="D42" i="1"/>
  <c r="D26" i="1"/>
  <c r="D10" i="1"/>
  <c r="F114" i="1"/>
  <c r="F98" i="1"/>
  <c r="F82" i="1"/>
  <c r="F66" i="1"/>
  <c r="F50" i="1"/>
  <c r="F34" i="1"/>
  <c r="F18" i="1"/>
  <c r="G122" i="1"/>
  <c r="G106" i="1"/>
  <c r="G90" i="1"/>
  <c r="G74" i="1"/>
  <c r="G58" i="1"/>
  <c r="G42" i="1"/>
  <c r="G26" i="1"/>
  <c r="G10" i="1"/>
  <c r="D13" i="1"/>
  <c r="C13" i="1"/>
  <c r="D121" i="1"/>
  <c r="D105" i="1"/>
  <c r="D89" i="1"/>
  <c r="D73" i="1"/>
  <c r="D57" i="1"/>
  <c r="D41" i="1"/>
  <c r="D25" i="1"/>
  <c r="D9" i="1"/>
  <c r="F17" i="1"/>
  <c r="G25" i="1"/>
  <c r="G9" i="1"/>
  <c r="C124" i="1"/>
  <c r="C108" i="1"/>
  <c r="C92" i="1"/>
  <c r="C76" i="1"/>
  <c r="C60" i="1"/>
  <c r="C44" i="1"/>
  <c r="C28" i="1"/>
  <c r="C12" i="1"/>
  <c r="D120" i="1"/>
  <c r="D104" i="1"/>
  <c r="D88" i="1"/>
  <c r="D72" i="1"/>
  <c r="D56" i="1"/>
  <c r="D40" i="1"/>
  <c r="D24" i="1"/>
  <c r="D8" i="1"/>
  <c r="G24" i="1"/>
  <c r="G8" i="1"/>
  <c r="C123" i="1"/>
  <c r="C107" i="1"/>
  <c r="C91" i="1"/>
  <c r="C75" i="1"/>
  <c r="C59" i="1"/>
  <c r="C43" i="1"/>
  <c r="C27" i="1"/>
  <c r="C11" i="1"/>
  <c r="D23" i="1"/>
  <c r="C122" i="1"/>
  <c r="C106" i="1"/>
  <c r="C90" i="1"/>
  <c r="C74" i="1"/>
  <c r="C58" i="1"/>
  <c r="C42" i="1"/>
  <c r="C26" i="1"/>
  <c r="C10" i="1"/>
  <c r="D118" i="1"/>
  <c r="D102" i="1"/>
  <c r="D86" i="1"/>
  <c r="D70" i="1"/>
  <c r="D54" i="1"/>
  <c r="D38" i="1"/>
  <c r="D22" i="1"/>
  <c r="G118" i="1"/>
  <c r="G102" i="1"/>
  <c r="G86" i="1"/>
  <c r="G70" i="1"/>
  <c r="G54" i="1"/>
  <c r="G38" i="1"/>
  <c r="G22" i="1"/>
  <c r="D21" i="1"/>
  <c r="G21" i="1"/>
  <c r="D116" i="1"/>
  <c r="D100" i="1"/>
  <c r="D84" i="1"/>
  <c r="D68" i="1"/>
  <c r="D52" i="1"/>
  <c r="D36" i="1"/>
  <c r="D20" i="1"/>
  <c r="D115" i="1"/>
  <c r="D99" i="1"/>
  <c r="D83" i="1"/>
  <c r="D67" i="1"/>
  <c r="D51" i="1"/>
  <c r="D35" i="1"/>
  <c r="D114" i="1"/>
  <c r="D98" i="1"/>
  <c r="D82" i="1"/>
  <c r="D66" i="1"/>
  <c r="D50" i="1"/>
  <c r="D34" i="1"/>
  <c r="D18" i="1"/>
  <c r="F13" i="1" l="1"/>
  <c r="O88" i="1"/>
  <c r="O89" i="1"/>
  <c r="O90" i="1"/>
  <c r="O120" i="1"/>
  <c r="O40" i="1"/>
  <c r="O126" i="1"/>
  <c r="O42" i="1"/>
  <c r="O48" i="1"/>
  <c r="F85" i="1"/>
  <c r="O47" i="1"/>
  <c r="O64" i="1"/>
  <c r="O24" i="1"/>
  <c r="O30" i="1"/>
  <c r="O112" i="1"/>
  <c r="O114" i="1"/>
  <c r="O119" i="1"/>
  <c r="O66" i="1"/>
  <c r="O71" i="1"/>
  <c r="O78" i="1"/>
  <c r="F109" i="1"/>
  <c r="O16" i="1"/>
  <c r="O54" i="1"/>
  <c r="O95" i="1"/>
  <c r="O105" i="1"/>
  <c r="O108" i="1"/>
  <c r="O57" i="1"/>
  <c r="O81" i="1"/>
  <c r="O107" i="1"/>
  <c r="O72" i="1"/>
  <c r="F49" i="1"/>
  <c r="F31" i="1"/>
  <c r="F55" i="1"/>
  <c r="O23" i="1"/>
  <c r="F103" i="1"/>
  <c r="O106" i="1"/>
  <c r="F91" i="1"/>
  <c r="O58" i="1"/>
  <c r="F73" i="1"/>
  <c r="F67" i="1"/>
  <c r="O84" i="1"/>
  <c r="F25" i="1"/>
  <c r="O65" i="1"/>
  <c r="F79" i="1"/>
  <c r="F115" i="1"/>
  <c r="O60" i="1"/>
  <c r="O15" i="1"/>
  <c r="F43" i="1"/>
  <c r="F61" i="1"/>
  <c r="O35" i="1"/>
  <c r="O33" i="1"/>
  <c r="O59" i="1"/>
  <c r="O17" i="1"/>
  <c r="F121" i="1"/>
  <c r="F97" i="1"/>
  <c r="O96" i="1"/>
  <c r="O113" i="1"/>
  <c r="O83" i="1"/>
  <c r="O18" i="1"/>
  <c r="F19" i="1"/>
  <c r="F37" i="1"/>
  <c r="F7" i="1"/>
  <c r="O82" i="1"/>
  <c r="O34" i="1"/>
  <c r="O36" i="1"/>
  <c r="O41" i="1"/>
  <c r="O102" i="1"/>
  <c r="O104" i="1"/>
  <c r="O32" i="1"/>
  <c r="O87" i="1"/>
  <c r="O94" i="1"/>
  <c r="O63" i="1"/>
  <c r="O46" i="1"/>
  <c r="O39" i="1"/>
  <c r="O125" i="1"/>
  <c r="O101" i="1"/>
  <c r="O53" i="1"/>
  <c r="O118" i="1"/>
  <c r="O80" i="1"/>
  <c r="O29" i="1"/>
  <c r="O77" i="1"/>
  <c r="O22" i="1"/>
  <c r="O111" i="1"/>
  <c r="O70" i="1"/>
  <c r="O56" i="1"/>
  <c r="O13" i="1" l="1"/>
  <c r="O463" i="1" l="1"/>
  <c r="O439" i="1"/>
  <c r="O415" i="1"/>
  <c r="O391" i="1"/>
  <c r="O374" i="1"/>
  <c r="O373" i="1"/>
  <c r="O367" i="1"/>
  <c r="O343" i="1"/>
  <c r="O319" i="1"/>
  <c r="O295" i="1"/>
  <c r="O271" i="1"/>
  <c r="O254" i="1"/>
  <c r="O253" i="1"/>
  <c r="O247" i="1"/>
  <c r="O223" i="1"/>
  <c r="O199" i="1"/>
  <c r="O175" i="1"/>
  <c r="O151" i="1"/>
  <c r="O134" i="1"/>
  <c r="O133" i="1"/>
  <c r="O127" i="1"/>
  <c r="H174" i="1" l="1"/>
  <c r="L174" i="1"/>
  <c r="M174" i="1"/>
  <c r="K174" i="1"/>
  <c r="M186" i="1"/>
  <c r="L186" i="1"/>
  <c r="H186" i="1"/>
  <c r="K186" i="1"/>
  <c r="K225" i="1"/>
  <c r="H225" i="1"/>
  <c r="M225" i="1"/>
  <c r="L225" i="1"/>
  <c r="M238" i="1"/>
  <c r="L238" i="1"/>
  <c r="H238" i="1"/>
  <c r="K238" i="1"/>
  <c r="K296" i="1"/>
  <c r="M296" i="1"/>
  <c r="L296" i="1"/>
  <c r="H296" i="1"/>
  <c r="K369" i="1"/>
  <c r="M369" i="1"/>
  <c r="L369" i="1"/>
  <c r="H369" i="1"/>
  <c r="M390" i="1"/>
  <c r="L390" i="1"/>
  <c r="K390" i="1"/>
  <c r="H390" i="1"/>
  <c r="K402" i="1"/>
  <c r="M402" i="1"/>
  <c r="H402" i="1"/>
  <c r="L402" i="1"/>
  <c r="M441" i="1"/>
  <c r="L441" i="1"/>
  <c r="H441" i="1"/>
  <c r="K441" i="1"/>
  <c r="M454" i="1"/>
  <c r="L454" i="1"/>
  <c r="K454" i="1"/>
  <c r="H454" i="1"/>
  <c r="H152" i="1"/>
  <c r="M152" i="1"/>
  <c r="L152" i="1"/>
  <c r="K152" i="1"/>
  <c r="M226" i="1"/>
  <c r="L226" i="1"/>
  <c r="K226" i="1"/>
  <c r="H226" i="1"/>
  <c r="K231" i="1"/>
  <c r="L231" i="1"/>
  <c r="H231" i="1"/>
  <c r="M231" i="1"/>
  <c r="K239" i="1"/>
  <c r="H239" i="1"/>
  <c r="L239" i="1"/>
  <c r="M239" i="1"/>
  <c r="H297" i="1"/>
  <c r="M297" i="1"/>
  <c r="K297" i="1"/>
  <c r="L297" i="1"/>
  <c r="M310" i="1"/>
  <c r="H310" i="1"/>
  <c r="L310" i="1"/>
  <c r="K310" i="1"/>
  <c r="M370" i="1"/>
  <c r="L370" i="1"/>
  <c r="H370" i="1"/>
  <c r="K370" i="1"/>
  <c r="L375" i="1"/>
  <c r="H375" i="1"/>
  <c r="M375" i="1"/>
  <c r="K375" i="1"/>
  <c r="H442" i="1"/>
  <c r="L442" i="1"/>
  <c r="K442" i="1"/>
  <c r="M442" i="1"/>
  <c r="M447" i="1"/>
  <c r="K447" i="1"/>
  <c r="L447" i="1"/>
  <c r="H447" i="1"/>
  <c r="M455" i="1"/>
  <c r="H455" i="1"/>
  <c r="K455" i="1"/>
  <c r="L455" i="1"/>
  <c r="H153" i="1"/>
  <c r="K153" i="1"/>
  <c r="M153" i="1"/>
  <c r="L153" i="1"/>
  <c r="H166" i="1"/>
  <c r="L166" i="1"/>
  <c r="K166" i="1"/>
  <c r="M166" i="1"/>
  <c r="K227" i="1"/>
  <c r="M227" i="1"/>
  <c r="L227" i="1"/>
  <c r="H227" i="1"/>
  <c r="L232" i="1"/>
  <c r="M232" i="1"/>
  <c r="K232" i="1"/>
  <c r="H232" i="1"/>
  <c r="H240" i="1"/>
  <c r="M240" i="1"/>
  <c r="K240" i="1"/>
  <c r="L240" i="1"/>
  <c r="K298" i="1"/>
  <c r="M298" i="1"/>
  <c r="L298" i="1"/>
  <c r="H298" i="1"/>
  <c r="M303" i="1"/>
  <c r="L303" i="1"/>
  <c r="K303" i="1"/>
  <c r="H303" i="1"/>
  <c r="M311" i="1"/>
  <c r="K311" i="1"/>
  <c r="L311" i="1"/>
  <c r="H311" i="1"/>
  <c r="M365" i="1"/>
  <c r="L365" i="1"/>
  <c r="H365" i="1"/>
  <c r="K365" i="1"/>
  <c r="M371" i="1"/>
  <c r="L371" i="1"/>
  <c r="K371" i="1"/>
  <c r="H371" i="1"/>
  <c r="M376" i="1"/>
  <c r="L376" i="1"/>
  <c r="K376" i="1"/>
  <c r="H376" i="1"/>
  <c r="M382" i="1"/>
  <c r="H382" i="1"/>
  <c r="K382" i="1"/>
  <c r="L382" i="1"/>
  <c r="H443" i="1"/>
  <c r="K443" i="1"/>
  <c r="M443" i="1"/>
  <c r="L443" i="1"/>
  <c r="H448" i="1"/>
  <c r="L448" i="1"/>
  <c r="M448" i="1"/>
  <c r="K448" i="1"/>
  <c r="M456" i="1"/>
  <c r="L456" i="1"/>
  <c r="K456" i="1"/>
  <c r="H456" i="1"/>
  <c r="K167" i="1"/>
  <c r="M167" i="1"/>
  <c r="H167" i="1"/>
  <c r="L167" i="1"/>
  <c r="H221" i="1"/>
  <c r="M221" i="1"/>
  <c r="K221" i="1"/>
  <c r="L221" i="1"/>
  <c r="M228" i="1"/>
  <c r="K228" i="1"/>
  <c r="L228" i="1"/>
  <c r="H228" i="1"/>
  <c r="L233" i="1"/>
  <c r="H233" i="1"/>
  <c r="K233" i="1"/>
  <c r="M233" i="1"/>
  <c r="H299" i="1"/>
  <c r="M299" i="1"/>
  <c r="L299" i="1"/>
  <c r="K299" i="1"/>
  <c r="L304" i="1"/>
  <c r="K304" i="1"/>
  <c r="H304" i="1"/>
  <c r="M304" i="1"/>
  <c r="L312" i="1"/>
  <c r="H312" i="1"/>
  <c r="M312" i="1"/>
  <c r="K312" i="1"/>
  <c r="M366" i="1"/>
  <c r="H366" i="1"/>
  <c r="L366" i="1"/>
  <c r="K366" i="1"/>
  <c r="M372" i="1"/>
  <c r="L372" i="1"/>
  <c r="K372" i="1"/>
  <c r="H372" i="1"/>
  <c r="K377" i="1"/>
  <c r="M377" i="1"/>
  <c r="H377" i="1"/>
  <c r="L377" i="1"/>
  <c r="K383" i="1"/>
  <c r="M383" i="1"/>
  <c r="L383" i="1"/>
  <c r="H383" i="1"/>
  <c r="M437" i="1"/>
  <c r="K437" i="1"/>
  <c r="H437" i="1"/>
  <c r="L437" i="1"/>
  <c r="M444" i="1"/>
  <c r="L444" i="1"/>
  <c r="K444" i="1"/>
  <c r="H444" i="1"/>
  <c r="K449" i="1"/>
  <c r="H449" i="1"/>
  <c r="M449" i="1"/>
  <c r="L449" i="1"/>
  <c r="M155" i="1"/>
  <c r="L155" i="1"/>
  <c r="K155" i="1"/>
  <c r="H155" i="1"/>
  <c r="M168" i="1"/>
  <c r="K168" i="1"/>
  <c r="H168" i="1"/>
  <c r="L168" i="1"/>
  <c r="M222" i="1"/>
  <c r="L222" i="1"/>
  <c r="K222" i="1"/>
  <c r="H222" i="1"/>
  <c r="M234" i="1"/>
  <c r="L234" i="1"/>
  <c r="K234" i="1"/>
  <c r="H234" i="1"/>
  <c r="H293" i="1"/>
  <c r="L293" i="1"/>
  <c r="M293" i="1"/>
  <c r="K293" i="1"/>
  <c r="K300" i="1"/>
  <c r="M300" i="1"/>
  <c r="L300" i="1"/>
  <c r="H300" i="1"/>
  <c r="M305" i="1"/>
  <c r="L305" i="1"/>
  <c r="K305" i="1"/>
  <c r="H305" i="1"/>
  <c r="M344" i="1"/>
  <c r="L344" i="1"/>
  <c r="H344" i="1"/>
  <c r="K344" i="1"/>
  <c r="K378" i="1"/>
  <c r="L378" i="1"/>
  <c r="M378" i="1"/>
  <c r="H378" i="1"/>
  <c r="L384" i="1"/>
  <c r="K384" i="1"/>
  <c r="H384" i="1"/>
  <c r="M384" i="1"/>
  <c r="M438" i="1"/>
  <c r="L438" i="1"/>
  <c r="K438" i="1"/>
  <c r="H438" i="1"/>
  <c r="K450" i="1"/>
  <c r="H450" i="1"/>
  <c r="M450" i="1"/>
  <c r="L450" i="1"/>
  <c r="H160" i="1"/>
  <c r="M160" i="1"/>
  <c r="K160" i="1"/>
  <c r="L160" i="1"/>
  <c r="K128" i="1"/>
  <c r="M128" i="1"/>
  <c r="L128" i="1"/>
  <c r="H128" i="1"/>
  <c r="M149" i="1"/>
  <c r="H149" i="1"/>
  <c r="L149" i="1"/>
  <c r="K149" i="1"/>
  <c r="L156" i="1"/>
  <c r="H156" i="1"/>
  <c r="K156" i="1"/>
  <c r="M156" i="1"/>
  <c r="M161" i="1"/>
  <c r="L161" i="1"/>
  <c r="H161" i="1"/>
  <c r="K161" i="1"/>
  <c r="M200" i="1"/>
  <c r="L200" i="1"/>
  <c r="K200" i="1"/>
  <c r="H200" i="1"/>
  <c r="L294" i="1"/>
  <c r="H294" i="1"/>
  <c r="M294" i="1"/>
  <c r="K294" i="1"/>
  <c r="L306" i="1"/>
  <c r="M306" i="1"/>
  <c r="K306" i="1"/>
  <c r="H306" i="1"/>
  <c r="H345" i="1"/>
  <c r="M345" i="1"/>
  <c r="L345" i="1"/>
  <c r="K345" i="1"/>
  <c r="H358" i="1"/>
  <c r="M358" i="1"/>
  <c r="L358" i="1"/>
  <c r="K358" i="1"/>
  <c r="K416" i="1"/>
  <c r="H416" i="1"/>
  <c r="L416" i="1"/>
  <c r="M416" i="1"/>
  <c r="K150" i="1"/>
  <c r="M150" i="1"/>
  <c r="L150" i="1"/>
  <c r="H150" i="1"/>
  <c r="M162" i="1"/>
  <c r="L162" i="1"/>
  <c r="K162" i="1"/>
  <c r="H162" i="1"/>
  <c r="K201" i="1"/>
  <c r="L201" i="1"/>
  <c r="M201" i="1"/>
  <c r="H201" i="1"/>
  <c r="M214" i="1"/>
  <c r="L214" i="1"/>
  <c r="K214" i="1"/>
  <c r="H214" i="1"/>
  <c r="H272" i="1"/>
  <c r="M272" i="1"/>
  <c r="L272" i="1"/>
  <c r="K272" i="1"/>
  <c r="H346" i="1"/>
  <c r="M346" i="1"/>
  <c r="L346" i="1"/>
  <c r="K346" i="1"/>
  <c r="K351" i="1"/>
  <c r="H351" i="1"/>
  <c r="L351" i="1"/>
  <c r="M351" i="1"/>
  <c r="L359" i="1"/>
  <c r="K359" i="1"/>
  <c r="H359" i="1"/>
  <c r="M359" i="1"/>
  <c r="L417" i="1"/>
  <c r="H417" i="1"/>
  <c r="M417" i="1"/>
  <c r="K417" i="1"/>
  <c r="H430" i="1"/>
  <c r="M430" i="1"/>
  <c r="L430" i="1"/>
  <c r="K430" i="1"/>
  <c r="H130" i="1"/>
  <c r="L130" i="1"/>
  <c r="K130" i="1"/>
  <c r="M130" i="1"/>
  <c r="M202" i="1"/>
  <c r="L202" i="1"/>
  <c r="K202" i="1"/>
  <c r="H202" i="1"/>
  <c r="L207" i="1"/>
  <c r="K207" i="1"/>
  <c r="H207" i="1"/>
  <c r="M207" i="1"/>
  <c r="H215" i="1"/>
  <c r="K215" i="1"/>
  <c r="M215" i="1"/>
  <c r="L215" i="1"/>
  <c r="H273" i="1"/>
  <c r="K273" i="1"/>
  <c r="M273" i="1"/>
  <c r="L273" i="1"/>
  <c r="K286" i="1"/>
  <c r="H286" i="1"/>
  <c r="M286" i="1"/>
  <c r="L286" i="1"/>
  <c r="M347" i="1"/>
  <c r="L347" i="1"/>
  <c r="K347" i="1"/>
  <c r="H347" i="1"/>
  <c r="L352" i="1"/>
  <c r="K352" i="1"/>
  <c r="H352" i="1"/>
  <c r="M352" i="1"/>
  <c r="K360" i="1"/>
  <c r="H360" i="1"/>
  <c r="M360" i="1"/>
  <c r="L360" i="1"/>
  <c r="M418" i="1"/>
  <c r="L418" i="1"/>
  <c r="K418" i="1"/>
  <c r="H418" i="1"/>
  <c r="M423" i="1"/>
  <c r="L423" i="1"/>
  <c r="K423" i="1"/>
  <c r="H423" i="1"/>
  <c r="M431" i="1"/>
  <c r="K431" i="1"/>
  <c r="L431" i="1"/>
  <c r="H431" i="1"/>
  <c r="K485" i="1"/>
  <c r="L485" i="1"/>
  <c r="H485" i="1"/>
  <c r="M485" i="1"/>
  <c r="M136" i="1"/>
  <c r="L136" i="1"/>
  <c r="H136" i="1"/>
  <c r="K136" i="1"/>
  <c r="L142" i="1"/>
  <c r="M142" i="1"/>
  <c r="H142" i="1"/>
  <c r="K142" i="1"/>
  <c r="L203" i="1"/>
  <c r="K203" i="1"/>
  <c r="H203" i="1"/>
  <c r="M203" i="1"/>
  <c r="M208" i="1"/>
  <c r="L208" i="1"/>
  <c r="K208" i="1"/>
  <c r="H208" i="1"/>
  <c r="K216" i="1"/>
  <c r="H216" i="1"/>
  <c r="M216" i="1"/>
  <c r="L216" i="1"/>
  <c r="H274" i="1"/>
  <c r="K274" i="1"/>
  <c r="L274" i="1"/>
  <c r="M274" i="1"/>
  <c r="M279" i="1"/>
  <c r="L279" i="1"/>
  <c r="K279" i="1"/>
  <c r="H279" i="1"/>
  <c r="M287" i="1"/>
  <c r="L287" i="1"/>
  <c r="K287" i="1"/>
  <c r="H287" i="1"/>
  <c r="M341" i="1"/>
  <c r="L341" i="1"/>
  <c r="K341" i="1"/>
  <c r="H341" i="1"/>
  <c r="M348" i="1"/>
  <c r="H348" i="1"/>
  <c r="L348" i="1"/>
  <c r="K348" i="1"/>
  <c r="M353" i="1"/>
  <c r="L353" i="1"/>
  <c r="K353" i="1"/>
  <c r="H353" i="1"/>
  <c r="H419" i="1"/>
  <c r="M419" i="1"/>
  <c r="L419" i="1"/>
  <c r="K419" i="1"/>
  <c r="L424" i="1"/>
  <c r="M424" i="1"/>
  <c r="K424" i="1"/>
  <c r="H424" i="1"/>
  <c r="K432" i="1"/>
  <c r="L432" i="1"/>
  <c r="H432" i="1"/>
  <c r="M432" i="1"/>
  <c r="M486" i="1"/>
  <c r="L486" i="1"/>
  <c r="K486" i="1"/>
  <c r="H486" i="1"/>
  <c r="H132" i="1"/>
  <c r="K132" i="1"/>
  <c r="M132" i="1"/>
  <c r="L132" i="1"/>
  <c r="L137" i="1"/>
  <c r="K137" i="1"/>
  <c r="H137" i="1"/>
  <c r="M137" i="1"/>
  <c r="M143" i="1"/>
  <c r="L143" i="1"/>
  <c r="K143" i="1"/>
  <c r="H143" i="1"/>
  <c r="M197" i="1"/>
  <c r="L197" i="1"/>
  <c r="H197" i="1"/>
  <c r="K197" i="1"/>
  <c r="L204" i="1"/>
  <c r="H204" i="1"/>
  <c r="M204" i="1"/>
  <c r="K204" i="1"/>
  <c r="M209" i="1"/>
  <c r="K209" i="1"/>
  <c r="L209" i="1"/>
  <c r="H209" i="1"/>
  <c r="L275" i="1"/>
  <c r="H275" i="1"/>
  <c r="M275" i="1"/>
  <c r="K275" i="1"/>
  <c r="H280" i="1"/>
  <c r="M280" i="1"/>
  <c r="L280" i="1"/>
  <c r="K280" i="1"/>
  <c r="H288" i="1"/>
  <c r="L288" i="1"/>
  <c r="K288" i="1"/>
  <c r="M288" i="1"/>
  <c r="H342" i="1"/>
  <c r="M342" i="1"/>
  <c r="L342" i="1"/>
  <c r="K342" i="1"/>
  <c r="H354" i="1"/>
  <c r="K354" i="1"/>
  <c r="L354" i="1"/>
  <c r="M354" i="1"/>
  <c r="H413" i="1"/>
  <c r="M413" i="1"/>
  <c r="L413" i="1"/>
  <c r="K413" i="1"/>
  <c r="H420" i="1"/>
  <c r="M420" i="1"/>
  <c r="L420" i="1"/>
  <c r="K420" i="1"/>
  <c r="M425" i="1"/>
  <c r="L425" i="1"/>
  <c r="K425" i="1"/>
  <c r="H425" i="1"/>
  <c r="L464" i="1"/>
  <c r="K464" i="1"/>
  <c r="H464" i="1"/>
  <c r="M464" i="1"/>
  <c r="K154" i="1"/>
  <c r="M154" i="1"/>
  <c r="L154" i="1"/>
  <c r="H154" i="1"/>
  <c r="K159" i="1"/>
  <c r="L159" i="1"/>
  <c r="M159" i="1"/>
  <c r="H159" i="1"/>
  <c r="M129" i="1"/>
  <c r="H129" i="1"/>
  <c r="L129" i="1"/>
  <c r="K129" i="1"/>
  <c r="M135" i="1"/>
  <c r="K135" i="1"/>
  <c r="L135" i="1"/>
  <c r="H135" i="1"/>
  <c r="H138" i="1"/>
  <c r="M138" i="1"/>
  <c r="K138" i="1"/>
  <c r="L138" i="1"/>
  <c r="L144" i="1"/>
  <c r="K144" i="1"/>
  <c r="M144" i="1"/>
  <c r="H144" i="1"/>
  <c r="K198" i="1"/>
  <c r="M198" i="1"/>
  <c r="L198" i="1"/>
  <c r="H198" i="1"/>
  <c r="H210" i="1"/>
  <c r="M210" i="1"/>
  <c r="L210" i="1"/>
  <c r="K210" i="1"/>
  <c r="K248" i="1"/>
  <c r="L248" i="1"/>
  <c r="H248" i="1"/>
  <c r="M248" i="1"/>
  <c r="M269" i="1"/>
  <c r="L269" i="1"/>
  <c r="K269" i="1"/>
  <c r="H269" i="1"/>
  <c r="K276" i="1"/>
  <c r="H276" i="1"/>
  <c r="M276" i="1"/>
  <c r="L276" i="1"/>
  <c r="K281" i="1"/>
  <c r="M281" i="1"/>
  <c r="L281" i="1"/>
  <c r="H281" i="1"/>
  <c r="H320" i="1"/>
  <c r="M320" i="1"/>
  <c r="L320" i="1"/>
  <c r="K320" i="1"/>
  <c r="M414" i="1"/>
  <c r="L414" i="1"/>
  <c r="K414" i="1"/>
  <c r="H414" i="1"/>
  <c r="M426" i="1"/>
  <c r="H426" i="1"/>
  <c r="K426" i="1"/>
  <c r="L426" i="1"/>
  <c r="K465" i="1"/>
  <c r="M465" i="1"/>
  <c r="L465" i="1"/>
  <c r="H465" i="1"/>
  <c r="M478" i="1"/>
  <c r="L478" i="1"/>
  <c r="K478" i="1"/>
  <c r="H478" i="1"/>
  <c r="L131" i="1"/>
  <c r="K131" i="1"/>
  <c r="H131" i="1"/>
  <c r="M131" i="1"/>
  <c r="M176" i="1"/>
  <c r="L176" i="1"/>
  <c r="K176" i="1"/>
  <c r="H176" i="1"/>
  <c r="H249" i="1"/>
  <c r="K249" i="1"/>
  <c r="L249" i="1"/>
  <c r="M249" i="1"/>
  <c r="M270" i="1"/>
  <c r="L270" i="1"/>
  <c r="K270" i="1"/>
  <c r="H270" i="1"/>
  <c r="K282" i="1"/>
  <c r="H282" i="1"/>
  <c r="L282" i="1"/>
  <c r="M282" i="1"/>
  <c r="L321" i="1"/>
  <c r="H321" i="1"/>
  <c r="M321" i="1"/>
  <c r="K321" i="1"/>
  <c r="M334" i="1"/>
  <c r="L334" i="1"/>
  <c r="K334" i="1"/>
  <c r="H334" i="1"/>
  <c r="M392" i="1"/>
  <c r="L392" i="1"/>
  <c r="K392" i="1"/>
  <c r="H392" i="1"/>
  <c r="K466" i="1"/>
  <c r="H466" i="1"/>
  <c r="L466" i="1"/>
  <c r="M466" i="1"/>
  <c r="H471" i="1"/>
  <c r="M471" i="1"/>
  <c r="L471" i="1"/>
  <c r="K471" i="1"/>
  <c r="L479" i="1"/>
  <c r="K479" i="1"/>
  <c r="H479" i="1"/>
  <c r="M479" i="1"/>
  <c r="K177" i="1"/>
  <c r="M177" i="1"/>
  <c r="L177" i="1"/>
  <c r="H177" i="1"/>
  <c r="M190" i="1"/>
  <c r="L190" i="1"/>
  <c r="K190" i="1"/>
  <c r="H190" i="1"/>
  <c r="H250" i="1"/>
  <c r="K250" i="1"/>
  <c r="M250" i="1"/>
  <c r="L250" i="1"/>
  <c r="L255" i="1"/>
  <c r="M255" i="1"/>
  <c r="K255" i="1"/>
  <c r="H255" i="1"/>
  <c r="M322" i="1"/>
  <c r="K322" i="1"/>
  <c r="L322" i="1"/>
  <c r="H322" i="1"/>
  <c r="M327" i="1"/>
  <c r="L327" i="1"/>
  <c r="K327" i="1"/>
  <c r="H327" i="1"/>
  <c r="L335" i="1"/>
  <c r="H335" i="1"/>
  <c r="K335" i="1"/>
  <c r="M335" i="1"/>
  <c r="H393" i="1"/>
  <c r="K393" i="1"/>
  <c r="M393" i="1"/>
  <c r="L393" i="1"/>
  <c r="K406" i="1"/>
  <c r="M406" i="1"/>
  <c r="L406" i="1"/>
  <c r="H406" i="1"/>
  <c r="M467" i="1"/>
  <c r="L467" i="1"/>
  <c r="H467" i="1"/>
  <c r="K467" i="1"/>
  <c r="M472" i="1"/>
  <c r="K472" i="1"/>
  <c r="H472" i="1"/>
  <c r="L472" i="1"/>
  <c r="H480" i="1"/>
  <c r="K480" i="1"/>
  <c r="L480" i="1"/>
  <c r="M480" i="1"/>
  <c r="M178" i="1"/>
  <c r="L178" i="1"/>
  <c r="K178" i="1"/>
  <c r="H178" i="1"/>
  <c r="M183" i="1"/>
  <c r="L183" i="1"/>
  <c r="K183" i="1"/>
  <c r="H183" i="1"/>
  <c r="M191" i="1"/>
  <c r="L191" i="1"/>
  <c r="K191" i="1"/>
  <c r="H191" i="1"/>
  <c r="L245" i="1"/>
  <c r="K245" i="1"/>
  <c r="M245" i="1"/>
  <c r="H245" i="1"/>
  <c r="H251" i="1"/>
  <c r="M251" i="1"/>
  <c r="L251" i="1"/>
  <c r="K251" i="1"/>
  <c r="M256" i="1"/>
  <c r="L256" i="1"/>
  <c r="K256" i="1"/>
  <c r="H256" i="1"/>
  <c r="M262" i="1"/>
  <c r="K262" i="1"/>
  <c r="H262" i="1"/>
  <c r="L262" i="1"/>
  <c r="K323" i="1"/>
  <c r="H323" i="1"/>
  <c r="L323" i="1"/>
  <c r="M323" i="1"/>
  <c r="M328" i="1"/>
  <c r="L328" i="1"/>
  <c r="K328" i="1"/>
  <c r="H328" i="1"/>
  <c r="L336" i="1"/>
  <c r="K336" i="1"/>
  <c r="M336" i="1"/>
  <c r="H336" i="1"/>
  <c r="M394" i="1"/>
  <c r="K394" i="1"/>
  <c r="H394" i="1"/>
  <c r="L394" i="1"/>
  <c r="M399" i="1"/>
  <c r="H399" i="1"/>
  <c r="L399" i="1"/>
  <c r="K399" i="1"/>
  <c r="K407" i="1"/>
  <c r="M407" i="1"/>
  <c r="L407" i="1"/>
  <c r="H407" i="1"/>
  <c r="M461" i="1"/>
  <c r="L461" i="1"/>
  <c r="K461" i="1"/>
  <c r="H461" i="1"/>
  <c r="L468" i="1"/>
  <c r="K468" i="1"/>
  <c r="H468" i="1"/>
  <c r="M468" i="1"/>
  <c r="L473" i="1"/>
  <c r="M473" i="1"/>
  <c r="K473" i="1"/>
  <c r="H473" i="1"/>
  <c r="L179" i="1"/>
  <c r="H179" i="1"/>
  <c r="K179" i="1"/>
  <c r="M179" i="1"/>
  <c r="L184" i="1"/>
  <c r="K184" i="1"/>
  <c r="H184" i="1"/>
  <c r="M184" i="1"/>
  <c r="K192" i="1"/>
  <c r="H192" i="1"/>
  <c r="M192" i="1"/>
  <c r="L192" i="1"/>
  <c r="H246" i="1"/>
  <c r="M246" i="1"/>
  <c r="K246" i="1"/>
  <c r="L246" i="1"/>
  <c r="M252" i="1"/>
  <c r="L252" i="1"/>
  <c r="H252" i="1"/>
  <c r="K252" i="1"/>
  <c r="H257" i="1"/>
  <c r="L257" i="1"/>
  <c r="M257" i="1"/>
  <c r="K257" i="1"/>
  <c r="L263" i="1"/>
  <c r="M263" i="1"/>
  <c r="H263" i="1"/>
  <c r="K263" i="1"/>
  <c r="L317" i="1"/>
  <c r="K317" i="1"/>
  <c r="H317" i="1"/>
  <c r="M317" i="1"/>
  <c r="M324" i="1"/>
  <c r="K324" i="1"/>
  <c r="L324" i="1"/>
  <c r="H324" i="1"/>
  <c r="L329" i="1"/>
  <c r="K329" i="1"/>
  <c r="M329" i="1"/>
  <c r="H329" i="1"/>
  <c r="M395" i="1"/>
  <c r="L395" i="1"/>
  <c r="K395" i="1"/>
  <c r="H395" i="1"/>
  <c r="H400" i="1"/>
  <c r="M400" i="1"/>
  <c r="L400" i="1"/>
  <c r="K400" i="1"/>
  <c r="L408" i="1"/>
  <c r="K408" i="1"/>
  <c r="M408" i="1"/>
  <c r="H408" i="1"/>
  <c r="H462" i="1"/>
  <c r="M462" i="1"/>
  <c r="L462" i="1"/>
  <c r="K462" i="1"/>
  <c r="M474" i="1"/>
  <c r="K474" i="1"/>
  <c r="L474" i="1"/>
  <c r="H474" i="1"/>
  <c r="M173" i="1"/>
  <c r="L173" i="1"/>
  <c r="H173" i="1"/>
  <c r="K173" i="1"/>
  <c r="K180" i="1"/>
  <c r="M180" i="1"/>
  <c r="H180" i="1"/>
  <c r="L180" i="1"/>
  <c r="H185" i="1"/>
  <c r="L185" i="1"/>
  <c r="M185" i="1"/>
  <c r="K185" i="1"/>
  <c r="M224" i="1"/>
  <c r="L224" i="1"/>
  <c r="K224" i="1"/>
  <c r="H224" i="1"/>
  <c r="L258" i="1"/>
  <c r="K258" i="1"/>
  <c r="M258" i="1"/>
  <c r="H258" i="1"/>
  <c r="K264" i="1"/>
  <c r="L264" i="1"/>
  <c r="H264" i="1"/>
  <c r="M264" i="1"/>
  <c r="H318" i="1"/>
  <c r="M318" i="1"/>
  <c r="L318" i="1"/>
  <c r="K318" i="1"/>
  <c r="M330" i="1"/>
  <c r="L330" i="1"/>
  <c r="K330" i="1"/>
  <c r="H330" i="1"/>
  <c r="H368" i="1"/>
  <c r="L368" i="1"/>
  <c r="M368" i="1"/>
  <c r="K368" i="1"/>
  <c r="L389" i="1"/>
  <c r="M389" i="1"/>
  <c r="H389" i="1"/>
  <c r="K389" i="1"/>
  <c r="L396" i="1"/>
  <c r="K396" i="1"/>
  <c r="H396" i="1"/>
  <c r="M396" i="1"/>
  <c r="L401" i="1"/>
  <c r="K401" i="1"/>
  <c r="H401" i="1"/>
  <c r="M401" i="1"/>
  <c r="M440" i="1"/>
  <c r="K440" i="1"/>
  <c r="H440" i="1"/>
  <c r="L440" i="1"/>
  <c r="O380" i="1"/>
  <c r="O278" i="1"/>
  <c r="O446" i="1"/>
  <c r="O158" i="1"/>
  <c r="O350" i="1"/>
  <c r="O349" i="1"/>
  <c r="O470" i="1"/>
  <c r="O469" i="1"/>
  <c r="O230" i="1"/>
  <c r="O229" i="1"/>
  <c r="K127" i="1" l="1"/>
  <c r="L127" i="1"/>
  <c r="H127" i="1"/>
  <c r="M127" i="1"/>
  <c r="K254" i="1"/>
  <c r="H254" i="1"/>
  <c r="M254" i="1"/>
  <c r="L254" i="1"/>
  <c r="M367" i="1"/>
  <c r="L367" i="1"/>
  <c r="K367" i="1"/>
  <c r="H367" i="1"/>
  <c r="L247" i="1"/>
  <c r="K247" i="1"/>
  <c r="H247" i="1"/>
  <c r="M247" i="1"/>
  <c r="K374" i="1"/>
  <c r="H374" i="1"/>
  <c r="M374" i="1"/>
  <c r="L374" i="1"/>
  <c r="L134" i="1"/>
  <c r="K134" i="1"/>
  <c r="M134" i="1"/>
  <c r="H134" i="1"/>
  <c r="O428" i="1"/>
  <c r="O277" i="1"/>
  <c r="O445" i="1"/>
  <c r="O453" i="1"/>
  <c r="O460" i="1"/>
  <c r="O194" i="1"/>
  <c r="O292" i="1"/>
  <c r="O314" i="1"/>
  <c r="O171" i="1"/>
  <c r="O411" i="1"/>
  <c r="O434" i="1"/>
  <c r="O403" i="1"/>
  <c r="O157" i="1"/>
  <c r="O340" i="1"/>
  <c r="O219" i="1"/>
  <c r="O326" i="1"/>
  <c r="O325" i="1"/>
  <c r="O172" i="1"/>
  <c r="O381" i="1"/>
  <c r="O379" i="1"/>
  <c r="O452" i="1"/>
  <c r="O422" i="1"/>
  <c r="O421" i="1"/>
  <c r="O436" i="1"/>
  <c r="O435" i="1"/>
  <c r="O433" i="1"/>
  <c r="O398" i="1"/>
  <c r="O397" i="1"/>
  <c r="O429" i="1"/>
  <c r="O427" i="1"/>
  <c r="O308" i="1"/>
  <c r="O309" i="1"/>
  <c r="O307" i="1"/>
  <c r="O333" i="1"/>
  <c r="O332" i="1"/>
  <c r="O331" i="1"/>
  <c r="O259" i="1"/>
  <c r="O261" i="1"/>
  <c r="O260" i="1"/>
  <c r="O302" i="1"/>
  <c r="O301" i="1"/>
  <c r="O206" i="1"/>
  <c r="O205" i="1"/>
  <c r="O181" i="1"/>
  <c r="O182" i="1"/>
  <c r="O196" i="1"/>
  <c r="O195" i="1"/>
  <c r="O193" i="1"/>
  <c r="O189" i="1"/>
  <c r="O188" i="1"/>
  <c r="O187" i="1"/>
  <c r="O141" i="1"/>
  <c r="O140" i="1"/>
  <c r="O139" i="1"/>
  <c r="O213" i="1"/>
  <c r="O212" i="1"/>
  <c r="O211" i="1"/>
  <c r="K133" i="1" l="1"/>
  <c r="H133" i="1"/>
  <c r="M133" i="1"/>
  <c r="L133" i="1"/>
  <c r="K253" i="1"/>
  <c r="H253" i="1"/>
  <c r="L253" i="1"/>
  <c r="M253" i="1"/>
  <c r="H373" i="1"/>
  <c r="K373" i="1"/>
  <c r="M373" i="1"/>
  <c r="L373" i="1"/>
  <c r="O290" i="1"/>
  <c r="O291" i="1"/>
  <c r="O405" i="1"/>
  <c r="O337" i="1"/>
  <c r="O404" i="1"/>
  <c r="O289" i="1"/>
  <c r="O338" i="1"/>
  <c r="O451" i="1"/>
  <c r="O339" i="1"/>
  <c r="O313" i="1"/>
  <c r="O315" i="1"/>
  <c r="O316" i="1"/>
  <c r="O169" i="1"/>
  <c r="O170" i="1"/>
  <c r="O457" i="1"/>
  <c r="O458" i="1"/>
  <c r="O409" i="1"/>
  <c r="O410" i="1"/>
  <c r="O412" i="1"/>
  <c r="O217" i="1"/>
  <c r="O218" i="1"/>
  <c r="O220" i="1"/>
  <c r="O459" i="1"/>
  <c r="O285" i="1"/>
  <c r="O283" i="1"/>
  <c r="O284" i="1"/>
  <c r="O163" i="1"/>
  <c r="O165" i="1"/>
  <c r="O164" i="1"/>
  <c r="O476" i="1"/>
  <c r="O477" i="1"/>
  <c r="O475" i="1"/>
  <c r="O483" i="1"/>
  <c r="O484" i="1"/>
  <c r="O482" i="1"/>
  <c r="O481" i="1"/>
  <c r="O356" i="1"/>
  <c r="O357" i="1"/>
  <c r="O355" i="1"/>
  <c r="O364" i="1"/>
  <c r="O363" i="1"/>
  <c r="O362" i="1"/>
  <c r="O361" i="1"/>
  <c r="O235" i="1"/>
  <c r="O237" i="1"/>
  <c r="O236" i="1"/>
  <c r="O244" i="1"/>
  <c r="O243" i="1"/>
  <c r="O242" i="1"/>
  <c r="O241" i="1"/>
  <c r="K139" i="1" l="1"/>
  <c r="H139" i="1"/>
  <c r="L139" i="1"/>
  <c r="M139" i="1"/>
  <c r="L141" i="1"/>
  <c r="M141" i="1"/>
  <c r="H141" i="1"/>
  <c r="K141" i="1"/>
  <c r="K140" i="1"/>
  <c r="H140" i="1"/>
  <c r="L140" i="1"/>
  <c r="M140" i="1"/>
  <c r="M379" i="1"/>
  <c r="K379" i="1"/>
  <c r="L379" i="1"/>
  <c r="H379" i="1"/>
  <c r="L381" i="1"/>
  <c r="H381" i="1"/>
  <c r="M381" i="1"/>
  <c r="K381" i="1"/>
  <c r="M260" i="1"/>
  <c r="K260" i="1"/>
  <c r="L260" i="1"/>
  <c r="H260" i="1"/>
  <c r="H259" i="1"/>
  <c r="L259" i="1"/>
  <c r="K259" i="1"/>
  <c r="M259" i="1"/>
  <c r="L261" i="1"/>
  <c r="H261" i="1"/>
  <c r="M261" i="1"/>
  <c r="K261" i="1"/>
  <c r="M380" i="1"/>
  <c r="K380" i="1"/>
  <c r="L380" i="1"/>
  <c r="H380" i="1"/>
  <c r="O265" i="1"/>
  <c r="O267" i="1"/>
  <c r="O266" i="1"/>
  <c r="O268" i="1"/>
  <c r="O147" i="1"/>
  <c r="O146" i="1"/>
  <c r="O145" i="1"/>
  <c r="O148" i="1"/>
  <c r="O386" i="1"/>
  <c r="O385" i="1"/>
  <c r="O388" i="1"/>
  <c r="O387" i="1"/>
  <c r="L151" i="1" l="1"/>
  <c r="H151" i="1"/>
  <c r="K151" i="1"/>
  <c r="M151" i="1"/>
  <c r="L148" i="1"/>
  <c r="M148" i="1"/>
  <c r="H148" i="1"/>
  <c r="K148" i="1"/>
  <c r="M265" i="1"/>
  <c r="H265" i="1"/>
  <c r="K265" i="1"/>
  <c r="L265" i="1"/>
  <c r="M387" i="1"/>
  <c r="L387" i="1"/>
  <c r="K387" i="1"/>
  <c r="H387" i="1"/>
  <c r="K267" i="1"/>
  <c r="H267" i="1"/>
  <c r="M267" i="1"/>
  <c r="L267" i="1"/>
  <c r="M388" i="1"/>
  <c r="K388" i="1"/>
  <c r="L388" i="1"/>
  <c r="H388" i="1"/>
  <c r="H268" i="1"/>
  <c r="M268" i="1"/>
  <c r="L268" i="1"/>
  <c r="K268" i="1"/>
  <c r="K386" i="1"/>
  <c r="H386" i="1"/>
  <c r="L386" i="1"/>
  <c r="M386" i="1"/>
  <c r="L271" i="1"/>
  <c r="H271" i="1"/>
  <c r="K271" i="1"/>
  <c r="M271" i="1"/>
  <c r="M385" i="1"/>
  <c r="L385" i="1"/>
  <c r="K385" i="1"/>
  <c r="H385" i="1"/>
  <c r="K391" i="1"/>
  <c r="H391" i="1"/>
  <c r="M391" i="1"/>
  <c r="L391" i="1"/>
  <c r="H146" i="1"/>
  <c r="M146" i="1"/>
  <c r="K146" i="1"/>
  <c r="L146" i="1"/>
  <c r="M145" i="1"/>
  <c r="H145" i="1"/>
  <c r="L145" i="1"/>
  <c r="K145" i="1"/>
  <c r="K147" i="1"/>
  <c r="H147" i="1"/>
  <c r="L147" i="1"/>
  <c r="M147" i="1"/>
  <c r="L266" i="1"/>
  <c r="K266" i="1"/>
  <c r="M266" i="1"/>
  <c r="H266" i="1"/>
  <c r="H157" i="1" l="1"/>
  <c r="K157" i="1"/>
  <c r="L157" i="1"/>
  <c r="M157" i="1"/>
  <c r="L158" i="1"/>
  <c r="M158" i="1"/>
  <c r="H158" i="1"/>
  <c r="K158" i="1"/>
  <c r="H278" i="1"/>
  <c r="K278" i="1"/>
  <c r="L278" i="1"/>
  <c r="M278" i="1"/>
  <c r="L277" i="1"/>
  <c r="M277" i="1"/>
  <c r="K277" i="1"/>
  <c r="H277" i="1"/>
  <c r="H398" i="1"/>
  <c r="K398" i="1"/>
  <c r="M398" i="1"/>
  <c r="L398" i="1"/>
  <c r="K397" i="1"/>
  <c r="M397" i="1"/>
  <c r="L397" i="1"/>
  <c r="H397" i="1"/>
  <c r="H405" i="1" l="1"/>
  <c r="M405" i="1"/>
  <c r="L405" i="1"/>
  <c r="K405" i="1"/>
  <c r="K283" i="1"/>
  <c r="M283" i="1"/>
  <c r="H283" i="1"/>
  <c r="L283" i="1"/>
  <c r="L284" i="1"/>
  <c r="K284" i="1"/>
  <c r="H284" i="1"/>
  <c r="M284" i="1"/>
  <c r="K285" i="1"/>
  <c r="H285" i="1"/>
  <c r="L285" i="1"/>
  <c r="M285" i="1"/>
  <c r="M165" i="1"/>
  <c r="K165" i="1"/>
  <c r="H165" i="1"/>
  <c r="L165" i="1"/>
  <c r="H163" i="1"/>
  <c r="M163" i="1"/>
  <c r="K163" i="1"/>
  <c r="L163" i="1"/>
  <c r="K403" i="1"/>
  <c r="L403" i="1"/>
  <c r="M403" i="1"/>
  <c r="H403" i="1"/>
  <c r="L164" i="1"/>
  <c r="M164" i="1"/>
  <c r="H164" i="1"/>
  <c r="K164" i="1"/>
  <c r="M404" i="1"/>
  <c r="K404" i="1"/>
  <c r="H404" i="1"/>
  <c r="L404" i="1"/>
  <c r="M411" i="1" l="1"/>
  <c r="K411" i="1"/>
  <c r="L411" i="1"/>
  <c r="H411" i="1"/>
  <c r="H412" i="1"/>
  <c r="M412" i="1"/>
  <c r="L412" i="1"/>
  <c r="K412" i="1"/>
  <c r="L409" i="1"/>
  <c r="H409" i="1"/>
  <c r="M409" i="1"/>
  <c r="K409" i="1"/>
  <c r="K170" i="1"/>
  <c r="L170" i="1"/>
  <c r="M170" i="1"/>
  <c r="H170" i="1"/>
  <c r="K175" i="1"/>
  <c r="H175" i="1"/>
  <c r="L175" i="1"/>
  <c r="M175" i="1"/>
  <c r="H171" i="1"/>
  <c r="K171" i="1"/>
  <c r="M171" i="1"/>
  <c r="L171" i="1"/>
  <c r="H295" i="1"/>
  <c r="K295" i="1"/>
  <c r="M295" i="1"/>
  <c r="L295" i="1"/>
  <c r="H172" i="1"/>
  <c r="K172" i="1"/>
  <c r="L172" i="1"/>
  <c r="M172" i="1"/>
  <c r="M290" i="1"/>
  <c r="K290" i="1"/>
  <c r="H290" i="1"/>
  <c r="L290" i="1"/>
  <c r="M169" i="1"/>
  <c r="L169" i="1"/>
  <c r="H169" i="1"/>
  <c r="K169" i="1"/>
  <c r="H291" i="1"/>
  <c r="K291" i="1"/>
  <c r="M291" i="1"/>
  <c r="L291" i="1"/>
  <c r="H292" i="1"/>
  <c r="K292" i="1"/>
  <c r="L292" i="1"/>
  <c r="M292" i="1"/>
  <c r="M289" i="1"/>
  <c r="K289" i="1"/>
  <c r="H289" i="1"/>
  <c r="L289" i="1"/>
  <c r="M415" i="1"/>
  <c r="L415" i="1"/>
  <c r="H415" i="1"/>
  <c r="K415" i="1"/>
  <c r="L410" i="1"/>
  <c r="K410" i="1"/>
  <c r="M410" i="1"/>
  <c r="H410" i="1"/>
  <c r="M181" i="1" l="1"/>
  <c r="L181" i="1"/>
  <c r="H181" i="1"/>
  <c r="K181" i="1"/>
  <c r="L182" i="1"/>
  <c r="M182" i="1"/>
  <c r="H182" i="1"/>
  <c r="K182" i="1"/>
  <c r="M301" i="1"/>
  <c r="K301" i="1"/>
  <c r="H301" i="1"/>
  <c r="L301" i="1"/>
  <c r="H302" i="1"/>
  <c r="M302" i="1"/>
  <c r="L302" i="1"/>
  <c r="K302" i="1"/>
  <c r="M421" i="1"/>
  <c r="L421" i="1"/>
  <c r="H421" i="1"/>
  <c r="K421" i="1"/>
  <c r="K422" i="1"/>
  <c r="L422" i="1"/>
  <c r="H422" i="1"/>
  <c r="M422" i="1"/>
  <c r="H189" i="1" l="1"/>
  <c r="K189" i="1"/>
  <c r="M189" i="1"/>
  <c r="L189" i="1"/>
  <c r="L188" i="1"/>
  <c r="H188" i="1"/>
  <c r="K188" i="1"/>
  <c r="M188" i="1"/>
  <c r="H307" i="1"/>
  <c r="M307" i="1"/>
  <c r="L307" i="1"/>
  <c r="K307" i="1"/>
  <c r="L309" i="1"/>
  <c r="K309" i="1"/>
  <c r="H309" i="1"/>
  <c r="M309" i="1"/>
  <c r="L308" i="1"/>
  <c r="K308" i="1"/>
  <c r="H308" i="1"/>
  <c r="M308" i="1"/>
  <c r="H428" i="1"/>
  <c r="K428" i="1"/>
  <c r="M428" i="1"/>
  <c r="L428" i="1"/>
  <c r="K429" i="1"/>
  <c r="L429" i="1"/>
  <c r="M429" i="1"/>
  <c r="H429" i="1"/>
  <c r="H187" i="1"/>
  <c r="L187" i="1"/>
  <c r="K187" i="1"/>
  <c r="M187" i="1"/>
  <c r="L427" i="1"/>
  <c r="M427" i="1"/>
  <c r="K427" i="1"/>
  <c r="H427" i="1"/>
  <c r="L435" i="1" l="1"/>
  <c r="M435" i="1"/>
  <c r="K435" i="1"/>
  <c r="H435" i="1"/>
  <c r="K439" i="1"/>
  <c r="M439" i="1"/>
  <c r="H439" i="1"/>
  <c r="L439" i="1"/>
  <c r="K194" i="1"/>
  <c r="M194" i="1"/>
  <c r="H194" i="1"/>
  <c r="L194" i="1"/>
  <c r="K195" i="1"/>
  <c r="L195" i="1"/>
  <c r="M195" i="1"/>
  <c r="H195" i="1"/>
  <c r="K313" i="1"/>
  <c r="H313" i="1"/>
  <c r="M313" i="1"/>
  <c r="L313" i="1"/>
  <c r="M193" i="1"/>
  <c r="L193" i="1"/>
  <c r="H193" i="1"/>
  <c r="K193" i="1"/>
  <c r="K314" i="1"/>
  <c r="M314" i="1"/>
  <c r="H314" i="1"/>
  <c r="L314" i="1"/>
  <c r="K436" i="1"/>
  <c r="L436" i="1"/>
  <c r="M436" i="1"/>
  <c r="H436" i="1"/>
  <c r="H315" i="1"/>
  <c r="L315" i="1"/>
  <c r="K315" i="1"/>
  <c r="M315" i="1"/>
  <c r="M199" i="1"/>
  <c r="H199" i="1"/>
  <c r="K199" i="1"/>
  <c r="L199" i="1"/>
  <c r="H316" i="1"/>
  <c r="L316" i="1"/>
  <c r="K316" i="1"/>
  <c r="M316" i="1"/>
  <c r="M319" i="1"/>
  <c r="L319" i="1"/>
  <c r="K319" i="1"/>
  <c r="H319" i="1"/>
  <c r="M433" i="1"/>
  <c r="K433" i="1"/>
  <c r="L433" i="1"/>
  <c r="H433" i="1"/>
  <c r="H196" i="1"/>
  <c r="L196" i="1"/>
  <c r="K196" i="1"/>
  <c r="M196" i="1"/>
  <c r="M434" i="1"/>
  <c r="L434" i="1"/>
  <c r="H434" i="1"/>
  <c r="K434" i="1"/>
  <c r="K205" i="1" l="1"/>
  <c r="L205" i="1"/>
  <c r="H205" i="1"/>
  <c r="M205" i="1"/>
  <c r="L206" i="1"/>
  <c r="K206" i="1"/>
  <c r="H206" i="1"/>
  <c r="M206" i="1"/>
  <c r="K325" i="1"/>
  <c r="H325" i="1"/>
  <c r="M325" i="1"/>
  <c r="L325" i="1"/>
  <c r="M326" i="1"/>
  <c r="K326" i="1"/>
  <c r="L326" i="1"/>
  <c r="H326" i="1"/>
  <c r="H445" i="1"/>
  <c r="M445" i="1"/>
  <c r="L445" i="1"/>
  <c r="K445" i="1"/>
  <c r="K446" i="1"/>
  <c r="H446" i="1"/>
  <c r="L446" i="1"/>
  <c r="M446" i="1"/>
  <c r="K211" i="1" l="1"/>
  <c r="H211" i="1"/>
  <c r="L211" i="1"/>
  <c r="M211" i="1"/>
  <c r="L452" i="1"/>
  <c r="M452" i="1"/>
  <c r="H452" i="1"/>
  <c r="K452" i="1"/>
  <c r="L331" i="1"/>
  <c r="M331" i="1"/>
  <c r="K331" i="1"/>
  <c r="H331" i="1"/>
  <c r="M333" i="1"/>
  <c r="H333" i="1"/>
  <c r="K333" i="1"/>
  <c r="L333" i="1"/>
  <c r="L213" i="1"/>
  <c r="M213" i="1"/>
  <c r="H213" i="1"/>
  <c r="K213" i="1"/>
  <c r="H332" i="1"/>
  <c r="M332" i="1"/>
  <c r="K332" i="1"/>
  <c r="L332" i="1"/>
  <c r="L451" i="1"/>
  <c r="K451" i="1"/>
  <c r="H451" i="1"/>
  <c r="M451" i="1"/>
  <c r="K212" i="1"/>
  <c r="M212" i="1"/>
  <c r="L212" i="1"/>
  <c r="H212" i="1"/>
  <c r="L453" i="1"/>
  <c r="H453" i="1"/>
  <c r="M453" i="1"/>
  <c r="K453" i="1"/>
  <c r="K459" i="1" l="1"/>
  <c r="M459" i="1"/>
  <c r="L459" i="1"/>
  <c r="H459" i="1"/>
  <c r="K460" i="1"/>
  <c r="L460" i="1"/>
  <c r="H460" i="1"/>
  <c r="M460" i="1"/>
  <c r="M218" i="1"/>
  <c r="K218" i="1"/>
  <c r="L218" i="1"/>
  <c r="H218" i="1"/>
  <c r="K220" i="1"/>
  <c r="M220" i="1"/>
  <c r="L220" i="1"/>
  <c r="H220" i="1"/>
  <c r="K337" i="1"/>
  <c r="H337" i="1"/>
  <c r="M337" i="1"/>
  <c r="L337" i="1"/>
  <c r="M338" i="1"/>
  <c r="H338" i="1"/>
  <c r="L338" i="1"/>
  <c r="K338" i="1"/>
  <c r="L458" i="1"/>
  <c r="M458" i="1"/>
  <c r="K458" i="1"/>
  <c r="H458" i="1"/>
  <c r="L339" i="1"/>
  <c r="K339" i="1"/>
  <c r="H339" i="1"/>
  <c r="M339" i="1"/>
  <c r="K340" i="1"/>
  <c r="M340" i="1"/>
  <c r="L340" i="1"/>
  <c r="H340" i="1"/>
  <c r="L219" i="1"/>
  <c r="K219" i="1"/>
  <c r="M219" i="1"/>
  <c r="H219" i="1"/>
  <c r="K343" i="1"/>
  <c r="H343" i="1"/>
  <c r="L343" i="1"/>
  <c r="M343" i="1"/>
  <c r="L217" i="1"/>
  <c r="M217" i="1"/>
  <c r="H217" i="1"/>
  <c r="K217" i="1"/>
  <c r="K223" i="1"/>
  <c r="M223" i="1"/>
  <c r="H223" i="1"/>
  <c r="L223" i="1"/>
  <c r="L463" i="1"/>
  <c r="M463" i="1"/>
  <c r="K463" i="1"/>
  <c r="H463" i="1"/>
  <c r="H457" i="1"/>
  <c r="K457" i="1"/>
  <c r="M457" i="1"/>
  <c r="L457" i="1"/>
  <c r="K229" i="1" l="1"/>
  <c r="M229" i="1"/>
  <c r="H229" i="1"/>
  <c r="L229" i="1"/>
  <c r="H230" i="1"/>
  <c r="K230" i="1"/>
  <c r="M230" i="1"/>
  <c r="L230" i="1"/>
  <c r="M350" i="1"/>
  <c r="K350" i="1"/>
  <c r="L350" i="1"/>
  <c r="H350" i="1"/>
  <c r="M349" i="1"/>
  <c r="L349" i="1"/>
  <c r="K349" i="1"/>
  <c r="H349" i="1"/>
  <c r="M470" i="1"/>
  <c r="L470" i="1"/>
  <c r="K470" i="1"/>
  <c r="H470" i="1"/>
  <c r="L469" i="1"/>
  <c r="H469" i="1"/>
  <c r="K469" i="1"/>
  <c r="M469" i="1"/>
  <c r="M475" i="1" l="1"/>
  <c r="L475" i="1"/>
  <c r="K475" i="1"/>
  <c r="H475" i="1"/>
  <c r="K477" i="1"/>
  <c r="H477" i="1"/>
  <c r="M477" i="1"/>
  <c r="L477" i="1"/>
  <c r="L364" i="1"/>
  <c r="K364" i="1"/>
  <c r="M364" i="1"/>
  <c r="H364" i="1"/>
  <c r="M237" i="1"/>
  <c r="K237" i="1"/>
  <c r="H237" i="1"/>
  <c r="L237" i="1"/>
  <c r="M361" i="1"/>
  <c r="H361" i="1"/>
  <c r="L361" i="1"/>
  <c r="K361" i="1"/>
  <c r="M355" i="1"/>
  <c r="K355" i="1"/>
  <c r="H355" i="1"/>
  <c r="L355" i="1"/>
  <c r="K235" i="1"/>
  <c r="M235" i="1"/>
  <c r="L235" i="1"/>
  <c r="H235" i="1"/>
  <c r="L356" i="1"/>
  <c r="H356" i="1"/>
  <c r="M356" i="1"/>
  <c r="K356" i="1"/>
  <c r="K363" i="1"/>
  <c r="H363" i="1"/>
  <c r="M363" i="1"/>
  <c r="L363" i="1"/>
  <c r="M357" i="1"/>
  <c r="L357" i="1"/>
  <c r="K357" i="1"/>
  <c r="H357" i="1"/>
  <c r="L362" i="1"/>
  <c r="K362" i="1"/>
  <c r="M362" i="1"/>
  <c r="H362" i="1"/>
  <c r="M484" i="1"/>
  <c r="L484" i="1"/>
  <c r="K484" i="1"/>
  <c r="H484" i="1"/>
  <c r="M236" i="1"/>
  <c r="K236" i="1"/>
  <c r="L236" i="1"/>
  <c r="H236" i="1"/>
  <c r="K481" i="1"/>
  <c r="H481" i="1"/>
  <c r="M481" i="1"/>
  <c r="L481" i="1"/>
  <c r="K244" i="1"/>
  <c r="H244" i="1"/>
  <c r="M244" i="1"/>
  <c r="L244" i="1"/>
  <c r="K482" i="1"/>
  <c r="M482" i="1"/>
  <c r="L482" i="1"/>
  <c r="H482" i="1"/>
  <c r="K241" i="1"/>
  <c r="L241" i="1"/>
  <c r="H241" i="1"/>
  <c r="M241" i="1"/>
  <c r="K483" i="1"/>
  <c r="H483" i="1"/>
  <c r="M483" i="1"/>
  <c r="L483" i="1"/>
  <c r="K243" i="1"/>
  <c r="M243" i="1"/>
  <c r="L243" i="1"/>
  <c r="H243" i="1"/>
  <c r="M242" i="1"/>
  <c r="H242" i="1"/>
  <c r="K242" i="1"/>
  <c r="L242" i="1"/>
  <c r="M476" i="1"/>
  <c r="L476" i="1"/>
  <c r="K476" i="1"/>
  <c r="H476" i="1"/>
  <c r="O14" i="1" l="1"/>
  <c r="O61" i="1"/>
  <c r="O85" i="1"/>
  <c r="O92" i="1"/>
  <c r="O103" i="1"/>
  <c r="O37" i="1"/>
  <c r="M107" i="1" l="1"/>
  <c r="L107" i="1"/>
  <c r="K107" i="1"/>
  <c r="H107" i="1"/>
  <c r="M81" i="1"/>
  <c r="L81" i="1"/>
  <c r="K81" i="1"/>
  <c r="H81" i="1"/>
  <c r="M54" i="1"/>
  <c r="H54" i="1"/>
  <c r="L54" i="1"/>
  <c r="K54" i="1"/>
  <c r="H24" i="1"/>
  <c r="L24" i="1"/>
  <c r="K24" i="1"/>
  <c r="M24" i="1"/>
  <c r="K105" i="1"/>
  <c r="M105" i="1"/>
  <c r="L105" i="1"/>
  <c r="H105" i="1"/>
  <c r="H78" i="1"/>
  <c r="K78" i="1"/>
  <c r="L78" i="1"/>
  <c r="M78" i="1"/>
  <c r="H48" i="1"/>
  <c r="M48" i="1"/>
  <c r="K48" i="1"/>
  <c r="L48" i="1"/>
  <c r="H22" i="1"/>
  <c r="M22" i="1"/>
  <c r="K22" i="1"/>
  <c r="L22" i="1"/>
  <c r="K80" i="1"/>
  <c r="L80" i="1"/>
  <c r="M80" i="1"/>
  <c r="H80" i="1"/>
  <c r="H77" i="1"/>
  <c r="L77" i="1"/>
  <c r="K77" i="1"/>
  <c r="M77" i="1"/>
  <c r="M47" i="1"/>
  <c r="K47" i="1"/>
  <c r="H47" i="1"/>
  <c r="L47" i="1"/>
  <c r="K18" i="1"/>
  <c r="M18" i="1"/>
  <c r="L18" i="1"/>
  <c r="H18" i="1"/>
  <c r="K53" i="1"/>
  <c r="H53" i="1"/>
  <c r="L53" i="1"/>
  <c r="M53" i="1"/>
  <c r="K102" i="1"/>
  <c r="M102" i="1"/>
  <c r="L102" i="1"/>
  <c r="H102" i="1"/>
  <c r="H72" i="1"/>
  <c r="M72" i="1"/>
  <c r="L72" i="1"/>
  <c r="K72" i="1"/>
  <c r="L46" i="1"/>
  <c r="K46" i="1"/>
  <c r="M46" i="1"/>
  <c r="H46" i="1"/>
  <c r="H17" i="1"/>
  <c r="L17" i="1"/>
  <c r="M17" i="1"/>
  <c r="K17" i="1"/>
  <c r="L71" i="1"/>
  <c r="M71" i="1"/>
  <c r="K71" i="1"/>
  <c r="H71" i="1"/>
  <c r="K42" i="1"/>
  <c r="L42" i="1"/>
  <c r="M42" i="1"/>
  <c r="H42" i="1"/>
  <c r="M16" i="1"/>
  <c r="L16" i="1"/>
  <c r="H16" i="1"/>
  <c r="K16" i="1"/>
  <c r="K106" i="1"/>
  <c r="L106" i="1"/>
  <c r="H106" i="1"/>
  <c r="M106" i="1"/>
  <c r="L23" i="1"/>
  <c r="K23" i="1"/>
  <c r="H23" i="1"/>
  <c r="M23" i="1"/>
  <c r="H104" i="1"/>
  <c r="L104" i="1"/>
  <c r="M104" i="1"/>
  <c r="K104" i="1"/>
  <c r="H96" i="1"/>
  <c r="M96" i="1"/>
  <c r="L96" i="1"/>
  <c r="K96" i="1"/>
  <c r="M70" i="1"/>
  <c r="K70" i="1"/>
  <c r="H70" i="1"/>
  <c r="L70" i="1"/>
  <c r="L41" i="1"/>
  <c r="M41" i="1"/>
  <c r="K41" i="1"/>
  <c r="H41" i="1"/>
  <c r="M15" i="1"/>
  <c r="L15" i="1"/>
  <c r="H15" i="1"/>
  <c r="K15" i="1"/>
  <c r="M101" i="1"/>
  <c r="H101" i="1"/>
  <c r="K101" i="1"/>
  <c r="L101" i="1"/>
  <c r="M126" i="1"/>
  <c r="H126" i="1"/>
  <c r="K126" i="1"/>
  <c r="L126" i="1"/>
  <c r="H125" i="1"/>
  <c r="K125" i="1"/>
  <c r="L125" i="1"/>
  <c r="M125" i="1"/>
  <c r="H95" i="1"/>
  <c r="M95" i="1"/>
  <c r="K95" i="1"/>
  <c r="L95" i="1"/>
  <c r="M66" i="1"/>
  <c r="L66" i="1"/>
  <c r="K66" i="1"/>
  <c r="H66" i="1"/>
  <c r="H40" i="1"/>
  <c r="K40" i="1"/>
  <c r="L40" i="1"/>
  <c r="M40" i="1"/>
  <c r="K120" i="1"/>
  <c r="M120" i="1"/>
  <c r="H120" i="1"/>
  <c r="L120" i="1"/>
  <c r="L94" i="1"/>
  <c r="K94" i="1"/>
  <c r="H94" i="1"/>
  <c r="M94" i="1"/>
  <c r="M65" i="1"/>
  <c r="L65" i="1"/>
  <c r="K65" i="1"/>
  <c r="H65" i="1"/>
  <c r="K39" i="1"/>
  <c r="M39" i="1"/>
  <c r="L39" i="1"/>
  <c r="H39" i="1"/>
  <c r="L119" i="1"/>
  <c r="K119" i="1"/>
  <c r="M119" i="1"/>
  <c r="H119" i="1"/>
  <c r="M90" i="1"/>
  <c r="H90" i="1"/>
  <c r="K90" i="1"/>
  <c r="L90" i="1"/>
  <c r="L64" i="1"/>
  <c r="M64" i="1"/>
  <c r="K64" i="1"/>
  <c r="H64" i="1"/>
  <c r="K36" i="1"/>
  <c r="M36" i="1"/>
  <c r="L36" i="1"/>
  <c r="H36" i="1"/>
  <c r="M118" i="1"/>
  <c r="L118" i="1"/>
  <c r="H118" i="1"/>
  <c r="K118" i="1"/>
  <c r="H89" i="1"/>
  <c r="K89" i="1"/>
  <c r="L89" i="1"/>
  <c r="M89" i="1"/>
  <c r="M63" i="1"/>
  <c r="K63" i="1"/>
  <c r="L63" i="1"/>
  <c r="H63" i="1"/>
  <c r="K35" i="1"/>
  <c r="L35" i="1"/>
  <c r="M35" i="1"/>
  <c r="H35" i="1"/>
  <c r="M114" i="1"/>
  <c r="L114" i="1"/>
  <c r="H114" i="1"/>
  <c r="K114" i="1"/>
  <c r="L88" i="1"/>
  <c r="M88" i="1"/>
  <c r="K88" i="1"/>
  <c r="H88" i="1"/>
  <c r="K60" i="1"/>
  <c r="L60" i="1"/>
  <c r="M60" i="1"/>
  <c r="H60" i="1"/>
  <c r="K34" i="1"/>
  <c r="H34" i="1"/>
  <c r="M34" i="1"/>
  <c r="L34" i="1"/>
  <c r="H113" i="1"/>
  <c r="K113" i="1"/>
  <c r="L113" i="1"/>
  <c r="M113" i="1"/>
  <c r="K87" i="1"/>
  <c r="M87" i="1"/>
  <c r="H87" i="1"/>
  <c r="L87" i="1"/>
  <c r="H59" i="1"/>
  <c r="M59" i="1"/>
  <c r="K59" i="1"/>
  <c r="L59" i="1"/>
  <c r="H33" i="1"/>
  <c r="L33" i="1"/>
  <c r="K33" i="1"/>
  <c r="M33" i="1"/>
  <c r="K112" i="1"/>
  <c r="M112" i="1"/>
  <c r="L112" i="1"/>
  <c r="H112" i="1"/>
  <c r="M84" i="1"/>
  <c r="L84" i="1"/>
  <c r="H84" i="1"/>
  <c r="K84" i="1"/>
  <c r="K58" i="1"/>
  <c r="H58" i="1"/>
  <c r="M58" i="1"/>
  <c r="L58" i="1"/>
  <c r="M32" i="1"/>
  <c r="L32" i="1"/>
  <c r="H32" i="1"/>
  <c r="K32" i="1"/>
  <c r="K111" i="1"/>
  <c r="L111" i="1"/>
  <c r="H111" i="1"/>
  <c r="M111" i="1"/>
  <c r="L83" i="1"/>
  <c r="H83" i="1"/>
  <c r="K83" i="1"/>
  <c r="M83" i="1"/>
  <c r="K57" i="1"/>
  <c r="L57" i="1"/>
  <c r="M57" i="1"/>
  <c r="H57" i="1"/>
  <c r="K30" i="1"/>
  <c r="H30" i="1"/>
  <c r="L30" i="1"/>
  <c r="M30" i="1"/>
  <c r="H108" i="1"/>
  <c r="L108" i="1"/>
  <c r="M108" i="1"/>
  <c r="K108" i="1"/>
  <c r="L82" i="1"/>
  <c r="H82" i="1"/>
  <c r="M82" i="1"/>
  <c r="K82" i="1"/>
  <c r="L56" i="1"/>
  <c r="M56" i="1"/>
  <c r="H56" i="1"/>
  <c r="K56" i="1"/>
  <c r="L29" i="1"/>
  <c r="K29" i="1"/>
  <c r="H29" i="1"/>
  <c r="M29" i="1"/>
  <c r="O45" i="1"/>
  <c r="O91" i="1"/>
  <c r="O93" i="1"/>
  <c r="O31" i="1"/>
  <c r="O86" i="1"/>
  <c r="O38" i="1"/>
  <c r="O62" i="1"/>
  <c r="K13" i="1" l="1"/>
  <c r="L13" i="1"/>
  <c r="M13" i="1"/>
  <c r="H13" i="1"/>
  <c r="K14" i="1"/>
  <c r="L14" i="1"/>
  <c r="M14" i="1"/>
  <c r="H14" i="1"/>
  <c r="K31" i="1"/>
  <c r="H31" i="1"/>
  <c r="L31" i="1"/>
  <c r="M31" i="1"/>
  <c r="O27" i="1"/>
  <c r="O43" i="1"/>
  <c r="O44" i="1"/>
  <c r="O55" i="1"/>
  <c r="O67" i="1"/>
  <c r="O68" i="1"/>
  <c r="O69" i="1"/>
  <c r="O109" i="1"/>
  <c r="O110" i="1"/>
  <c r="O25" i="1"/>
  <c r="O26" i="1"/>
  <c r="O79" i="1"/>
  <c r="O19" i="1"/>
  <c r="O20" i="1"/>
  <c r="O21" i="1"/>
  <c r="O73" i="1"/>
  <c r="O74" i="1"/>
  <c r="O75" i="1"/>
  <c r="O76" i="1"/>
  <c r="O115" i="1"/>
  <c r="O116" i="1"/>
  <c r="O117" i="1"/>
  <c r="H20" i="1" l="1"/>
  <c r="M20" i="1"/>
  <c r="L20" i="1"/>
  <c r="K20" i="1"/>
  <c r="H21" i="1"/>
  <c r="K21" i="1"/>
  <c r="M21" i="1"/>
  <c r="L21" i="1"/>
  <c r="K19" i="1"/>
  <c r="M19" i="1"/>
  <c r="H19" i="1"/>
  <c r="L19" i="1"/>
  <c r="O28" i="1"/>
  <c r="O97" i="1"/>
  <c r="O100" i="1"/>
  <c r="O99" i="1"/>
  <c r="O98" i="1"/>
  <c r="O121" i="1"/>
  <c r="O124" i="1"/>
  <c r="O123" i="1"/>
  <c r="O122" i="1"/>
  <c r="O49" i="1"/>
  <c r="O51" i="1"/>
  <c r="O52" i="1"/>
  <c r="O50" i="1"/>
  <c r="L27" i="1" l="1"/>
  <c r="M27" i="1"/>
  <c r="H27" i="1"/>
  <c r="K27" i="1"/>
  <c r="M25" i="1"/>
  <c r="K25" i="1"/>
  <c r="H25" i="1"/>
  <c r="L25" i="1"/>
  <c r="M28" i="1"/>
  <c r="H28" i="1"/>
  <c r="K28" i="1"/>
  <c r="L28" i="1"/>
  <c r="K26" i="1"/>
  <c r="H26" i="1"/>
  <c r="M26" i="1"/>
  <c r="L26" i="1"/>
  <c r="L38" i="1"/>
  <c r="H38" i="1"/>
  <c r="K38" i="1"/>
  <c r="M38" i="1"/>
  <c r="H37" i="1"/>
  <c r="M37" i="1"/>
  <c r="K37" i="1"/>
  <c r="L37" i="1"/>
  <c r="K43" i="1" l="1"/>
  <c r="H43" i="1"/>
  <c r="M43" i="1"/>
  <c r="L43" i="1"/>
  <c r="M45" i="1"/>
  <c r="H45" i="1"/>
  <c r="L45" i="1"/>
  <c r="K45" i="1"/>
  <c r="H44" i="1"/>
  <c r="L44" i="1"/>
  <c r="K44" i="1"/>
  <c r="M44" i="1"/>
  <c r="K52" i="1" l="1"/>
  <c r="M52" i="1"/>
  <c r="L52" i="1"/>
  <c r="H52" i="1"/>
  <c r="L55" i="1"/>
  <c r="H55" i="1"/>
  <c r="K55" i="1"/>
  <c r="M55" i="1"/>
  <c r="K50" i="1"/>
  <c r="L50" i="1"/>
  <c r="H50" i="1"/>
  <c r="M50" i="1"/>
  <c r="M49" i="1"/>
  <c r="H49" i="1"/>
  <c r="L49" i="1"/>
  <c r="K49" i="1"/>
  <c r="K51" i="1"/>
  <c r="H51" i="1"/>
  <c r="L51" i="1"/>
  <c r="M51" i="1"/>
  <c r="L61" i="1" l="1"/>
  <c r="H61" i="1"/>
  <c r="M61" i="1"/>
  <c r="K61" i="1"/>
  <c r="M62" i="1"/>
  <c r="L62" i="1"/>
  <c r="H62" i="1"/>
  <c r="K62" i="1"/>
  <c r="H67" i="1" l="1"/>
  <c r="M67" i="1"/>
  <c r="K67" i="1"/>
  <c r="L67" i="1"/>
  <c r="L69" i="1"/>
  <c r="K69" i="1"/>
  <c r="H69" i="1"/>
  <c r="M69" i="1"/>
  <c r="K68" i="1"/>
  <c r="H68" i="1"/>
  <c r="M68" i="1"/>
  <c r="L68" i="1"/>
  <c r="L74" i="1" l="1"/>
  <c r="K74" i="1"/>
  <c r="H74" i="1"/>
  <c r="M74" i="1"/>
  <c r="H79" i="1"/>
  <c r="L79" i="1"/>
  <c r="K79" i="1"/>
  <c r="M79" i="1"/>
  <c r="H73" i="1"/>
  <c r="M73" i="1"/>
  <c r="K73" i="1"/>
  <c r="L73" i="1"/>
  <c r="K76" i="1"/>
  <c r="H76" i="1"/>
  <c r="L76" i="1"/>
  <c r="M76" i="1"/>
  <c r="H75" i="1"/>
  <c r="K75" i="1"/>
  <c r="L75" i="1"/>
  <c r="M75" i="1"/>
  <c r="M85" i="1" l="1"/>
  <c r="K85" i="1"/>
  <c r="L85" i="1"/>
  <c r="H85" i="1"/>
  <c r="K86" i="1"/>
  <c r="H86" i="1"/>
  <c r="L86" i="1"/>
  <c r="M86" i="1"/>
  <c r="K93" i="1" l="1"/>
  <c r="H93" i="1"/>
  <c r="L93" i="1"/>
  <c r="M93" i="1"/>
  <c r="L92" i="1"/>
  <c r="K92" i="1"/>
  <c r="M92" i="1"/>
  <c r="H92" i="1"/>
  <c r="L91" i="1"/>
  <c r="K91" i="1"/>
  <c r="H91" i="1"/>
  <c r="M91" i="1"/>
  <c r="H99" i="1" l="1"/>
  <c r="L99" i="1"/>
  <c r="M99" i="1"/>
  <c r="K99" i="1"/>
  <c r="L103" i="1"/>
  <c r="H103" i="1"/>
  <c r="K103" i="1"/>
  <c r="M103" i="1"/>
  <c r="L98" i="1"/>
  <c r="H98" i="1"/>
  <c r="K98" i="1"/>
  <c r="M98" i="1"/>
  <c r="K97" i="1"/>
  <c r="H97" i="1"/>
  <c r="L97" i="1"/>
  <c r="M97" i="1"/>
  <c r="H100" i="1"/>
  <c r="L100" i="1"/>
  <c r="M100" i="1"/>
  <c r="K100" i="1"/>
  <c r="K110" i="1" l="1"/>
  <c r="L110" i="1"/>
  <c r="M110" i="1"/>
  <c r="H110" i="1"/>
  <c r="K109" i="1"/>
  <c r="H109" i="1"/>
  <c r="M109" i="1"/>
  <c r="L109" i="1"/>
  <c r="L121" i="1" l="1"/>
  <c r="H121" i="1"/>
  <c r="K121" i="1"/>
  <c r="M121" i="1"/>
  <c r="K115" i="1"/>
  <c r="H115" i="1"/>
  <c r="M115" i="1"/>
  <c r="L115" i="1"/>
  <c r="L123" i="1"/>
  <c r="M123" i="1"/>
  <c r="K123" i="1"/>
  <c r="H123" i="1"/>
  <c r="L117" i="1"/>
  <c r="K117" i="1"/>
  <c r="H117" i="1"/>
  <c r="M117" i="1"/>
  <c r="H116" i="1"/>
  <c r="L116" i="1"/>
  <c r="K116" i="1"/>
  <c r="M116" i="1"/>
  <c r="M124" i="1"/>
  <c r="L124" i="1"/>
  <c r="K124" i="1"/>
  <c r="H124" i="1"/>
  <c r="H122" i="1"/>
  <c r="M122" i="1"/>
  <c r="K122" i="1"/>
  <c r="L122" i="1"/>
  <c r="C941" i="2" l="1"/>
  <c r="C935" i="2"/>
  <c r="C915" i="2"/>
  <c r="C901" i="2"/>
  <c r="C888" i="2"/>
  <c r="C881" i="2"/>
  <c r="C874" i="2"/>
  <c r="C866" i="2"/>
  <c r="C852" i="2"/>
  <c r="C841" i="2"/>
  <c r="C821" i="2"/>
  <c r="C794" i="2"/>
  <c r="C787" i="2"/>
  <c r="C774" i="2"/>
  <c r="C766" i="2"/>
  <c r="C727" i="2"/>
  <c r="C699" i="2"/>
  <c r="C687" i="2"/>
  <c r="C649" i="2"/>
  <c r="C628" i="2"/>
  <c r="C603" i="2"/>
  <c r="C596" i="2"/>
  <c r="C590" i="2"/>
  <c r="C583" i="2"/>
  <c r="C575" i="2"/>
  <c r="C568" i="2"/>
  <c r="C553" i="2"/>
  <c r="C829" i="2"/>
  <c r="C948" i="2"/>
  <c r="C922" i="2"/>
  <c r="C895" i="2"/>
  <c r="C834" i="2"/>
  <c r="C828" i="2"/>
  <c r="C780" i="2"/>
  <c r="C759" i="2"/>
  <c r="C752" i="2"/>
  <c r="C741" i="2"/>
  <c r="C733" i="2"/>
  <c r="C705" i="2"/>
  <c r="C692" i="2"/>
  <c r="C676" i="2"/>
  <c r="C635" i="2"/>
  <c r="C607" i="2"/>
  <c r="C560" i="2"/>
  <c r="C545" i="2"/>
  <c r="C538" i="2"/>
  <c r="C530" i="2"/>
  <c r="C516" i="2"/>
  <c r="C508" i="2"/>
  <c r="C500" i="2"/>
  <c r="C492" i="2"/>
  <c r="C742" i="2"/>
  <c r="C501" i="2"/>
  <c r="C940" i="2"/>
  <c r="C914" i="2"/>
  <c r="C887" i="2"/>
  <c r="C880" i="2"/>
  <c r="C873" i="2"/>
  <c r="C851" i="2"/>
  <c r="C840" i="2"/>
  <c r="C820" i="2"/>
  <c r="C800" i="2"/>
  <c r="C793" i="2"/>
  <c r="C786" i="2"/>
  <c r="C773" i="2"/>
  <c r="C765" i="2"/>
  <c r="C746" i="2"/>
  <c r="C726" i="2"/>
  <c r="C655" i="2"/>
  <c r="C642" i="2"/>
  <c r="C627" i="2"/>
  <c r="C613" i="2"/>
  <c r="C602" i="2"/>
  <c r="C595" i="2"/>
  <c r="C582" i="2"/>
  <c r="C574" i="2"/>
  <c r="C567" i="2"/>
  <c r="C552" i="2"/>
  <c r="C801" i="2"/>
  <c r="C947" i="2"/>
  <c r="C934" i="2"/>
  <c r="C928" i="2"/>
  <c r="C921" i="2"/>
  <c r="C894" i="2"/>
  <c r="C846" i="2"/>
  <c r="C833" i="2"/>
  <c r="C827" i="2"/>
  <c r="C758" i="2"/>
  <c r="C740" i="2"/>
  <c r="C732" i="2"/>
  <c r="C698" i="2"/>
  <c r="C682" i="2"/>
  <c r="C675" i="2"/>
  <c r="C661" i="2"/>
  <c r="C648" i="2"/>
  <c r="C634" i="2"/>
  <c r="C589" i="2"/>
  <c r="C559" i="2"/>
  <c r="C544" i="2"/>
  <c r="C537" i="2"/>
  <c r="C515" i="2"/>
  <c r="C507" i="2"/>
  <c r="C499" i="2"/>
  <c r="C491" i="2"/>
  <c r="C539" i="2"/>
  <c r="C879" i="2"/>
  <c r="C872" i="2"/>
  <c r="C850" i="2"/>
  <c r="C839" i="2"/>
  <c r="C819" i="2"/>
  <c r="C805" i="2"/>
  <c r="C792" i="2"/>
  <c r="C772" i="2"/>
  <c r="C764" i="2"/>
  <c r="C751" i="2"/>
  <c r="C725" i="2"/>
  <c r="C704" i="2"/>
  <c r="C691" i="2"/>
  <c r="C654" i="2"/>
  <c r="C641" i="2"/>
  <c r="C626" i="2"/>
  <c r="C601" i="2"/>
  <c r="C594" i="2"/>
  <c r="C581" i="2"/>
  <c r="C573" i="2"/>
  <c r="C566" i="2"/>
  <c r="C551" i="2"/>
  <c r="C847" i="2"/>
  <c r="C946" i="2"/>
  <c r="C939" i="2"/>
  <c r="C920" i="2"/>
  <c r="C900" i="2"/>
  <c r="C893" i="2"/>
  <c r="C886" i="2"/>
  <c r="C832" i="2"/>
  <c r="C826" i="2"/>
  <c r="C799" i="2"/>
  <c r="C785" i="2"/>
  <c r="C779" i="2"/>
  <c r="C739" i="2"/>
  <c r="C697" i="2"/>
  <c r="C681" i="2"/>
  <c r="C674" i="2"/>
  <c r="C660" i="2"/>
  <c r="C647" i="2"/>
  <c r="C633" i="2"/>
  <c r="C612" i="2"/>
  <c r="C606" i="2"/>
  <c r="C543" i="2"/>
  <c r="C536" i="2"/>
  <c r="C514" i="2"/>
  <c r="C506" i="2"/>
  <c r="C498" i="2"/>
  <c r="C490" i="2"/>
  <c r="C896" i="2"/>
  <c r="C706" i="2"/>
  <c r="C493" i="2"/>
  <c r="C933" i="2"/>
  <c r="C927" i="2"/>
  <c r="C878" i="2"/>
  <c r="C871" i="2"/>
  <c r="C845" i="2"/>
  <c r="C838" i="2"/>
  <c r="C818" i="2"/>
  <c r="C804" i="2"/>
  <c r="C791" i="2"/>
  <c r="C771" i="2"/>
  <c r="C763" i="2"/>
  <c r="C757" i="2"/>
  <c r="C745" i="2"/>
  <c r="C724" i="2"/>
  <c r="C703" i="2"/>
  <c r="C686" i="2"/>
  <c r="C640" i="2"/>
  <c r="C600" i="2"/>
  <c r="C593" i="2"/>
  <c r="C588" i="2"/>
  <c r="C580" i="2"/>
  <c r="C565" i="2"/>
  <c r="C558" i="2"/>
  <c r="C550" i="2"/>
  <c r="C677" i="2"/>
  <c r="C945" i="2"/>
  <c r="C938" i="2"/>
  <c r="C919" i="2"/>
  <c r="C892" i="2"/>
  <c r="C825" i="2"/>
  <c r="C798" i="2"/>
  <c r="C784" i="2"/>
  <c r="C778" i="2"/>
  <c r="C750" i="2"/>
  <c r="C738" i="2"/>
  <c r="C731" i="2"/>
  <c r="C696" i="2"/>
  <c r="C690" i="2"/>
  <c r="C680" i="2"/>
  <c r="C659" i="2"/>
  <c r="C653" i="2"/>
  <c r="C646" i="2"/>
  <c r="C611" i="2"/>
  <c r="C572" i="2"/>
  <c r="C535" i="2"/>
  <c r="C513" i="2"/>
  <c r="C505" i="2"/>
  <c r="C497" i="2"/>
  <c r="C489" i="2"/>
  <c r="C693" i="2"/>
  <c r="C546" i="2"/>
  <c r="C932" i="2"/>
  <c r="C926" i="2"/>
  <c r="C899" i="2"/>
  <c r="C885" i="2"/>
  <c r="C877" i="2"/>
  <c r="C870" i="2"/>
  <c r="C844" i="2"/>
  <c r="C790" i="2"/>
  <c r="C770" i="2"/>
  <c r="C756" i="2"/>
  <c r="C723" i="2"/>
  <c r="C709" i="2"/>
  <c r="C702" i="2"/>
  <c r="C639" i="2"/>
  <c r="C632" i="2"/>
  <c r="C599" i="2"/>
  <c r="C592" i="2"/>
  <c r="C587" i="2"/>
  <c r="C579" i="2"/>
  <c r="C564" i="2"/>
  <c r="C557" i="2"/>
  <c r="C549" i="2"/>
  <c r="C542" i="2"/>
  <c r="C760" i="2"/>
  <c r="C608" i="2"/>
  <c r="C918" i="2"/>
  <c r="C849" i="2"/>
  <c r="C837" i="2"/>
  <c r="C831" i="2"/>
  <c r="C824" i="2"/>
  <c r="C803" i="2"/>
  <c r="C797" i="2"/>
  <c r="C783" i="2"/>
  <c r="C762" i="2"/>
  <c r="C744" i="2"/>
  <c r="C737" i="2"/>
  <c r="C730" i="2"/>
  <c r="C695" i="2"/>
  <c r="C689" i="2"/>
  <c r="C685" i="2"/>
  <c r="C679" i="2"/>
  <c r="C652" i="2"/>
  <c r="C610" i="2"/>
  <c r="C571" i="2"/>
  <c r="C534" i="2"/>
  <c r="C512" i="2"/>
  <c r="C504" i="2"/>
  <c r="C496" i="2"/>
  <c r="C488" i="2"/>
  <c r="C781" i="2"/>
  <c r="C944" i="2"/>
  <c r="C937" i="2"/>
  <c r="C931" i="2"/>
  <c r="C925" i="2"/>
  <c r="C898" i="2"/>
  <c r="C891" i="2"/>
  <c r="C884" i="2"/>
  <c r="C876" i="2"/>
  <c r="C869" i="2"/>
  <c r="C843" i="2"/>
  <c r="C777" i="2"/>
  <c r="C769" i="2"/>
  <c r="C755" i="2"/>
  <c r="C722" i="2"/>
  <c r="C708" i="2"/>
  <c r="C658" i="2"/>
  <c r="C645" i="2"/>
  <c r="C638" i="2"/>
  <c r="C631" i="2"/>
  <c r="C598" i="2"/>
  <c r="C586" i="2"/>
  <c r="C578" i="2"/>
  <c r="C563" i="2"/>
  <c r="C556" i="2"/>
  <c r="C548" i="2"/>
  <c r="C541" i="2"/>
  <c r="C929" i="2"/>
  <c r="C636" i="2"/>
  <c r="C830" i="2"/>
  <c r="C802" i="2"/>
  <c r="C796" i="2"/>
  <c r="C789" i="2"/>
  <c r="C749" i="2"/>
  <c r="C743" i="2"/>
  <c r="C736" i="2"/>
  <c r="C729" i="2"/>
  <c r="C701" i="2"/>
  <c r="C684" i="2"/>
  <c r="C651" i="2"/>
  <c r="C605" i="2"/>
  <c r="C570" i="2"/>
  <c r="C533" i="2"/>
  <c r="C511" i="2"/>
  <c r="C503" i="2"/>
  <c r="C495" i="2"/>
  <c r="C923" i="2"/>
  <c r="C943" i="2"/>
  <c r="C930" i="2"/>
  <c r="C924" i="2"/>
  <c r="C917" i="2"/>
  <c r="C890" i="2"/>
  <c r="C883" i="2"/>
  <c r="C868" i="2"/>
  <c r="C848" i="2"/>
  <c r="C823" i="2"/>
  <c r="C776" i="2"/>
  <c r="C768" i="2"/>
  <c r="C754" i="2"/>
  <c r="C694" i="2"/>
  <c r="C688" i="2"/>
  <c r="C657" i="2"/>
  <c r="C644" i="2"/>
  <c r="C637" i="2"/>
  <c r="C630" i="2"/>
  <c r="C597" i="2"/>
  <c r="C585" i="2"/>
  <c r="C577" i="2"/>
  <c r="C562" i="2"/>
  <c r="C555" i="2"/>
  <c r="C540" i="2"/>
  <c r="C835" i="2"/>
  <c r="C734" i="2"/>
  <c r="C643" i="2"/>
  <c r="C509" i="2"/>
  <c r="C897" i="2"/>
  <c r="C836" i="2"/>
  <c r="C795" i="2"/>
  <c r="C782" i="2"/>
  <c r="C761" i="2"/>
  <c r="C748" i="2"/>
  <c r="C735" i="2"/>
  <c r="C707" i="2"/>
  <c r="C678" i="2"/>
  <c r="C650" i="2"/>
  <c r="C609" i="2"/>
  <c r="C547" i="2"/>
  <c r="C532" i="2"/>
  <c r="C510" i="2"/>
  <c r="C502" i="2"/>
  <c r="C494" i="2"/>
  <c r="C747" i="2"/>
  <c r="C531" i="2"/>
  <c r="C949" i="2"/>
  <c r="C942" i="2"/>
  <c r="C936" i="2"/>
  <c r="C916" i="2"/>
  <c r="C889" i="2"/>
  <c r="C882" i="2"/>
  <c r="C875" i="2"/>
  <c r="C867" i="2"/>
  <c r="C853" i="2"/>
  <c r="C842" i="2"/>
  <c r="C822" i="2"/>
  <c r="C788" i="2"/>
  <c r="C775" i="2"/>
  <c r="C767" i="2"/>
  <c r="C753" i="2"/>
  <c r="C728" i="2"/>
  <c r="C700" i="2"/>
  <c r="C683" i="2"/>
  <c r="C656" i="2"/>
  <c r="C629" i="2"/>
  <c r="C604" i="2"/>
  <c r="C591" i="2"/>
  <c r="C584" i="2"/>
  <c r="C576" i="2"/>
  <c r="C569" i="2"/>
  <c r="C561" i="2"/>
  <c r="C554" i="2"/>
  <c r="C517" i="2"/>
  <c r="C118" i="2"/>
  <c r="C15" i="2"/>
  <c r="C163" i="2"/>
  <c r="C181" i="2"/>
  <c r="C209" i="2"/>
  <c r="C210" i="2"/>
  <c r="C207" i="2"/>
  <c r="C177" i="2"/>
  <c r="C58" i="2"/>
  <c r="C379" i="2"/>
  <c r="C254" i="2"/>
  <c r="C278" i="2"/>
  <c r="C325" i="2"/>
  <c r="C274" i="2"/>
  <c r="C397" i="2"/>
  <c r="C462" i="2"/>
  <c r="C345" i="2"/>
  <c r="C354" i="2"/>
  <c r="C270" i="2"/>
  <c r="C330" i="2"/>
  <c r="C326" i="2"/>
  <c r="C396" i="2"/>
  <c r="C328" i="2"/>
  <c r="C249" i="2"/>
  <c r="C174" i="2"/>
  <c r="C314" i="2"/>
  <c r="C105" i="2"/>
  <c r="C16" i="2"/>
  <c r="C137" i="2"/>
  <c r="C71" i="2"/>
  <c r="C119" i="2"/>
  <c r="C214" i="2"/>
  <c r="C225" i="2"/>
  <c r="C226" i="2"/>
  <c r="C227" i="2"/>
  <c r="C358" i="2"/>
  <c r="C320" i="2"/>
  <c r="C403" i="2"/>
  <c r="C275" i="2"/>
  <c r="C461" i="2"/>
  <c r="C442" i="2"/>
  <c r="C346" i="2"/>
  <c r="C268" i="2"/>
  <c r="C310" i="2"/>
  <c r="C420" i="2"/>
  <c r="C364" i="2"/>
  <c r="C347" i="2"/>
  <c r="C374" i="2"/>
  <c r="C473" i="2"/>
  <c r="C324" i="2"/>
  <c r="C316" i="2"/>
  <c r="C125" i="2"/>
  <c r="C18" i="2"/>
  <c r="C166" i="2"/>
  <c r="C186" i="2"/>
  <c r="C215" i="2"/>
  <c r="C134" i="2"/>
  <c r="C211" i="2"/>
  <c r="C212" i="2"/>
  <c r="C135" i="2"/>
  <c r="C304" i="2"/>
  <c r="C264" i="2"/>
  <c r="C457" i="2"/>
  <c r="C395" i="2"/>
  <c r="C373" i="2"/>
  <c r="C311" i="2"/>
  <c r="C269" i="2"/>
  <c r="C291" i="2"/>
  <c r="C361" i="2"/>
  <c r="C321" i="2"/>
  <c r="C253" i="2"/>
  <c r="C394" i="2"/>
  <c r="C201" i="2"/>
  <c r="C349" i="2"/>
  <c r="C369" i="2"/>
  <c r="C299" i="2"/>
  <c r="C445" i="2"/>
  <c r="C378" i="2"/>
  <c r="C111" i="2"/>
  <c r="C115" i="2"/>
  <c r="C124" i="2"/>
  <c r="C69" i="2"/>
  <c r="C132" i="2"/>
  <c r="C133" i="2"/>
  <c r="C167" i="2"/>
  <c r="C169" i="2"/>
  <c r="C123" i="2"/>
  <c r="C399" i="2"/>
  <c r="C295" i="2"/>
  <c r="C366" i="2"/>
  <c r="C365" i="2"/>
  <c r="C323" i="2"/>
  <c r="C259" i="2"/>
  <c r="C362" i="2"/>
  <c r="C319" i="2"/>
  <c r="C460" i="2"/>
  <c r="C281" i="2"/>
  <c r="C286" i="2"/>
  <c r="C297" i="2"/>
  <c r="C67" i="2"/>
  <c r="C441" i="2"/>
  <c r="C351" i="2"/>
  <c r="C178" i="2"/>
  <c r="C301" i="2"/>
  <c r="C113" i="2"/>
  <c r="C152" i="2"/>
  <c r="C185" i="2"/>
  <c r="C206" i="2"/>
  <c r="C109" i="2"/>
  <c r="C65" i="2"/>
  <c r="C156" i="2"/>
  <c r="C426" i="2"/>
  <c r="C279" i="2"/>
  <c r="C272" i="2"/>
  <c r="C315" i="2"/>
  <c r="C175" i="2"/>
  <c r="C184" i="2"/>
  <c r="C121" i="2"/>
  <c r="C208" i="2"/>
  <c r="C129" i="2"/>
  <c r="C127" i="2"/>
  <c r="C8" i="2"/>
  <c r="C283" i="2"/>
  <c r="C13" i="2"/>
  <c r="C170" i="2"/>
  <c r="C153" i="2"/>
  <c r="C106" i="2"/>
  <c r="C57" i="2"/>
  <c r="C9" i="2"/>
  <c r="C218" i="2"/>
  <c r="C213" i="2"/>
  <c r="C221" i="2"/>
  <c r="C368" i="2"/>
  <c r="C255" i="2"/>
  <c r="C408" i="2"/>
  <c r="C409" i="2"/>
  <c r="C422" i="2"/>
  <c r="C265" i="2"/>
  <c r="C413" i="2"/>
  <c r="C257" i="2"/>
  <c r="C471" i="2"/>
  <c r="C452" i="2"/>
  <c r="C322" i="2"/>
  <c r="C348" i="2"/>
  <c r="C469" i="2"/>
  <c r="C61" i="2"/>
  <c r="C202" i="2"/>
  <c r="C171" i="2"/>
  <c r="C131" i="2"/>
  <c r="C230" i="2"/>
  <c r="C164" i="2"/>
  <c r="C104" i="2"/>
  <c r="C219" i="2"/>
  <c r="C11" i="2"/>
  <c r="C309" i="2"/>
  <c r="C344" i="2"/>
  <c r="C248" i="2"/>
  <c r="C267" i="2"/>
  <c r="C285" i="2"/>
  <c r="C418" i="2"/>
  <c r="C467" i="2"/>
  <c r="C453" i="2"/>
  <c r="C370" i="2"/>
  <c r="C400" i="2"/>
  <c r="C302" i="2"/>
  <c r="C263" i="2"/>
  <c r="C63" i="2"/>
  <c r="C290" i="2"/>
  <c r="C404" i="2"/>
  <c r="C371" i="2"/>
  <c r="C120" i="2"/>
  <c r="C235" i="2"/>
  <c r="C203" i="2"/>
  <c r="C70" i="2"/>
  <c r="C56" i="2"/>
  <c r="C154" i="2"/>
  <c r="C68" i="2"/>
  <c r="C228" i="2"/>
  <c r="C157" i="2"/>
  <c r="C459" i="2"/>
  <c r="C360" i="2"/>
  <c r="C475" i="2"/>
  <c r="C427" i="2"/>
  <c r="C465" i="2"/>
  <c r="C277" i="2"/>
  <c r="C407" i="2"/>
  <c r="C411" i="2"/>
  <c r="C293" i="2"/>
  <c r="C456" i="2"/>
  <c r="C288" i="2"/>
  <c r="C307" i="2"/>
  <c r="C266" i="2"/>
  <c r="C155" i="2"/>
  <c r="C443" i="2"/>
  <c r="C419" i="2"/>
  <c r="C458" i="2"/>
  <c r="C165" i="2"/>
  <c r="C72" i="2"/>
  <c r="C222" i="2"/>
  <c r="C229" i="2"/>
  <c r="C136" i="2"/>
  <c r="C59" i="2"/>
  <c r="C73" i="2"/>
  <c r="C60" i="2"/>
  <c r="C217" i="2"/>
  <c r="C280" i="2"/>
  <c r="C306" i="2"/>
  <c r="C296" i="2"/>
  <c r="C463" i="2"/>
  <c r="C470" i="2"/>
  <c r="C392" i="2"/>
  <c r="C318" i="2"/>
  <c r="C474" i="2"/>
  <c r="C313" i="2"/>
  <c r="C449" i="2"/>
  <c r="C416" i="2"/>
  <c r="C139" i="2"/>
  <c r="C353" i="2"/>
  <c r="C305" i="2"/>
  <c r="C312" i="2"/>
  <c r="C17" i="2"/>
  <c r="C179" i="2"/>
  <c r="C14" i="2"/>
  <c r="C116" i="2"/>
  <c r="C64" i="2"/>
  <c r="C12" i="2"/>
  <c r="C128" i="2"/>
  <c r="C183" i="2"/>
  <c r="C421" i="2"/>
  <c r="C393" i="2"/>
  <c r="C352" i="2"/>
  <c r="C412" i="2"/>
  <c r="C331" i="2"/>
  <c r="C472" i="2"/>
  <c r="C284" i="2"/>
  <c r="C405" i="2"/>
  <c r="C454" i="2"/>
  <c r="C376" i="2"/>
  <c r="C329" i="2"/>
  <c r="C256" i="2"/>
  <c r="C126" i="2"/>
  <c r="C258" i="2"/>
  <c r="C455" i="2"/>
  <c r="C363" i="2"/>
  <c r="C110" i="2"/>
  <c r="C231" i="2"/>
  <c r="C180" i="2"/>
  <c r="C107" i="2"/>
  <c r="C108" i="2"/>
  <c r="C234" i="2"/>
  <c r="C62" i="2"/>
  <c r="C122" i="2"/>
  <c r="C355" i="2"/>
  <c r="C464" i="2"/>
  <c r="C372" i="2"/>
  <c r="C357" i="2"/>
  <c r="C250" i="2"/>
  <c r="C424" i="2"/>
  <c r="C276" i="2"/>
  <c r="C448" i="2"/>
  <c r="C359" i="2"/>
  <c r="C282" i="2"/>
  <c r="C327" i="2"/>
  <c r="C168" i="2"/>
  <c r="C260" i="2"/>
  <c r="C444" i="2"/>
  <c r="C308" i="2"/>
  <c r="C423" i="2"/>
  <c r="C216" i="2"/>
  <c r="C117" i="2"/>
  <c r="C19" i="2"/>
  <c r="C317" i="2"/>
  <c r="C414" i="2"/>
  <c r="C261" i="2"/>
  <c r="C114" i="2"/>
  <c r="C172" i="2"/>
  <c r="C182" i="2"/>
  <c r="C173" i="2"/>
  <c r="C158" i="2"/>
  <c r="C66" i="2"/>
  <c r="C200" i="2"/>
  <c r="C187" i="2"/>
  <c r="C447" i="2"/>
  <c r="C303" i="2"/>
  <c r="C398" i="2"/>
  <c r="C271" i="2"/>
  <c r="C298" i="2"/>
  <c r="C466" i="2"/>
  <c r="C251" i="2"/>
  <c r="C415" i="2"/>
  <c r="C402" i="2"/>
  <c r="C356" i="2"/>
  <c r="C401" i="2"/>
  <c r="C375" i="2"/>
  <c r="C377" i="2"/>
  <c r="C160" i="2"/>
  <c r="C204" i="2"/>
  <c r="C138" i="2"/>
  <c r="C205" i="2"/>
  <c r="C159" i="2"/>
  <c r="C112" i="2"/>
  <c r="C232" i="2"/>
  <c r="C220" i="2"/>
  <c r="C451" i="2"/>
  <c r="C446" i="2"/>
  <c r="C468" i="2"/>
  <c r="C262" i="2"/>
  <c r="C417" i="2"/>
  <c r="C350" i="2"/>
  <c r="C450" i="2"/>
  <c r="C300" i="2"/>
  <c r="C440" i="2"/>
  <c r="C289" i="2"/>
  <c r="C406" i="2"/>
  <c r="C367" i="2"/>
  <c r="C292" i="2"/>
  <c r="C223" i="2"/>
  <c r="C224" i="2"/>
  <c r="C176" i="2"/>
  <c r="C161" i="2"/>
  <c r="C162" i="2"/>
  <c r="C130" i="2"/>
  <c r="C233" i="2"/>
  <c r="C10" i="2"/>
  <c r="C425" i="2"/>
  <c r="C273" i="2"/>
  <c r="C252" i="2"/>
  <c r="C294" i="2"/>
  <c r="C287" i="2"/>
  <c r="C410" i="2"/>
  <c r="I760" i="2"/>
  <c r="J760" i="2" s="1"/>
  <c r="I759" i="2"/>
  <c r="J759" i="2" s="1"/>
  <c r="J762" i="2"/>
  <c r="I762" i="2"/>
  <c r="I769" i="2"/>
  <c r="J769" i="2"/>
  <c r="I766" i="2"/>
  <c r="J766" i="2" s="1"/>
  <c r="I761" i="2"/>
  <c r="J761" i="2" s="1"/>
  <c r="J763" i="2"/>
  <c r="I763" i="2"/>
  <c r="I768" i="2"/>
  <c r="J768" i="2" s="1"/>
  <c r="I767" i="2"/>
  <c r="J767" i="2" s="1"/>
  <c r="I765" i="2"/>
  <c r="J765" i="2" s="1"/>
  <c r="I764" i="2"/>
  <c r="J764" i="2" s="1"/>
  <c r="I758" i="2"/>
  <c r="J758" i="2" s="1"/>
  <c r="F287" i="2" l="1"/>
  <c r="B287" i="2"/>
  <c r="D287" i="2"/>
  <c r="H287" i="2"/>
  <c r="G287" i="2"/>
  <c r="H289" i="2"/>
  <c r="B289" i="2"/>
  <c r="F289" i="2"/>
  <c r="G289" i="2"/>
  <c r="D289" i="2"/>
  <c r="H204" i="2"/>
  <c r="D204" i="2"/>
  <c r="F204" i="2"/>
  <c r="G204" i="2"/>
  <c r="B204" i="2"/>
  <c r="H200" i="2"/>
  <c r="G200" i="2"/>
  <c r="D200" i="2"/>
  <c r="B200" i="2"/>
  <c r="F200" i="2"/>
  <c r="D260" i="2"/>
  <c r="B260" i="2"/>
  <c r="G260" i="2"/>
  <c r="H260" i="2"/>
  <c r="F260" i="2"/>
  <c r="D108" i="2"/>
  <c r="B108" i="2"/>
  <c r="H108" i="2"/>
  <c r="F108" i="2"/>
  <c r="G108" i="2"/>
  <c r="B331" i="2"/>
  <c r="F331" i="2"/>
  <c r="H331" i="2"/>
  <c r="D331" i="2"/>
  <c r="G331" i="2"/>
  <c r="F139" i="2"/>
  <c r="H139" i="2"/>
  <c r="B139" i="2"/>
  <c r="D139" i="2"/>
  <c r="G139" i="2"/>
  <c r="B136" i="2"/>
  <c r="D136" i="2"/>
  <c r="G136" i="2"/>
  <c r="F136" i="2"/>
  <c r="H136" i="2"/>
  <c r="B277" i="2"/>
  <c r="D277" i="2"/>
  <c r="F277" i="2"/>
  <c r="G277" i="2"/>
  <c r="H277" i="2"/>
  <c r="F404" i="2"/>
  <c r="D404" i="2"/>
  <c r="B404" i="2"/>
  <c r="H404" i="2"/>
  <c r="G404" i="2"/>
  <c r="B219" i="2"/>
  <c r="D219" i="2"/>
  <c r="F219" i="2"/>
  <c r="H219" i="2"/>
  <c r="G219" i="2"/>
  <c r="H422" i="2"/>
  <c r="F422" i="2"/>
  <c r="G422" i="2"/>
  <c r="D422" i="2"/>
  <c r="B422" i="2"/>
  <c r="B127" i="2"/>
  <c r="D127" i="2"/>
  <c r="H127" i="2"/>
  <c r="G127" i="2"/>
  <c r="F127" i="2"/>
  <c r="H113" i="2"/>
  <c r="D113" i="2"/>
  <c r="B113" i="2"/>
  <c r="G113" i="2"/>
  <c r="F113" i="2"/>
  <c r="G295" i="2"/>
  <c r="F295" i="2"/>
  <c r="D295" i="2"/>
  <c r="H295" i="2"/>
  <c r="B295" i="2"/>
  <c r="B201" i="2"/>
  <c r="D201" i="2"/>
  <c r="G201" i="2"/>
  <c r="H201" i="2"/>
  <c r="F201" i="2"/>
  <c r="D134" i="2"/>
  <c r="B134" i="2"/>
  <c r="F134" i="2"/>
  <c r="G134" i="2"/>
  <c r="H134" i="2"/>
  <c r="D442" i="2"/>
  <c r="B442" i="2"/>
  <c r="H442" i="2"/>
  <c r="G442" i="2"/>
  <c r="F442" i="2"/>
  <c r="F174" i="2"/>
  <c r="D174" i="2"/>
  <c r="B174" i="2"/>
  <c r="G174" i="2"/>
  <c r="H174" i="2"/>
  <c r="B58" i="2"/>
  <c r="F58" i="2"/>
  <c r="D58" i="2"/>
  <c r="G58" i="2"/>
  <c r="H58" i="2"/>
  <c r="G604" i="2"/>
  <c r="F604" i="2"/>
  <c r="B604" i="2"/>
  <c r="D604" i="2"/>
  <c r="H604" i="2"/>
  <c r="H889" i="2"/>
  <c r="B889" i="2"/>
  <c r="F889" i="2"/>
  <c r="G889" i="2"/>
  <c r="D889" i="2"/>
  <c r="D735" i="2"/>
  <c r="B735" i="2"/>
  <c r="G735" i="2"/>
  <c r="F735" i="2"/>
  <c r="H735" i="2"/>
  <c r="H597" i="2"/>
  <c r="D597" i="2"/>
  <c r="F597" i="2"/>
  <c r="G597" i="2"/>
  <c r="B597" i="2"/>
  <c r="H924" i="2"/>
  <c r="F924" i="2"/>
  <c r="B924" i="2"/>
  <c r="G924" i="2"/>
  <c r="D924" i="2"/>
  <c r="G749" i="2"/>
  <c r="H749" i="2"/>
  <c r="F749" i="2"/>
  <c r="D749" i="2"/>
  <c r="B749" i="2"/>
  <c r="G645" i="2"/>
  <c r="D645" i="2"/>
  <c r="F645" i="2"/>
  <c r="H645" i="2"/>
  <c r="B645" i="2"/>
  <c r="G944" i="2"/>
  <c r="H944" i="2"/>
  <c r="B944" i="2"/>
  <c r="F944" i="2"/>
  <c r="D944" i="2"/>
  <c r="B744" i="2"/>
  <c r="H744" i="2"/>
  <c r="G744" i="2"/>
  <c r="F744" i="2"/>
  <c r="D744" i="2"/>
  <c r="H579" i="2"/>
  <c r="G579" i="2"/>
  <c r="B579" i="2"/>
  <c r="F579" i="2"/>
  <c r="D579" i="2"/>
  <c r="G899" i="2"/>
  <c r="B899" i="2"/>
  <c r="H899" i="2"/>
  <c r="D899" i="2"/>
  <c r="F899" i="2"/>
  <c r="B690" i="2"/>
  <c r="D690" i="2"/>
  <c r="H690" i="2"/>
  <c r="G690" i="2"/>
  <c r="F690" i="2"/>
  <c r="B565" i="2"/>
  <c r="D565" i="2"/>
  <c r="H565" i="2"/>
  <c r="G565" i="2"/>
  <c r="F565" i="2"/>
  <c r="B838" i="2"/>
  <c r="H838" i="2"/>
  <c r="D838" i="2"/>
  <c r="G838" i="2"/>
  <c r="F838" i="2"/>
  <c r="B612" i="2"/>
  <c r="G612" i="2"/>
  <c r="F612" i="2"/>
  <c r="D612" i="2"/>
  <c r="H612" i="2"/>
  <c r="B920" i="2"/>
  <c r="D920" i="2"/>
  <c r="F920" i="2"/>
  <c r="G920" i="2"/>
  <c r="H920" i="2"/>
  <c r="G751" i="2"/>
  <c r="H751" i="2"/>
  <c r="D751" i="2"/>
  <c r="B751" i="2"/>
  <c r="F751" i="2"/>
  <c r="B544" i="2"/>
  <c r="F544" i="2"/>
  <c r="H544" i="2"/>
  <c r="D544" i="2"/>
  <c r="G544" i="2"/>
  <c r="F921" i="2"/>
  <c r="G921" i="2"/>
  <c r="D921" i="2"/>
  <c r="B921" i="2"/>
  <c r="H921" i="2"/>
  <c r="D746" i="2"/>
  <c r="G746" i="2"/>
  <c r="F746" i="2"/>
  <c r="B746" i="2"/>
  <c r="H746" i="2"/>
  <c r="H492" i="2"/>
  <c r="B492" i="2"/>
  <c r="D492" i="2"/>
  <c r="F492" i="2"/>
  <c r="G492" i="2"/>
  <c r="D759" i="2"/>
  <c r="H759" i="2"/>
  <c r="G759" i="2"/>
  <c r="F759" i="2"/>
  <c r="B759" i="2"/>
  <c r="H649" i="2"/>
  <c r="B649" i="2"/>
  <c r="F649" i="2"/>
  <c r="D649" i="2"/>
  <c r="G649" i="2"/>
  <c r="F915" i="2"/>
  <c r="G915" i="2"/>
  <c r="H915" i="2"/>
  <c r="B915" i="2"/>
  <c r="D915" i="2"/>
  <c r="F294" i="2"/>
  <c r="G294" i="2"/>
  <c r="H294" i="2"/>
  <c r="B294" i="2"/>
  <c r="D294" i="2"/>
  <c r="D440" i="2"/>
  <c r="B440" i="2"/>
  <c r="H440" i="2"/>
  <c r="F440" i="2"/>
  <c r="G440" i="2"/>
  <c r="D160" i="2"/>
  <c r="F160" i="2"/>
  <c r="B160" i="2"/>
  <c r="H160" i="2"/>
  <c r="G160" i="2"/>
  <c r="D66" i="2"/>
  <c r="F66" i="2"/>
  <c r="H66" i="2"/>
  <c r="G66" i="2"/>
  <c r="B66" i="2"/>
  <c r="G168" i="2"/>
  <c r="D168" i="2"/>
  <c r="F168" i="2"/>
  <c r="B168" i="2"/>
  <c r="H168" i="2"/>
  <c r="F107" i="2"/>
  <c r="G107" i="2"/>
  <c r="H107" i="2"/>
  <c r="D107" i="2"/>
  <c r="B107" i="2"/>
  <c r="B412" i="2"/>
  <c r="F412" i="2"/>
  <c r="D412" i="2"/>
  <c r="H412" i="2"/>
  <c r="G412" i="2"/>
  <c r="D416" i="2"/>
  <c r="B416" i="2"/>
  <c r="G416" i="2"/>
  <c r="F416" i="2"/>
  <c r="H416" i="2"/>
  <c r="D229" i="2"/>
  <c r="B229" i="2"/>
  <c r="H229" i="2"/>
  <c r="G229" i="2"/>
  <c r="F229" i="2"/>
  <c r="D465" i="2"/>
  <c r="H465" i="2"/>
  <c r="F465" i="2"/>
  <c r="G465" i="2"/>
  <c r="B465" i="2"/>
  <c r="D290" i="2"/>
  <c r="F290" i="2"/>
  <c r="B290" i="2"/>
  <c r="H290" i="2"/>
  <c r="G290" i="2"/>
  <c r="D104" i="2"/>
  <c r="B104" i="2"/>
  <c r="H104" i="2"/>
  <c r="G104" i="2"/>
  <c r="F104" i="2"/>
  <c r="B409" i="2"/>
  <c r="H409" i="2"/>
  <c r="F409" i="2"/>
  <c r="G409" i="2"/>
  <c r="D409" i="2"/>
  <c r="G129" i="2"/>
  <c r="B129" i="2"/>
  <c r="D129" i="2"/>
  <c r="F129" i="2"/>
  <c r="H129" i="2"/>
  <c r="D301" i="2"/>
  <c r="B301" i="2"/>
  <c r="H301" i="2"/>
  <c r="G301" i="2"/>
  <c r="F301" i="2"/>
  <c r="F399" i="2"/>
  <c r="D399" i="2"/>
  <c r="B399" i="2"/>
  <c r="G399" i="2"/>
  <c r="H399" i="2"/>
  <c r="G394" i="2"/>
  <c r="F394" i="2"/>
  <c r="D394" i="2"/>
  <c r="B394" i="2"/>
  <c r="H394" i="2"/>
  <c r="F215" i="2"/>
  <c r="D215" i="2"/>
  <c r="B215" i="2"/>
  <c r="G215" i="2"/>
  <c r="H215" i="2"/>
  <c r="B461" i="2"/>
  <c r="H461" i="2"/>
  <c r="G461" i="2"/>
  <c r="F461" i="2"/>
  <c r="D461" i="2"/>
  <c r="B249" i="2"/>
  <c r="D249" i="2"/>
  <c r="G249" i="2"/>
  <c r="H249" i="2"/>
  <c r="F249" i="2"/>
  <c r="F177" i="2"/>
  <c r="H177" i="2"/>
  <c r="D177" i="2"/>
  <c r="G177" i="2"/>
  <c r="B177" i="2"/>
  <c r="G629" i="2"/>
  <c r="H629" i="2"/>
  <c r="D629" i="2"/>
  <c r="F629" i="2"/>
  <c r="B629" i="2"/>
  <c r="F916" i="2"/>
  <c r="D916" i="2"/>
  <c r="H916" i="2"/>
  <c r="B916" i="2"/>
  <c r="G916" i="2"/>
  <c r="G748" i="2"/>
  <c r="B748" i="2"/>
  <c r="H748" i="2"/>
  <c r="D748" i="2"/>
  <c r="F748" i="2"/>
  <c r="F630" i="2"/>
  <c r="H630" i="2"/>
  <c r="G630" i="2"/>
  <c r="D630" i="2"/>
  <c r="B630" i="2"/>
  <c r="G930" i="2"/>
  <c r="D930" i="2"/>
  <c r="H930" i="2"/>
  <c r="F930" i="2"/>
  <c r="B930" i="2"/>
  <c r="H789" i="2"/>
  <c r="F789" i="2"/>
  <c r="D789" i="2"/>
  <c r="B789" i="2"/>
  <c r="G789" i="2"/>
  <c r="B658" i="2"/>
  <c r="H658" i="2"/>
  <c r="D658" i="2"/>
  <c r="F658" i="2"/>
  <c r="G658" i="2"/>
  <c r="B781" i="2"/>
  <c r="D781" i="2"/>
  <c r="F781" i="2"/>
  <c r="H781" i="2"/>
  <c r="G781" i="2"/>
  <c r="H762" i="2"/>
  <c r="F762" i="2"/>
  <c r="B762" i="2"/>
  <c r="D762" i="2"/>
  <c r="G762" i="2"/>
  <c r="D587" i="2"/>
  <c r="H587" i="2"/>
  <c r="F587" i="2"/>
  <c r="B587" i="2"/>
  <c r="G587" i="2"/>
  <c r="D926" i="2"/>
  <c r="F926" i="2"/>
  <c r="H926" i="2"/>
  <c r="G926" i="2"/>
  <c r="B926" i="2"/>
  <c r="H696" i="2"/>
  <c r="F696" i="2"/>
  <c r="B696" i="2"/>
  <c r="D696" i="2"/>
  <c r="G696" i="2"/>
  <c r="H580" i="2"/>
  <c r="B580" i="2"/>
  <c r="G580" i="2"/>
  <c r="F580" i="2"/>
  <c r="D580" i="2"/>
  <c r="D845" i="2"/>
  <c r="B845" i="2"/>
  <c r="H845" i="2"/>
  <c r="G845" i="2"/>
  <c r="F845" i="2"/>
  <c r="H633" i="2"/>
  <c r="B633" i="2"/>
  <c r="F633" i="2"/>
  <c r="G633" i="2"/>
  <c r="D633" i="2"/>
  <c r="H939" i="2"/>
  <c r="G939" i="2"/>
  <c r="F939" i="2"/>
  <c r="B939" i="2"/>
  <c r="D939" i="2"/>
  <c r="G764" i="2"/>
  <c r="D764" i="2"/>
  <c r="B764" i="2"/>
  <c r="H764" i="2"/>
  <c r="F764" i="2"/>
  <c r="H559" i="2"/>
  <c r="B559" i="2"/>
  <c r="G559" i="2"/>
  <c r="D559" i="2"/>
  <c r="F559" i="2"/>
  <c r="D928" i="2"/>
  <c r="G928" i="2"/>
  <c r="F928" i="2"/>
  <c r="B928" i="2"/>
  <c r="H928" i="2"/>
  <c r="F765" i="2"/>
  <c r="D765" i="2"/>
  <c r="B765" i="2"/>
  <c r="H765" i="2"/>
  <c r="G765" i="2"/>
  <c r="H500" i="2"/>
  <c r="G500" i="2"/>
  <c r="D500" i="2"/>
  <c r="B500" i="2"/>
  <c r="F500" i="2"/>
  <c r="H780" i="2"/>
  <c r="F780" i="2"/>
  <c r="B780" i="2"/>
  <c r="D780" i="2"/>
  <c r="G780" i="2"/>
  <c r="F687" i="2"/>
  <c r="B687" i="2"/>
  <c r="D687" i="2"/>
  <c r="H687" i="2"/>
  <c r="G687" i="2"/>
  <c r="F935" i="2"/>
  <c r="D935" i="2"/>
  <c r="H935" i="2"/>
  <c r="G935" i="2"/>
  <c r="B935" i="2"/>
  <c r="B252" i="2"/>
  <c r="D252" i="2"/>
  <c r="H252" i="2"/>
  <c r="F252" i="2"/>
  <c r="G252" i="2"/>
  <c r="F300" i="2"/>
  <c r="D300" i="2"/>
  <c r="B300" i="2"/>
  <c r="H300" i="2"/>
  <c r="G300" i="2"/>
  <c r="B377" i="2"/>
  <c r="H377" i="2"/>
  <c r="F377" i="2"/>
  <c r="D377" i="2"/>
  <c r="G377" i="2"/>
  <c r="H158" i="2"/>
  <c r="B158" i="2"/>
  <c r="D158" i="2"/>
  <c r="G158" i="2"/>
  <c r="F158" i="2"/>
  <c r="F327" i="2"/>
  <c r="B327" i="2"/>
  <c r="H327" i="2"/>
  <c r="G327" i="2"/>
  <c r="D327" i="2"/>
  <c r="B180" i="2"/>
  <c r="D180" i="2"/>
  <c r="G180" i="2"/>
  <c r="H180" i="2"/>
  <c r="F180" i="2"/>
  <c r="D352" i="2"/>
  <c r="H352" i="2"/>
  <c r="F352" i="2"/>
  <c r="G352" i="2"/>
  <c r="B352" i="2"/>
  <c r="H449" i="2"/>
  <c r="G449" i="2"/>
  <c r="F449" i="2"/>
  <c r="B449" i="2"/>
  <c r="D449" i="2"/>
  <c r="D222" i="2"/>
  <c r="G222" i="2"/>
  <c r="H222" i="2"/>
  <c r="B222" i="2"/>
  <c r="F222" i="2"/>
  <c r="D427" i="2"/>
  <c r="H427" i="2"/>
  <c r="G427" i="2"/>
  <c r="F427" i="2"/>
  <c r="B427" i="2"/>
  <c r="B63" i="2"/>
  <c r="D63" i="2"/>
  <c r="H63" i="2"/>
  <c r="G63" i="2"/>
  <c r="F63" i="2"/>
  <c r="B164" i="2"/>
  <c r="G164" i="2"/>
  <c r="H164" i="2"/>
  <c r="F164" i="2"/>
  <c r="D164" i="2"/>
  <c r="G408" i="2"/>
  <c r="D408" i="2"/>
  <c r="B408" i="2"/>
  <c r="H408" i="2"/>
  <c r="F408" i="2"/>
  <c r="H208" i="2"/>
  <c r="G208" i="2"/>
  <c r="F208" i="2"/>
  <c r="D208" i="2"/>
  <c r="B208" i="2"/>
  <c r="B178" i="2"/>
  <c r="F178" i="2"/>
  <c r="G178" i="2"/>
  <c r="D178" i="2"/>
  <c r="H178" i="2"/>
  <c r="D123" i="2"/>
  <c r="F123" i="2"/>
  <c r="G123" i="2"/>
  <c r="H123" i="2"/>
  <c r="B123" i="2"/>
  <c r="G253" i="2"/>
  <c r="B253" i="2"/>
  <c r="D253" i="2"/>
  <c r="F253" i="2"/>
  <c r="H253" i="2"/>
  <c r="F186" i="2"/>
  <c r="B186" i="2"/>
  <c r="G186" i="2"/>
  <c r="H186" i="2"/>
  <c r="D186" i="2"/>
  <c r="B275" i="2"/>
  <c r="G275" i="2"/>
  <c r="F275" i="2"/>
  <c r="D275" i="2"/>
  <c r="H275" i="2"/>
  <c r="G328" i="2"/>
  <c r="B328" i="2"/>
  <c r="D328" i="2"/>
  <c r="H328" i="2"/>
  <c r="F328" i="2"/>
  <c r="H207" i="2"/>
  <c r="F207" i="2"/>
  <c r="B207" i="2"/>
  <c r="D207" i="2"/>
  <c r="G207" i="2"/>
  <c r="H656" i="2"/>
  <c r="B656" i="2"/>
  <c r="D656" i="2"/>
  <c r="F656" i="2"/>
  <c r="G656" i="2"/>
  <c r="B936" i="2"/>
  <c r="G936" i="2"/>
  <c r="D936" i="2"/>
  <c r="H936" i="2"/>
  <c r="F936" i="2"/>
  <c r="G761" i="2"/>
  <c r="H761" i="2"/>
  <c r="F761" i="2"/>
  <c r="B761" i="2"/>
  <c r="D761" i="2"/>
  <c r="D637" i="2"/>
  <c r="B637" i="2"/>
  <c r="F637" i="2"/>
  <c r="G637" i="2"/>
  <c r="H637" i="2"/>
  <c r="H943" i="2"/>
  <c r="F943" i="2"/>
  <c r="B943" i="2"/>
  <c r="D943" i="2"/>
  <c r="G943" i="2"/>
  <c r="H796" i="2"/>
  <c r="D796" i="2"/>
  <c r="F796" i="2"/>
  <c r="B796" i="2"/>
  <c r="G796" i="2"/>
  <c r="G708" i="2"/>
  <c r="D708" i="2"/>
  <c r="B708" i="2"/>
  <c r="H708" i="2"/>
  <c r="F708" i="2"/>
  <c r="H488" i="2"/>
  <c r="D488" i="2"/>
  <c r="F488" i="2"/>
  <c r="B488" i="2"/>
  <c r="G488" i="2"/>
  <c r="F783" i="2"/>
  <c r="D783" i="2"/>
  <c r="H783" i="2"/>
  <c r="G783" i="2"/>
  <c r="B783" i="2"/>
  <c r="H592" i="2"/>
  <c r="B592" i="2"/>
  <c r="D592" i="2"/>
  <c r="F592" i="2"/>
  <c r="G592" i="2"/>
  <c r="F932" i="2"/>
  <c r="G932" i="2"/>
  <c r="D932" i="2"/>
  <c r="B932" i="2"/>
  <c r="H932" i="2"/>
  <c r="G731" i="2"/>
  <c r="H731" i="2"/>
  <c r="D731" i="2"/>
  <c r="B731" i="2"/>
  <c r="F731" i="2"/>
  <c r="G588" i="2"/>
  <c r="D588" i="2"/>
  <c r="B588" i="2"/>
  <c r="F588" i="2"/>
  <c r="H588" i="2"/>
  <c r="B871" i="2"/>
  <c r="F871" i="2"/>
  <c r="D871" i="2"/>
  <c r="H871" i="2"/>
  <c r="G871" i="2"/>
  <c r="B647" i="2"/>
  <c r="H647" i="2"/>
  <c r="F647" i="2"/>
  <c r="D647" i="2"/>
  <c r="G647" i="2"/>
  <c r="D946" i="2"/>
  <c r="F946" i="2"/>
  <c r="G946" i="2"/>
  <c r="H946" i="2"/>
  <c r="B946" i="2"/>
  <c r="D772" i="2"/>
  <c r="F772" i="2"/>
  <c r="B772" i="2"/>
  <c r="G772" i="2"/>
  <c r="H772" i="2"/>
  <c r="H589" i="2"/>
  <c r="F589" i="2"/>
  <c r="B589" i="2"/>
  <c r="D589" i="2"/>
  <c r="G589" i="2"/>
  <c r="F934" i="2"/>
  <c r="H934" i="2"/>
  <c r="D934" i="2"/>
  <c r="G934" i="2"/>
  <c r="B934" i="2"/>
  <c r="H773" i="2"/>
  <c r="G773" i="2"/>
  <c r="B773" i="2"/>
  <c r="F773" i="2"/>
  <c r="D773" i="2"/>
  <c r="D508" i="2"/>
  <c r="H508" i="2"/>
  <c r="G508" i="2"/>
  <c r="B508" i="2"/>
  <c r="F508" i="2"/>
  <c r="B828" i="2"/>
  <c r="D828" i="2"/>
  <c r="G828" i="2"/>
  <c r="F828" i="2"/>
  <c r="H828" i="2"/>
  <c r="F699" i="2"/>
  <c r="G699" i="2"/>
  <c r="B699" i="2"/>
  <c r="H699" i="2"/>
  <c r="D699" i="2"/>
  <c r="B941" i="2"/>
  <c r="G941" i="2"/>
  <c r="F941" i="2"/>
  <c r="H941" i="2"/>
  <c r="D941" i="2"/>
  <c r="F273" i="2"/>
  <c r="G273" i="2"/>
  <c r="D273" i="2"/>
  <c r="H273" i="2"/>
  <c r="B273" i="2"/>
  <c r="B450" i="2"/>
  <c r="H450" i="2"/>
  <c r="G450" i="2"/>
  <c r="F450" i="2"/>
  <c r="D450" i="2"/>
  <c r="G375" i="2"/>
  <c r="F375" i="2"/>
  <c r="B375" i="2"/>
  <c r="D375" i="2"/>
  <c r="H375" i="2"/>
  <c r="H173" i="2"/>
  <c r="B173" i="2"/>
  <c r="D173" i="2"/>
  <c r="F173" i="2"/>
  <c r="G173" i="2"/>
  <c r="H282" i="2"/>
  <c r="F282" i="2"/>
  <c r="D282" i="2"/>
  <c r="G282" i="2"/>
  <c r="B282" i="2"/>
  <c r="G231" i="2"/>
  <c r="D231" i="2"/>
  <c r="F231" i="2"/>
  <c r="B231" i="2"/>
  <c r="H231" i="2"/>
  <c r="H393" i="2"/>
  <c r="D393" i="2"/>
  <c r="B393" i="2"/>
  <c r="G393" i="2"/>
  <c r="F393" i="2"/>
  <c r="B313" i="2"/>
  <c r="D313" i="2"/>
  <c r="G313" i="2"/>
  <c r="F313" i="2"/>
  <c r="H313" i="2"/>
  <c r="D72" i="2"/>
  <c r="B72" i="2"/>
  <c r="H72" i="2"/>
  <c r="G72" i="2"/>
  <c r="F72" i="2"/>
  <c r="G475" i="2"/>
  <c r="F475" i="2"/>
  <c r="B475" i="2"/>
  <c r="H475" i="2"/>
  <c r="D475" i="2"/>
  <c r="G263" i="2"/>
  <c r="F263" i="2"/>
  <c r="H263" i="2"/>
  <c r="B263" i="2"/>
  <c r="D263" i="2"/>
  <c r="G230" i="2"/>
  <c r="F230" i="2"/>
  <c r="B230" i="2"/>
  <c r="H230" i="2"/>
  <c r="D230" i="2"/>
  <c r="G255" i="2"/>
  <c r="D255" i="2"/>
  <c r="H255" i="2"/>
  <c r="F255" i="2"/>
  <c r="B255" i="2"/>
  <c r="B121" i="2"/>
  <c r="H121" i="2"/>
  <c r="F121" i="2"/>
  <c r="D121" i="2"/>
  <c r="G121" i="2"/>
  <c r="G351" i="2"/>
  <c r="D351" i="2"/>
  <c r="H351" i="2"/>
  <c r="F351" i="2"/>
  <c r="B351" i="2"/>
  <c r="B169" i="2"/>
  <c r="G169" i="2"/>
  <c r="H169" i="2"/>
  <c r="F169" i="2"/>
  <c r="D169" i="2"/>
  <c r="F321" i="2"/>
  <c r="G321" i="2"/>
  <c r="B321" i="2"/>
  <c r="D321" i="2"/>
  <c r="H321" i="2"/>
  <c r="B166" i="2"/>
  <c r="G166" i="2"/>
  <c r="D166" i="2"/>
  <c r="F166" i="2"/>
  <c r="H166" i="2"/>
  <c r="G403" i="2"/>
  <c r="F403" i="2"/>
  <c r="B403" i="2"/>
  <c r="D403" i="2"/>
  <c r="H403" i="2"/>
  <c r="G396" i="2"/>
  <c r="F396" i="2"/>
  <c r="H396" i="2"/>
  <c r="B396" i="2"/>
  <c r="D396" i="2"/>
  <c r="B210" i="2"/>
  <c r="D210" i="2"/>
  <c r="F210" i="2"/>
  <c r="H210" i="2"/>
  <c r="G210" i="2"/>
  <c r="G683" i="2"/>
  <c r="D683" i="2"/>
  <c r="B683" i="2"/>
  <c r="F683" i="2"/>
  <c r="H683" i="2"/>
  <c r="D942" i="2"/>
  <c r="F942" i="2"/>
  <c r="G942" i="2"/>
  <c r="H942" i="2"/>
  <c r="B942" i="2"/>
  <c r="G782" i="2"/>
  <c r="H782" i="2"/>
  <c r="F782" i="2"/>
  <c r="D782" i="2"/>
  <c r="B782" i="2"/>
  <c r="H644" i="2"/>
  <c r="B644" i="2"/>
  <c r="F644" i="2"/>
  <c r="G644" i="2"/>
  <c r="D644" i="2"/>
  <c r="H923" i="2"/>
  <c r="G923" i="2"/>
  <c r="B923" i="2"/>
  <c r="F923" i="2"/>
  <c r="D923" i="2"/>
  <c r="H802" i="2"/>
  <c r="B802" i="2"/>
  <c r="D802" i="2"/>
  <c r="F802" i="2"/>
  <c r="G802" i="2"/>
  <c r="H722" i="2"/>
  <c r="G722" i="2"/>
  <c r="F722" i="2"/>
  <c r="D722" i="2"/>
  <c r="B722" i="2"/>
  <c r="B496" i="2"/>
  <c r="D496" i="2"/>
  <c r="G496" i="2"/>
  <c r="F496" i="2"/>
  <c r="H496" i="2"/>
  <c r="F797" i="2"/>
  <c r="D797" i="2"/>
  <c r="B797" i="2"/>
  <c r="G797" i="2"/>
  <c r="H797" i="2"/>
  <c r="H599" i="2"/>
  <c r="B599" i="2"/>
  <c r="D599" i="2"/>
  <c r="F599" i="2"/>
  <c r="G599" i="2"/>
  <c r="H546" i="2"/>
  <c r="F546" i="2"/>
  <c r="D546" i="2"/>
  <c r="G546" i="2"/>
  <c r="B546" i="2"/>
  <c r="H738" i="2"/>
  <c r="G738" i="2"/>
  <c r="F738" i="2"/>
  <c r="D738" i="2"/>
  <c r="B738" i="2"/>
  <c r="F593" i="2"/>
  <c r="H593" i="2"/>
  <c r="D593" i="2"/>
  <c r="B593" i="2"/>
  <c r="G593" i="2"/>
  <c r="B878" i="2"/>
  <c r="F878" i="2"/>
  <c r="G878" i="2"/>
  <c r="D878" i="2"/>
  <c r="H878" i="2"/>
  <c r="H660" i="2"/>
  <c r="D660" i="2"/>
  <c r="G660" i="2"/>
  <c r="B660" i="2"/>
  <c r="F660" i="2"/>
  <c r="B847" i="2"/>
  <c r="H847" i="2"/>
  <c r="G847" i="2"/>
  <c r="D847" i="2"/>
  <c r="F847" i="2"/>
  <c r="G792" i="2"/>
  <c r="D792" i="2"/>
  <c r="H792" i="2"/>
  <c r="F792" i="2"/>
  <c r="B792" i="2"/>
  <c r="D634" i="2"/>
  <c r="G634" i="2"/>
  <c r="F634" i="2"/>
  <c r="B634" i="2"/>
  <c r="H634" i="2"/>
  <c r="F947" i="2"/>
  <c r="B947" i="2"/>
  <c r="D947" i="2"/>
  <c r="H947" i="2"/>
  <c r="G947" i="2"/>
  <c r="H786" i="2"/>
  <c r="F786" i="2"/>
  <c r="D786" i="2"/>
  <c r="B786" i="2"/>
  <c r="G786" i="2"/>
  <c r="H516" i="2"/>
  <c r="D516" i="2"/>
  <c r="F516" i="2"/>
  <c r="B516" i="2"/>
  <c r="G516" i="2"/>
  <c r="D834" i="2"/>
  <c r="F834" i="2"/>
  <c r="H834" i="2"/>
  <c r="G834" i="2"/>
  <c r="B834" i="2"/>
  <c r="H727" i="2"/>
  <c r="D727" i="2"/>
  <c r="F727" i="2"/>
  <c r="B727" i="2"/>
  <c r="G727" i="2"/>
  <c r="H425" i="2"/>
  <c r="D425" i="2"/>
  <c r="B425" i="2"/>
  <c r="G425" i="2"/>
  <c r="F425" i="2"/>
  <c r="G350" i="2"/>
  <c r="F350" i="2"/>
  <c r="B350" i="2"/>
  <c r="H350" i="2"/>
  <c r="D350" i="2"/>
  <c r="H401" i="2"/>
  <c r="B401" i="2"/>
  <c r="F401" i="2"/>
  <c r="G401" i="2"/>
  <c r="D401" i="2"/>
  <c r="G182" i="2"/>
  <c r="D182" i="2"/>
  <c r="H182" i="2"/>
  <c r="B182" i="2"/>
  <c r="F182" i="2"/>
  <c r="F359" i="2"/>
  <c r="B359" i="2"/>
  <c r="D359" i="2"/>
  <c r="G359" i="2"/>
  <c r="H359" i="2"/>
  <c r="D110" i="2"/>
  <c r="H110" i="2"/>
  <c r="B110" i="2"/>
  <c r="F110" i="2"/>
  <c r="G110" i="2"/>
  <c r="B421" i="2"/>
  <c r="H421" i="2"/>
  <c r="G421" i="2"/>
  <c r="F421" i="2"/>
  <c r="D421" i="2"/>
  <c r="D474" i="2"/>
  <c r="B474" i="2"/>
  <c r="H474" i="2"/>
  <c r="G474" i="2"/>
  <c r="F474" i="2"/>
  <c r="F165" i="2"/>
  <c r="D165" i="2"/>
  <c r="G165" i="2"/>
  <c r="H165" i="2"/>
  <c r="B165" i="2"/>
  <c r="G360" i="2"/>
  <c r="D360" i="2"/>
  <c r="B360" i="2"/>
  <c r="F360" i="2"/>
  <c r="H360" i="2"/>
  <c r="D302" i="2"/>
  <c r="B302" i="2"/>
  <c r="G302" i="2"/>
  <c r="H302" i="2"/>
  <c r="F302" i="2"/>
  <c r="H131" i="2"/>
  <c r="D131" i="2"/>
  <c r="G131" i="2"/>
  <c r="F131" i="2"/>
  <c r="B131" i="2"/>
  <c r="H368" i="2"/>
  <c r="D368" i="2"/>
  <c r="F368" i="2"/>
  <c r="G368" i="2"/>
  <c r="B368" i="2"/>
  <c r="H184" i="2"/>
  <c r="G184" i="2"/>
  <c r="D184" i="2"/>
  <c r="B184" i="2"/>
  <c r="F184" i="2"/>
  <c r="B441" i="2"/>
  <c r="H441" i="2"/>
  <c r="G441" i="2"/>
  <c r="F441" i="2"/>
  <c r="D441" i="2"/>
  <c r="H167" i="2"/>
  <c r="B167" i="2"/>
  <c r="F167" i="2"/>
  <c r="D167" i="2"/>
  <c r="G167" i="2"/>
  <c r="H361" i="2"/>
  <c r="F361" i="2"/>
  <c r="B361" i="2"/>
  <c r="D361" i="2"/>
  <c r="G361" i="2"/>
  <c r="G18" i="2"/>
  <c r="F18" i="2"/>
  <c r="H18" i="2"/>
  <c r="B18" i="2"/>
  <c r="D18" i="2"/>
  <c r="H320" i="2"/>
  <c r="D320" i="2"/>
  <c r="F320" i="2"/>
  <c r="G320" i="2"/>
  <c r="B320" i="2"/>
  <c r="D326" i="2"/>
  <c r="H326" i="2"/>
  <c r="G326" i="2"/>
  <c r="F326" i="2"/>
  <c r="B326" i="2"/>
  <c r="D209" i="2"/>
  <c r="B209" i="2"/>
  <c r="G209" i="2"/>
  <c r="F209" i="2"/>
  <c r="H209" i="2"/>
  <c r="B700" i="2"/>
  <c r="H700" i="2"/>
  <c r="F700" i="2"/>
  <c r="D700" i="2"/>
  <c r="G700" i="2"/>
  <c r="B949" i="2"/>
  <c r="H949" i="2"/>
  <c r="G949" i="2"/>
  <c r="D949" i="2"/>
  <c r="F949" i="2"/>
  <c r="B795" i="2"/>
  <c r="G795" i="2"/>
  <c r="F795" i="2"/>
  <c r="D795" i="2"/>
  <c r="H795" i="2"/>
  <c r="B657" i="2"/>
  <c r="D657" i="2"/>
  <c r="H657" i="2"/>
  <c r="G657" i="2"/>
  <c r="F657" i="2"/>
  <c r="H495" i="2"/>
  <c r="B495" i="2"/>
  <c r="D495" i="2"/>
  <c r="F495" i="2"/>
  <c r="G495" i="2"/>
  <c r="H830" i="2"/>
  <c r="G830" i="2"/>
  <c r="B830" i="2"/>
  <c r="D830" i="2"/>
  <c r="F830" i="2"/>
  <c r="G755" i="2"/>
  <c r="F755" i="2"/>
  <c r="B755" i="2"/>
  <c r="H755" i="2"/>
  <c r="D755" i="2"/>
  <c r="G504" i="2"/>
  <c r="D504" i="2"/>
  <c r="F504" i="2"/>
  <c r="B504" i="2"/>
  <c r="H504" i="2"/>
  <c r="F803" i="2"/>
  <c r="D803" i="2"/>
  <c r="H803" i="2"/>
  <c r="B803" i="2"/>
  <c r="G803" i="2"/>
  <c r="D632" i="2"/>
  <c r="B632" i="2"/>
  <c r="G632" i="2"/>
  <c r="F632" i="2"/>
  <c r="H632" i="2"/>
  <c r="G693" i="2"/>
  <c r="F693" i="2"/>
  <c r="B693" i="2"/>
  <c r="H693" i="2"/>
  <c r="D693" i="2"/>
  <c r="F750" i="2"/>
  <c r="D750" i="2"/>
  <c r="B750" i="2"/>
  <c r="H750" i="2"/>
  <c r="G750" i="2"/>
  <c r="H600" i="2"/>
  <c r="B600" i="2"/>
  <c r="D600" i="2"/>
  <c r="G600" i="2"/>
  <c r="F600" i="2"/>
  <c r="H927" i="2"/>
  <c r="F927" i="2"/>
  <c r="B927" i="2"/>
  <c r="D927" i="2"/>
  <c r="G927" i="2"/>
  <c r="B674" i="2"/>
  <c r="H674" i="2"/>
  <c r="G674" i="2"/>
  <c r="F674" i="2"/>
  <c r="D674" i="2"/>
  <c r="H551" i="2"/>
  <c r="G551" i="2"/>
  <c r="D551" i="2"/>
  <c r="F551" i="2"/>
  <c r="B551" i="2"/>
  <c r="H805" i="2"/>
  <c r="F805" i="2"/>
  <c r="D805" i="2"/>
  <c r="B805" i="2"/>
  <c r="G805" i="2"/>
  <c r="F648" i="2"/>
  <c r="H648" i="2"/>
  <c r="D648" i="2"/>
  <c r="G648" i="2"/>
  <c r="B648" i="2"/>
  <c r="F801" i="2"/>
  <c r="G801" i="2"/>
  <c r="D801" i="2"/>
  <c r="B801" i="2"/>
  <c r="H801" i="2"/>
  <c r="G793" i="2"/>
  <c r="D793" i="2"/>
  <c r="H793" i="2"/>
  <c r="B793" i="2"/>
  <c r="F793" i="2"/>
  <c r="H530" i="2"/>
  <c r="F530" i="2"/>
  <c r="B530" i="2"/>
  <c r="G530" i="2"/>
  <c r="D530" i="2"/>
  <c r="G895" i="2"/>
  <c r="D895" i="2"/>
  <c r="F895" i="2"/>
  <c r="B895" i="2"/>
  <c r="H895" i="2"/>
  <c r="H766" i="2"/>
  <c r="F766" i="2"/>
  <c r="B766" i="2"/>
  <c r="D766" i="2"/>
  <c r="G766" i="2"/>
  <c r="L758" i="2"/>
  <c r="M758" i="2"/>
  <c r="K758" i="2"/>
  <c r="O758" i="2"/>
  <c r="B10" i="2"/>
  <c r="D10" i="2"/>
  <c r="H10" i="2"/>
  <c r="G10" i="2"/>
  <c r="F10" i="2"/>
  <c r="F417" i="2"/>
  <c r="H417" i="2"/>
  <c r="B417" i="2"/>
  <c r="D417" i="2"/>
  <c r="G417" i="2"/>
  <c r="F356" i="2"/>
  <c r="D356" i="2"/>
  <c r="G356" i="2"/>
  <c r="B356" i="2"/>
  <c r="H356" i="2"/>
  <c r="H172" i="2"/>
  <c r="D172" i="2"/>
  <c r="F172" i="2"/>
  <c r="B172" i="2"/>
  <c r="G172" i="2"/>
  <c r="H448" i="2"/>
  <c r="F448" i="2"/>
  <c r="G448" i="2"/>
  <c r="D448" i="2"/>
  <c r="B448" i="2"/>
  <c r="G363" i="2"/>
  <c r="H363" i="2"/>
  <c r="D363" i="2"/>
  <c r="B363" i="2"/>
  <c r="F363" i="2"/>
  <c r="B183" i="2"/>
  <c r="D183" i="2"/>
  <c r="F183" i="2"/>
  <c r="G183" i="2"/>
  <c r="H183" i="2"/>
  <c r="G318" i="2"/>
  <c r="F318" i="2"/>
  <c r="D318" i="2"/>
  <c r="B318" i="2"/>
  <c r="H318" i="2"/>
  <c r="H458" i="2"/>
  <c r="D458" i="2"/>
  <c r="B458" i="2"/>
  <c r="G458" i="2"/>
  <c r="F458" i="2"/>
  <c r="B459" i="2"/>
  <c r="D459" i="2"/>
  <c r="F459" i="2"/>
  <c r="H459" i="2"/>
  <c r="G459" i="2"/>
  <c r="D400" i="2"/>
  <c r="F400" i="2"/>
  <c r="B400" i="2"/>
  <c r="H400" i="2"/>
  <c r="G400" i="2"/>
  <c r="B171" i="2"/>
  <c r="F171" i="2"/>
  <c r="D171" i="2"/>
  <c r="G171" i="2"/>
  <c r="H171" i="2"/>
  <c r="G221" i="2"/>
  <c r="F221" i="2"/>
  <c r="B221" i="2"/>
  <c r="D221" i="2"/>
  <c r="H221" i="2"/>
  <c r="G175" i="2"/>
  <c r="D175" i="2"/>
  <c r="H175" i="2"/>
  <c r="F175" i="2"/>
  <c r="B175" i="2"/>
  <c r="B67" i="2"/>
  <c r="G67" i="2"/>
  <c r="D67" i="2"/>
  <c r="F67" i="2"/>
  <c r="H67" i="2"/>
  <c r="G133" i="2"/>
  <c r="D133" i="2"/>
  <c r="H133" i="2"/>
  <c r="F133" i="2"/>
  <c r="B133" i="2"/>
  <c r="B291" i="2"/>
  <c r="H291" i="2"/>
  <c r="F291" i="2"/>
  <c r="G291" i="2"/>
  <c r="D291" i="2"/>
  <c r="H125" i="2"/>
  <c r="B125" i="2"/>
  <c r="D125" i="2"/>
  <c r="F125" i="2"/>
  <c r="G125" i="2"/>
  <c r="G358" i="2"/>
  <c r="H358" i="2"/>
  <c r="F358" i="2"/>
  <c r="D358" i="2"/>
  <c r="B358" i="2"/>
  <c r="H330" i="2"/>
  <c r="D330" i="2"/>
  <c r="G330" i="2"/>
  <c r="B330" i="2"/>
  <c r="F330" i="2"/>
  <c r="B181" i="2"/>
  <c r="F181" i="2"/>
  <c r="D181" i="2"/>
  <c r="H181" i="2"/>
  <c r="G181" i="2"/>
  <c r="B728" i="2"/>
  <c r="F728" i="2"/>
  <c r="D728" i="2"/>
  <c r="H728" i="2"/>
  <c r="G728" i="2"/>
  <c r="H531" i="2"/>
  <c r="D531" i="2"/>
  <c r="F531" i="2"/>
  <c r="G531" i="2"/>
  <c r="B531" i="2"/>
  <c r="G836" i="2"/>
  <c r="F836" i="2"/>
  <c r="B836" i="2"/>
  <c r="D836" i="2"/>
  <c r="H836" i="2"/>
  <c r="F688" i="2"/>
  <c r="B688" i="2"/>
  <c r="G688" i="2"/>
  <c r="H688" i="2"/>
  <c r="D688" i="2"/>
  <c r="H503" i="2"/>
  <c r="F503" i="2"/>
  <c r="D503" i="2"/>
  <c r="G503" i="2"/>
  <c r="B503" i="2"/>
  <c r="B636" i="2"/>
  <c r="F636" i="2"/>
  <c r="D636" i="2"/>
  <c r="H636" i="2"/>
  <c r="G636" i="2"/>
  <c r="B769" i="2"/>
  <c r="F769" i="2"/>
  <c r="D769" i="2"/>
  <c r="H769" i="2"/>
  <c r="G769" i="2"/>
  <c r="B512" i="2"/>
  <c r="D512" i="2"/>
  <c r="F512" i="2"/>
  <c r="G512" i="2"/>
  <c r="H512" i="2"/>
  <c r="G824" i="2"/>
  <c r="F824" i="2"/>
  <c r="H824" i="2"/>
  <c r="D824" i="2"/>
  <c r="B824" i="2"/>
  <c r="D639" i="2"/>
  <c r="G639" i="2"/>
  <c r="B639" i="2"/>
  <c r="H639" i="2"/>
  <c r="F639" i="2"/>
  <c r="H489" i="2"/>
  <c r="G489" i="2"/>
  <c r="B489" i="2"/>
  <c r="D489" i="2"/>
  <c r="F489" i="2"/>
  <c r="F778" i="2"/>
  <c r="D778" i="2"/>
  <c r="G778" i="2"/>
  <c r="B778" i="2"/>
  <c r="H778" i="2"/>
  <c r="H640" i="2"/>
  <c r="D640" i="2"/>
  <c r="B640" i="2"/>
  <c r="G640" i="2"/>
  <c r="F640" i="2"/>
  <c r="G933" i="2"/>
  <c r="H933" i="2"/>
  <c r="F933" i="2"/>
  <c r="D933" i="2"/>
  <c r="B933" i="2"/>
  <c r="D681" i="2"/>
  <c r="F681" i="2"/>
  <c r="B681" i="2"/>
  <c r="H681" i="2"/>
  <c r="G681" i="2"/>
  <c r="D566" i="2"/>
  <c r="H566" i="2"/>
  <c r="F566" i="2"/>
  <c r="G566" i="2"/>
  <c r="B566" i="2"/>
  <c r="H819" i="2"/>
  <c r="F819" i="2"/>
  <c r="G819" i="2"/>
  <c r="B819" i="2"/>
  <c r="D819" i="2"/>
  <c r="G661" i="2"/>
  <c r="B661" i="2"/>
  <c r="F661" i="2"/>
  <c r="H661" i="2"/>
  <c r="D661" i="2"/>
  <c r="H552" i="2"/>
  <c r="B552" i="2"/>
  <c r="G552" i="2"/>
  <c r="F552" i="2"/>
  <c r="D552" i="2"/>
  <c r="D800" i="2"/>
  <c r="H800" i="2"/>
  <c r="G800" i="2"/>
  <c r="B800" i="2"/>
  <c r="F800" i="2"/>
  <c r="B538" i="2"/>
  <c r="H538" i="2"/>
  <c r="G538" i="2"/>
  <c r="D538" i="2"/>
  <c r="F538" i="2"/>
  <c r="H922" i="2"/>
  <c r="D922" i="2"/>
  <c r="G922" i="2"/>
  <c r="F922" i="2"/>
  <c r="B922" i="2"/>
  <c r="H774" i="2"/>
  <c r="B774" i="2"/>
  <c r="G774" i="2"/>
  <c r="D774" i="2"/>
  <c r="F774" i="2"/>
  <c r="K762" i="2"/>
  <c r="O762" i="2"/>
  <c r="L762" i="2"/>
  <c r="M762" i="2"/>
  <c r="D233" i="2"/>
  <c r="G233" i="2"/>
  <c r="H233" i="2"/>
  <c r="B233" i="2"/>
  <c r="F233" i="2"/>
  <c r="D262" i="2"/>
  <c r="B262" i="2"/>
  <c r="H262" i="2"/>
  <c r="G262" i="2"/>
  <c r="F262" i="2"/>
  <c r="B402" i="2"/>
  <c r="H402" i="2"/>
  <c r="D402" i="2"/>
  <c r="G402" i="2"/>
  <c r="F402" i="2"/>
  <c r="G114" i="2"/>
  <c r="B114" i="2"/>
  <c r="F114" i="2"/>
  <c r="D114" i="2"/>
  <c r="H114" i="2"/>
  <c r="B276" i="2"/>
  <c r="D276" i="2"/>
  <c r="H276" i="2"/>
  <c r="F276" i="2"/>
  <c r="G276" i="2"/>
  <c r="B455" i="2"/>
  <c r="F455" i="2"/>
  <c r="D455" i="2"/>
  <c r="G455" i="2"/>
  <c r="H455" i="2"/>
  <c r="H128" i="2"/>
  <c r="F128" i="2"/>
  <c r="D128" i="2"/>
  <c r="B128" i="2"/>
  <c r="G128" i="2"/>
  <c r="D392" i="2"/>
  <c r="F392" i="2"/>
  <c r="H392" i="2"/>
  <c r="B392" i="2"/>
  <c r="G392" i="2"/>
  <c r="G419" i="2"/>
  <c r="F419" i="2"/>
  <c r="D419" i="2"/>
  <c r="B419" i="2"/>
  <c r="H419" i="2"/>
  <c r="G157" i="2"/>
  <c r="D157" i="2"/>
  <c r="F157" i="2"/>
  <c r="H157" i="2"/>
  <c r="B157" i="2"/>
  <c r="B370" i="2"/>
  <c r="D370" i="2"/>
  <c r="H370" i="2"/>
  <c r="G370" i="2"/>
  <c r="F370" i="2"/>
  <c r="F202" i="2"/>
  <c r="B202" i="2"/>
  <c r="H202" i="2"/>
  <c r="G202" i="2"/>
  <c r="D202" i="2"/>
  <c r="H213" i="2"/>
  <c r="D213" i="2"/>
  <c r="B213" i="2"/>
  <c r="F213" i="2"/>
  <c r="G213" i="2"/>
  <c r="D315" i="2"/>
  <c r="B315" i="2"/>
  <c r="H315" i="2"/>
  <c r="G315" i="2"/>
  <c r="F315" i="2"/>
  <c r="B297" i="2"/>
  <c r="D297" i="2"/>
  <c r="H297" i="2"/>
  <c r="G297" i="2"/>
  <c r="F297" i="2"/>
  <c r="G132" i="2"/>
  <c r="F132" i="2"/>
  <c r="H132" i="2"/>
  <c r="B132" i="2"/>
  <c r="D132" i="2"/>
  <c r="D269" i="2"/>
  <c r="F269" i="2"/>
  <c r="H269" i="2"/>
  <c r="G269" i="2"/>
  <c r="B269" i="2"/>
  <c r="G316" i="2"/>
  <c r="H316" i="2"/>
  <c r="F316" i="2"/>
  <c r="B316" i="2"/>
  <c r="D316" i="2"/>
  <c r="G227" i="2"/>
  <c r="D227" i="2"/>
  <c r="B227" i="2"/>
  <c r="H227" i="2"/>
  <c r="F227" i="2"/>
  <c r="D270" i="2"/>
  <c r="F270" i="2"/>
  <c r="H270" i="2"/>
  <c r="G270" i="2"/>
  <c r="B270" i="2"/>
  <c r="D163" i="2"/>
  <c r="H163" i="2"/>
  <c r="B163" i="2"/>
  <c r="F163" i="2"/>
  <c r="G163" i="2"/>
  <c r="H753" i="2"/>
  <c r="G753" i="2"/>
  <c r="B753" i="2"/>
  <c r="D753" i="2"/>
  <c r="F753" i="2"/>
  <c r="G747" i="2"/>
  <c r="H747" i="2"/>
  <c r="B747" i="2"/>
  <c r="F747" i="2"/>
  <c r="D747" i="2"/>
  <c r="H897" i="2"/>
  <c r="F897" i="2"/>
  <c r="B897" i="2"/>
  <c r="D897" i="2"/>
  <c r="G897" i="2"/>
  <c r="H694" i="2"/>
  <c r="G694" i="2"/>
  <c r="B694" i="2"/>
  <c r="D694" i="2"/>
  <c r="F694" i="2"/>
  <c r="H511" i="2"/>
  <c r="B511" i="2"/>
  <c r="D511" i="2"/>
  <c r="F511" i="2"/>
  <c r="G511" i="2"/>
  <c r="G929" i="2"/>
  <c r="H929" i="2"/>
  <c r="B929" i="2"/>
  <c r="D929" i="2"/>
  <c r="F929" i="2"/>
  <c r="D777" i="2"/>
  <c r="H777" i="2"/>
  <c r="B777" i="2"/>
  <c r="F777" i="2"/>
  <c r="G777" i="2"/>
  <c r="D534" i="2"/>
  <c r="F534" i="2"/>
  <c r="B534" i="2"/>
  <c r="G534" i="2"/>
  <c r="H534" i="2"/>
  <c r="G831" i="2"/>
  <c r="H831" i="2"/>
  <c r="F831" i="2"/>
  <c r="B831" i="2"/>
  <c r="D831" i="2"/>
  <c r="F702" i="2"/>
  <c r="D702" i="2"/>
  <c r="H702" i="2"/>
  <c r="B702" i="2"/>
  <c r="G702" i="2"/>
  <c r="F497" i="2"/>
  <c r="B497" i="2"/>
  <c r="D497" i="2"/>
  <c r="G497" i="2"/>
  <c r="H497" i="2"/>
  <c r="G784" i="2"/>
  <c r="H784" i="2"/>
  <c r="B784" i="2"/>
  <c r="F784" i="2"/>
  <c r="D784" i="2"/>
  <c r="D686" i="2"/>
  <c r="H686" i="2"/>
  <c r="G686" i="2"/>
  <c r="F686" i="2"/>
  <c r="B686" i="2"/>
  <c r="F493" i="2"/>
  <c r="B493" i="2"/>
  <c r="G493" i="2"/>
  <c r="D493" i="2"/>
  <c r="H493" i="2"/>
  <c r="B697" i="2"/>
  <c r="D697" i="2"/>
  <c r="G697" i="2"/>
  <c r="H697" i="2"/>
  <c r="F697" i="2"/>
  <c r="F573" i="2"/>
  <c r="B573" i="2"/>
  <c r="D573" i="2"/>
  <c r="G573" i="2"/>
  <c r="H573" i="2"/>
  <c r="H839" i="2"/>
  <c r="D839" i="2"/>
  <c r="G839" i="2"/>
  <c r="F839" i="2"/>
  <c r="B839" i="2"/>
  <c r="B675" i="2"/>
  <c r="D675" i="2"/>
  <c r="H675" i="2"/>
  <c r="G675" i="2"/>
  <c r="F675" i="2"/>
  <c r="H567" i="2"/>
  <c r="B567" i="2"/>
  <c r="G567" i="2"/>
  <c r="D567" i="2"/>
  <c r="F567" i="2"/>
  <c r="B820" i="2"/>
  <c r="F820" i="2"/>
  <c r="H820" i="2"/>
  <c r="D820" i="2"/>
  <c r="G820" i="2"/>
  <c r="B545" i="2"/>
  <c r="G545" i="2"/>
  <c r="D545" i="2"/>
  <c r="H545" i="2"/>
  <c r="F545" i="2"/>
  <c r="F948" i="2"/>
  <c r="G948" i="2"/>
  <c r="D948" i="2"/>
  <c r="B948" i="2"/>
  <c r="H948" i="2"/>
  <c r="G787" i="2"/>
  <c r="H787" i="2"/>
  <c r="B787" i="2"/>
  <c r="D787" i="2"/>
  <c r="F787" i="2"/>
  <c r="M766" i="2"/>
  <c r="O766" i="2"/>
  <c r="L766" i="2"/>
  <c r="K766" i="2"/>
  <c r="L769" i="2"/>
  <c r="M769" i="2"/>
  <c r="K769" i="2"/>
  <c r="O769" i="2"/>
  <c r="O760" i="2"/>
  <c r="M760" i="2"/>
  <c r="L760" i="2"/>
  <c r="K760" i="2"/>
  <c r="D130" i="2"/>
  <c r="H130" i="2"/>
  <c r="B130" i="2"/>
  <c r="G130" i="2"/>
  <c r="F130" i="2"/>
  <c r="F468" i="2"/>
  <c r="G468" i="2"/>
  <c r="H468" i="2"/>
  <c r="D468" i="2"/>
  <c r="B468" i="2"/>
  <c r="H415" i="2"/>
  <c r="G415" i="2"/>
  <c r="F415" i="2"/>
  <c r="D415" i="2"/>
  <c r="B415" i="2"/>
  <c r="B261" i="2"/>
  <c r="D261" i="2"/>
  <c r="H261" i="2"/>
  <c r="G261" i="2"/>
  <c r="F261" i="2"/>
  <c r="F424" i="2"/>
  <c r="G424" i="2"/>
  <c r="D424" i="2"/>
  <c r="B424" i="2"/>
  <c r="H424" i="2"/>
  <c r="G258" i="2"/>
  <c r="B258" i="2"/>
  <c r="D258" i="2"/>
  <c r="H258" i="2"/>
  <c r="F258" i="2"/>
  <c r="F12" i="2"/>
  <c r="B12" i="2"/>
  <c r="D12" i="2"/>
  <c r="H12" i="2"/>
  <c r="G12" i="2"/>
  <c r="F470" i="2"/>
  <c r="H470" i="2"/>
  <c r="D470" i="2"/>
  <c r="B470" i="2"/>
  <c r="G470" i="2"/>
  <c r="H443" i="2"/>
  <c r="F443" i="2"/>
  <c r="D443" i="2"/>
  <c r="G443" i="2"/>
  <c r="B443" i="2"/>
  <c r="B228" i="2"/>
  <c r="G228" i="2"/>
  <c r="H228" i="2"/>
  <c r="F228" i="2"/>
  <c r="D228" i="2"/>
  <c r="D453" i="2"/>
  <c r="B453" i="2"/>
  <c r="H453" i="2"/>
  <c r="F453" i="2"/>
  <c r="G453" i="2"/>
  <c r="F61" i="2"/>
  <c r="B61" i="2"/>
  <c r="H61" i="2"/>
  <c r="G61" i="2"/>
  <c r="D61" i="2"/>
  <c r="D218" i="2"/>
  <c r="B218" i="2"/>
  <c r="F218" i="2"/>
  <c r="G218" i="2"/>
  <c r="H218" i="2"/>
  <c r="D272" i="2"/>
  <c r="H272" i="2"/>
  <c r="G272" i="2"/>
  <c r="F272" i="2"/>
  <c r="B272" i="2"/>
  <c r="B286" i="2"/>
  <c r="H286" i="2"/>
  <c r="G286" i="2"/>
  <c r="F286" i="2"/>
  <c r="D286" i="2"/>
  <c r="F69" i="2"/>
  <c r="B69" i="2"/>
  <c r="G69" i="2"/>
  <c r="D69" i="2"/>
  <c r="H69" i="2"/>
  <c r="D311" i="2"/>
  <c r="B311" i="2"/>
  <c r="H311" i="2"/>
  <c r="G311" i="2"/>
  <c r="F311" i="2"/>
  <c r="B324" i="2"/>
  <c r="D324" i="2"/>
  <c r="H324" i="2"/>
  <c r="F324" i="2"/>
  <c r="G324" i="2"/>
  <c r="H226" i="2"/>
  <c r="D226" i="2"/>
  <c r="G226" i="2"/>
  <c r="F226" i="2"/>
  <c r="B226" i="2"/>
  <c r="D354" i="2"/>
  <c r="H354" i="2"/>
  <c r="B354" i="2"/>
  <c r="G354" i="2"/>
  <c r="F354" i="2"/>
  <c r="G15" i="2"/>
  <c r="B15" i="2"/>
  <c r="F15" i="2"/>
  <c r="H15" i="2"/>
  <c r="D15" i="2"/>
  <c r="F767" i="2"/>
  <c r="H767" i="2"/>
  <c r="G767" i="2"/>
  <c r="D767" i="2"/>
  <c r="B767" i="2"/>
  <c r="G494" i="2"/>
  <c r="F494" i="2"/>
  <c r="H494" i="2"/>
  <c r="D494" i="2"/>
  <c r="B494" i="2"/>
  <c r="F509" i="2"/>
  <c r="G509" i="2"/>
  <c r="B509" i="2"/>
  <c r="H509" i="2"/>
  <c r="D509" i="2"/>
  <c r="B754" i="2"/>
  <c r="G754" i="2"/>
  <c r="F754" i="2"/>
  <c r="H754" i="2"/>
  <c r="D754" i="2"/>
  <c r="B533" i="2"/>
  <c r="H533" i="2"/>
  <c r="G533" i="2"/>
  <c r="F533" i="2"/>
  <c r="D533" i="2"/>
  <c r="F541" i="2"/>
  <c r="H541" i="2"/>
  <c r="B541" i="2"/>
  <c r="G541" i="2"/>
  <c r="D541" i="2"/>
  <c r="G843" i="2"/>
  <c r="F843" i="2"/>
  <c r="B843" i="2"/>
  <c r="D843" i="2"/>
  <c r="H843" i="2"/>
  <c r="H571" i="2"/>
  <c r="F571" i="2"/>
  <c r="G571" i="2"/>
  <c r="D571" i="2"/>
  <c r="B571" i="2"/>
  <c r="G837" i="2"/>
  <c r="F837" i="2"/>
  <c r="B837" i="2"/>
  <c r="H837" i="2"/>
  <c r="D837" i="2"/>
  <c r="D709" i="2"/>
  <c r="B709" i="2"/>
  <c r="G709" i="2"/>
  <c r="F709" i="2"/>
  <c r="H709" i="2"/>
  <c r="D505" i="2"/>
  <c r="F505" i="2"/>
  <c r="B505" i="2"/>
  <c r="G505" i="2"/>
  <c r="H505" i="2"/>
  <c r="H798" i="2"/>
  <c r="F798" i="2"/>
  <c r="B798" i="2"/>
  <c r="D798" i="2"/>
  <c r="G798" i="2"/>
  <c r="H703" i="2"/>
  <c r="B703" i="2"/>
  <c r="D703" i="2"/>
  <c r="G703" i="2"/>
  <c r="F703" i="2"/>
  <c r="D706" i="2"/>
  <c r="H706" i="2"/>
  <c r="G706" i="2"/>
  <c r="B706" i="2"/>
  <c r="F706" i="2"/>
  <c r="F739" i="2"/>
  <c r="B739" i="2"/>
  <c r="H739" i="2"/>
  <c r="G739" i="2"/>
  <c r="D739" i="2"/>
  <c r="B581" i="2"/>
  <c r="D581" i="2"/>
  <c r="H581" i="2"/>
  <c r="G581" i="2"/>
  <c r="F581" i="2"/>
  <c r="D850" i="2"/>
  <c r="G850" i="2"/>
  <c r="H850" i="2"/>
  <c r="F850" i="2"/>
  <c r="B850" i="2"/>
  <c r="D682" i="2"/>
  <c r="G682" i="2"/>
  <c r="F682" i="2"/>
  <c r="H682" i="2"/>
  <c r="B682" i="2"/>
  <c r="G574" i="2"/>
  <c r="F574" i="2"/>
  <c r="H574" i="2"/>
  <c r="B574" i="2"/>
  <c r="D574" i="2"/>
  <c r="F840" i="2"/>
  <c r="G840" i="2"/>
  <c r="H840" i="2"/>
  <c r="B840" i="2"/>
  <c r="D840" i="2"/>
  <c r="B560" i="2"/>
  <c r="D560" i="2"/>
  <c r="F560" i="2"/>
  <c r="H560" i="2"/>
  <c r="G560" i="2"/>
  <c r="H829" i="2"/>
  <c r="G829" i="2"/>
  <c r="F829" i="2"/>
  <c r="D829" i="2"/>
  <c r="B829" i="2"/>
  <c r="G794" i="2"/>
  <c r="H794" i="2"/>
  <c r="F794" i="2"/>
  <c r="B794" i="2"/>
  <c r="D794" i="2"/>
  <c r="O764" i="2"/>
  <c r="L764" i="2"/>
  <c r="M764" i="2"/>
  <c r="K764" i="2"/>
  <c r="O761" i="2"/>
  <c r="M761" i="2"/>
  <c r="K761" i="2"/>
  <c r="L761" i="2"/>
  <c r="D162" i="2"/>
  <c r="B162" i="2"/>
  <c r="G162" i="2"/>
  <c r="H162" i="2"/>
  <c r="F162" i="2"/>
  <c r="G446" i="2"/>
  <c r="H446" i="2"/>
  <c r="F446" i="2"/>
  <c r="B446" i="2"/>
  <c r="D446" i="2"/>
  <c r="B251" i="2"/>
  <c r="D251" i="2"/>
  <c r="H251" i="2"/>
  <c r="G251" i="2"/>
  <c r="F251" i="2"/>
  <c r="D414" i="2"/>
  <c r="H414" i="2"/>
  <c r="G414" i="2"/>
  <c r="F414" i="2"/>
  <c r="B414" i="2"/>
  <c r="F250" i="2"/>
  <c r="D250" i="2"/>
  <c r="G250" i="2"/>
  <c r="B250" i="2"/>
  <c r="H250" i="2"/>
  <c r="B126" i="2"/>
  <c r="G126" i="2"/>
  <c r="H126" i="2"/>
  <c r="F126" i="2"/>
  <c r="D126" i="2"/>
  <c r="G64" i="2"/>
  <c r="D64" i="2"/>
  <c r="B64" i="2"/>
  <c r="F64" i="2"/>
  <c r="H64" i="2"/>
  <c r="D463" i="2"/>
  <c r="G463" i="2"/>
  <c r="H463" i="2"/>
  <c r="F463" i="2"/>
  <c r="B463" i="2"/>
  <c r="B155" i="2"/>
  <c r="D155" i="2"/>
  <c r="F155" i="2"/>
  <c r="G155" i="2"/>
  <c r="H155" i="2"/>
  <c r="F68" i="2"/>
  <c r="G68" i="2"/>
  <c r="H68" i="2"/>
  <c r="B68" i="2"/>
  <c r="D68" i="2"/>
  <c r="D467" i="2"/>
  <c r="H467" i="2"/>
  <c r="G467" i="2"/>
  <c r="F467" i="2"/>
  <c r="B467" i="2"/>
  <c r="H469" i="2"/>
  <c r="D469" i="2"/>
  <c r="B469" i="2"/>
  <c r="G469" i="2"/>
  <c r="F469" i="2"/>
  <c r="G9" i="2"/>
  <c r="B9" i="2"/>
  <c r="F9" i="2"/>
  <c r="H9" i="2"/>
  <c r="D9" i="2"/>
  <c r="H279" i="2"/>
  <c r="G279" i="2"/>
  <c r="F279" i="2"/>
  <c r="D279" i="2"/>
  <c r="B279" i="2"/>
  <c r="F281" i="2"/>
  <c r="B281" i="2"/>
  <c r="D281" i="2"/>
  <c r="G281" i="2"/>
  <c r="H281" i="2"/>
  <c r="B124" i="2"/>
  <c r="D124" i="2"/>
  <c r="H124" i="2"/>
  <c r="G124" i="2"/>
  <c r="F124" i="2"/>
  <c r="F373" i="2"/>
  <c r="H373" i="2"/>
  <c r="B373" i="2"/>
  <c r="D373" i="2"/>
  <c r="G373" i="2"/>
  <c r="H473" i="2"/>
  <c r="F473" i="2"/>
  <c r="D473" i="2"/>
  <c r="G473" i="2"/>
  <c r="B473" i="2"/>
  <c r="D225" i="2"/>
  <c r="H225" i="2"/>
  <c r="G225" i="2"/>
  <c r="B225" i="2"/>
  <c r="F225" i="2"/>
  <c r="B345" i="2"/>
  <c r="G345" i="2"/>
  <c r="D345" i="2"/>
  <c r="F345" i="2"/>
  <c r="H345" i="2"/>
  <c r="B118" i="2"/>
  <c r="D118" i="2"/>
  <c r="F118" i="2"/>
  <c r="G118" i="2"/>
  <c r="H118" i="2"/>
  <c r="G775" i="2"/>
  <c r="D775" i="2"/>
  <c r="B775" i="2"/>
  <c r="H775" i="2"/>
  <c r="F775" i="2"/>
  <c r="D502" i="2"/>
  <c r="G502" i="2"/>
  <c r="B502" i="2"/>
  <c r="F502" i="2"/>
  <c r="H502" i="2"/>
  <c r="F643" i="2"/>
  <c r="D643" i="2"/>
  <c r="H643" i="2"/>
  <c r="B643" i="2"/>
  <c r="G643" i="2"/>
  <c r="D768" i="2"/>
  <c r="H768" i="2"/>
  <c r="F768" i="2"/>
  <c r="G768" i="2"/>
  <c r="B768" i="2"/>
  <c r="H570" i="2"/>
  <c r="D570" i="2"/>
  <c r="F570" i="2"/>
  <c r="B570" i="2"/>
  <c r="G570" i="2"/>
  <c r="H548" i="2"/>
  <c r="B548" i="2"/>
  <c r="D548" i="2"/>
  <c r="F548" i="2"/>
  <c r="G548" i="2"/>
  <c r="H869" i="2"/>
  <c r="D869" i="2"/>
  <c r="G869" i="2"/>
  <c r="F869" i="2"/>
  <c r="B869" i="2"/>
  <c r="B610" i="2"/>
  <c r="D610" i="2"/>
  <c r="F610" i="2"/>
  <c r="G610" i="2"/>
  <c r="H610" i="2"/>
  <c r="H849" i="2"/>
  <c r="G849" i="2"/>
  <c r="F849" i="2"/>
  <c r="D849" i="2"/>
  <c r="B849" i="2"/>
  <c r="D723" i="2"/>
  <c r="B723" i="2"/>
  <c r="H723" i="2"/>
  <c r="G723" i="2"/>
  <c r="F723" i="2"/>
  <c r="F513" i="2"/>
  <c r="G513" i="2"/>
  <c r="B513" i="2"/>
  <c r="H513" i="2"/>
  <c r="D513" i="2"/>
  <c r="H825" i="2"/>
  <c r="G825" i="2"/>
  <c r="F825" i="2"/>
  <c r="D825" i="2"/>
  <c r="B825" i="2"/>
  <c r="D724" i="2"/>
  <c r="B724" i="2"/>
  <c r="H724" i="2"/>
  <c r="F724" i="2"/>
  <c r="G724" i="2"/>
  <c r="D896" i="2"/>
  <c r="G896" i="2"/>
  <c r="B896" i="2"/>
  <c r="F896" i="2"/>
  <c r="H896" i="2"/>
  <c r="H779" i="2"/>
  <c r="G779" i="2"/>
  <c r="F779" i="2"/>
  <c r="D779" i="2"/>
  <c r="B779" i="2"/>
  <c r="H594" i="2"/>
  <c r="G594" i="2"/>
  <c r="B594" i="2"/>
  <c r="D594" i="2"/>
  <c r="F594" i="2"/>
  <c r="G872" i="2"/>
  <c r="H872" i="2"/>
  <c r="F872" i="2"/>
  <c r="D872" i="2"/>
  <c r="B872" i="2"/>
  <c r="D698" i="2"/>
  <c r="G698" i="2"/>
  <c r="F698" i="2"/>
  <c r="H698" i="2"/>
  <c r="B698" i="2"/>
  <c r="D582" i="2"/>
  <c r="F582" i="2"/>
  <c r="H582" i="2"/>
  <c r="G582" i="2"/>
  <c r="B582" i="2"/>
  <c r="G851" i="2"/>
  <c r="D851" i="2"/>
  <c r="H851" i="2"/>
  <c r="B851" i="2"/>
  <c r="F851" i="2"/>
  <c r="D607" i="2"/>
  <c r="G607" i="2"/>
  <c r="H607" i="2"/>
  <c r="B607" i="2"/>
  <c r="F607" i="2"/>
  <c r="H553" i="2"/>
  <c r="F553" i="2"/>
  <c r="B553" i="2"/>
  <c r="G553" i="2"/>
  <c r="D553" i="2"/>
  <c r="H821" i="2"/>
  <c r="B821" i="2"/>
  <c r="F821" i="2"/>
  <c r="G821" i="2"/>
  <c r="D821" i="2"/>
  <c r="F161" i="2"/>
  <c r="D161" i="2"/>
  <c r="B161" i="2"/>
  <c r="G161" i="2"/>
  <c r="H161" i="2"/>
  <c r="D451" i="2"/>
  <c r="B451" i="2"/>
  <c r="F451" i="2"/>
  <c r="H451" i="2"/>
  <c r="G451" i="2"/>
  <c r="D466" i="2"/>
  <c r="F466" i="2"/>
  <c r="G466" i="2"/>
  <c r="H466" i="2"/>
  <c r="B466" i="2"/>
  <c r="F317" i="2"/>
  <c r="B317" i="2"/>
  <c r="D317" i="2"/>
  <c r="H317" i="2"/>
  <c r="G317" i="2"/>
  <c r="D357" i="2"/>
  <c r="B357" i="2"/>
  <c r="H357" i="2"/>
  <c r="G357" i="2"/>
  <c r="F357" i="2"/>
  <c r="D256" i="2"/>
  <c r="B256" i="2"/>
  <c r="H256" i="2"/>
  <c r="F256" i="2"/>
  <c r="G256" i="2"/>
  <c r="D116" i="2"/>
  <c r="H116" i="2"/>
  <c r="B116" i="2"/>
  <c r="G116" i="2"/>
  <c r="F116" i="2"/>
  <c r="D296" i="2"/>
  <c r="B296" i="2"/>
  <c r="H296" i="2"/>
  <c r="G296" i="2"/>
  <c r="F296" i="2"/>
  <c r="D266" i="2"/>
  <c r="G266" i="2"/>
  <c r="H266" i="2"/>
  <c r="F266" i="2"/>
  <c r="B266" i="2"/>
  <c r="F154" i="2"/>
  <c r="D154" i="2"/>
  <c r="G154" i="2"/>
  <c r="H154" i="2"/>
  <c r="B154" i="2"/>
  <c r="D418" i="2"/>
  <c r="H418" i="2"/>
  <c r="G418" i="2"/>
  <c r="F418" i="2"/>
  <c r="B418" i="2"/>
  <c r="D348" i="2"/>
  <c r="F348" i="2"/>
  <c r="H348" i="2"/>
  <c r="G348" i="2"/>
  <c r="B348" i="2"/>
  <c r="F57" i="2"/>
  <c r="B57" i="2"/>
  <c r="G57" i="2"/>
  <c r="H57" i="2"/>
  <c r="D57" i="2"/>
  <c r="G426" i="2"/>
  <c r="D426" i="2"/>
  <c r="F426" i="2"/>
  <c r="H426" i="2"/>
  <c r="B426" i="2"/>
  <c r="B460" i="2"/>
  <c r="D460" i="2"/>
  <c r="H460" i="2"/>
  <c r="F460" i="2"/>
  <c r="G460" i="2"/>
  <c r="H115" i="2"/>
  <c r="G115" i="2"/>
  <c r="F115" i="2"/>
  <c r="D115" i="2"/>
  <c r="B115" i="2"/>
  <c r="F395" i="2"/>
  <c r="G395" i="2"/>
  <c r="D395" i="2"/>
  <c r="B395" i="2"/>
  <c r="H395" i="2"/>
  <c r="G374" i="2"/>
  <c r="H374" i="2"/>
  <c r="F374" i="2"/>
  <c r="D374" i="2"/>
  <c r="B374" i="2"/>
  <c r="B214" i="2"/>
  <c r="D214" i="2"/>
  <c r="F214" i="2"/>
  <c r="H214" i="2"/>
  <c r="G214" i="2"/>
  <c r="D462" i="2"/>
  <c r="B462" i="2"/>
  <c r="G462" i="2"/>
  <c r="H462" i="2"/>
  <c r="F462" i="2"/>
  <c r="D517" i="2"/>
  <c r="B517" i="2"/>
  <c r="G517" i="2"/>
  <c r="H517" i="2"/>
  <c r="F517" i="2"/>
  <c r="B788" i="2"/>
  <c r="G788" i="2"/>
  <c r="H788" i="2"/>
  <c r="F788" i="2"/>
  <c r="D788" i="2"/>
  <c r="G510" i="2"/>
  <c r="H510" i="2"/>
  <c r="F510" i="2"/>
  <c r="D510" i="2"/>
  <c r="B510" i="2"/>
  <c r="F734" i="2"/>
  <c r="D734" i="2"/>
  <c r="B734" i="2"/>
  <c r="H734" i="2"/>
  <c r="G734" i="2"/>
  <c r="G776" i="2"/>
  <c r="D776" i="2"/>
  <c r="F776" i="2"/>
  <c r="B776" i="2"/>
  <c r="H776" i="2"/>
  <c r="H605" i="2"/>
  <c r="G605" i="2"/>
  <c r="F605" i="2"/>
  <c r="D605" i="2"/>
  <c r="B605" i="2"/>
  <c r="H556" i="2"/>
  <c r="F556" i="2"/>
  <c r="B556" i="2"/>
  <c r="G556" i="2"/>
  <c r="D556" i="2"/>
  <c r="F876" i="2"/>
  <c r="G876" i="2"/>
  <c r="D876" i="2"/>
  <c r="H876" i="2"/>
  <c r="B876" i="2"/>
  <c r="F652" i="2"/>
  <c r="B652" i="2"/>
  <c r="H652" i="2"/>
  <c r="G652" i="2"/>
  <c r="D652" i="2"/>
  <c r="F918" i="2"/>
  <c r="D918" i="2"/>
  <c r="G918" i="2"/>
  <c r="H918" i="2"/>
  <c r="B918" i="2"/>
  <c r="D756" i="2"/>
  <c r="G756" i="2"/>
  <c r="H756" i="2"/>
  <c r="B756" i="2"/>
  <c r="F756" i="2"/>
  <c r="H535" i="2"/>
  <c r="D535" i="2"/>
  <c r="G535" i="2"/>
  <c r="F535" i="2"/>
  <c r="B535" i="2"/>
  <c r="F892" i="2"/>
  <c r="H892" i="2"/>
  <c r="D892" i="2"/>
  <c r="B892" i="2"/>
  <c r="G892" i="2"/>
  <c r="D745" i="2"/>
  <c r="H745" i="2"/>
  <c r="F745" i="2"/>
  <c r="B745" i="2"/>
  <c r="G745" i="2"/>
  <c r="B490" i="2"/>
  <c r="D490" i="2"/>
  <c r="H490" i="2"/>
  <c r="G490" i="2"/>
  <c r="F490" i="2"/>
  <c r="D785" i="2"/>
  <c r="G785" i="2"/>
  <c r="F785" i="2"/>
  <c r="H785" i="2"/>
  <c r="B785" i="2"/>
  <c r="F601" i="2"/>
  <c r="D601" i="2"/>
  <c r="G601" i="2"/>
  <c r="H601" i="2"/>
  <c r="B601" i="2"/>
  <c r="G879" i="2"/>
  <c r="D879" i="2"/>
  <c r="F879" i="2"/>
  <c r="B879" i="2"/>
  <c r="H879" i="2"/>
  <c r="G732" i="2"/>
  <c r="H732" i="2"/>
  <c r="D732" i="2"/>
  <c r="F732" i="2"/>
  <c r="B732" i="2"/>
  <c r="B595" i="2"/>
  <c r="F595" i="2"/>
  <c r="H595" i="2"/>
  <c r="G595" i="2"/>
  <c r="D595" i="2"/>
  <c r="H873" i="2"/>
  <c r="D873" i="2"/>
  <c r="F873" i="2"/>
  <c r="B873" i="2"/>
  <c r="G873" i="2"/>
  <c r="G635" i="2"/>
  <c r="H635" i="2"/>
  <c r="D635" i="2"/>
  <c r="B635" i="2"/>
  <c r="F635" i="2"/>
  <c r="H568" i="2"/>
  <c r="F568" i="2"/>
  <c r="G568" i="2"/>
  <c r="B568" i="2"/>
  <c r="D568" i="2"/>
  <c r="F841" i="2"/>
  <c r="G841" i="2"/>
  <c r="B841" i="2"/>
  <c r="H841" i="2"/>
  <c r="D841" i="2"/>
  <c r="G176" i="2"/>
  <c r="D176" i="2"/>
  <c r="F176" i="2"/>
  <c r="B176" i="2"/>
  <c r="H176" i="2"/>
  <c r="F220" i="2"/>
  <c r="H220" i="2"/>
  <c r="G220" i="2"/>
  <c r="D220" i="2"/>
  <c r="B220" i="2"/>
  <c r="H298" i="2"/>
  <c r="B298" i="2"/>
  <c r="F298" i="2"/>
  <c r="D298" i="2"/>
  <c r="G298" i="2"/>
  <c r="H19" i="2"/>
  <c r="G19" i="2"/>
  <c r="F19" i="2"/>
  <c r="B19" i="2"/>
  <c r="D19" i="2"/>
  <c r="D372" i="2"/>
  <c r="F372" i="2"/>
  <c r="H372" i="2"/>
  <c r="G372" i="2"/>
  <c r="B372" i="2"/>
  <c r="D329" i="2"/>
  <c r="B329" i="2"/>
  <c r="H329" i="2"/>
  <c r="F329" i="2"/>
  <c r="G329" i="2"/>
  <c r="H14" i="2"/>
  <c r="B14" i="2"/>
  <c r="D14" i="2"/>
  <c r="G14" i="2"/>
  <c r="F14" i="2"/>
  <c r="B306" i="2"/>
  <c r="D306" i="2"/>
  <c r="G306" i="2"/>
  <c r="H306" i="2"/>
  <c r="F306" i="2"/>
  <c r="D307" i="2"/>
  <c r="G307" i="2"/>
  <c r="B307" i="2"/>
  <c r="H307" i="2"/>
  <c r="F307" i="2"/>
  <c r="G56" i="2"/>
  <c r="F56" i="2"/>
  <c r="D56" i="2"/>
  <c r="B56" i="2"/>
  <c r="H56" i="2"/>
  <c r="F285" i="2"/>
  <c r="D285" i="2"/>
  <c r="H285" i="2"/>
  <c r="B285" i="2"/>
  <c r="G285" i="2"/>
  <c r="G322" i="2"/>
  <c r="F322" i="2"/>
  <c r="B322" i="2"/>
  <c r="H322" i="2"/>
  <c r="D322" i="2"/>
  <c r="F106" i="2"/>
  <c r="B106" i="2"/>
  <c r="H106" i="2"/>
  <c r="G106" i="2"/>
  <c r="D106" i="2"/>
  <c r="B156" i="2"/>
  <c r="H156" i="2"/>
  <c r="G156" i="2"/>
  <c r="F156" i="2"/>
  <c r="D156" i="2"/>
  <c r="H319" i="2"/>
  <c r="G319" i="2"/>
  <c r="F319" i="2"/>
  <c r="B319" i="2"/>
  <c r="D319" i="2"/>
  <c r="B111" i="2"/>
  <c r="G111" i="2"/>
  <c r="F111" i="2"/>
  <c r="D111" i="2"/>
  <c r="H111" i="2"/>
  <c r="F457" i="2"/>
  <c r="D457" i="2"/>
  <c r="G457" i="2"/>
  <c r="H457" i="2"/>
  <c r="B457" i="2"/>
  <c r="B347" i="2"/>
  <c r="D347" i="2"/>
  <c r="G347" i="2"/>
  <c r="H347" i="2"/>
  <c r="F347" i="2"/>
  <c r="B119" i="2"/>
  <c r="G119" i="2"/>
  <c r="F119" i="2"/>
  <c r="H119" i="2"/>
  <c r="D119" i="2"/>
  <c r="B397" i="2"/>
  <c r="G397" i="2"/>
  <c r="D397" i="2"/>
  <c r="H397" i="2"/>
  <c r="F397" i="2"/>
  <c r="H554" i="2"/>
  <c r="D554" i="2"/>
  <c r="B554" i="2"/>
  <c r="F554" i="2"/>
  <c r="G554" i="2"/>
  <c r="G822" i="2"/>
  <c r="B822" i="2"/>
  <c r="H822" i="2"/>
  <c r="F822" i="2"/>
  <c r="D822" i="2"/>
  <c r="H532" i="2"/>
  <c r="D532" i="2"/>
  <c r="F532" i="2"/>
  <c r="G532" i="2"/>
  <c r="B532" i="2"/>
  <c r="G835" i="2"/>
  <c r="H835" i="2"/>
  <c r="B835" i="2"/>
  <c r="D835" i="2"/>
  <c r="F835" i="2"/>
  <c r="B823" i="2"/>
  <c r="F823" i="2"/>
  <c r="G823" i="2"/>
  <c r="D823" i="2"/>
  <c r="H823" i="2"/>
  <c r="H651" i="2"/>
  <c r="G651" i="2"/>
  <c r="F651" i="2"/>
  <c r="D651" i="2"/>
  <c r="B651" i="2"/>
  <c r="H563" i="2"/>
  <c r="D563" i="2"/>
  <c r="B563" i="2"/>
  <c r="F563" i="2"/>
  <c r="G563" i="2"/>
  <c r="F884" i="2"/>
  <c r="B884" i="2"/>
  <c r="G884" i="2"/>
  <c r="H884" i="2"/>
  <c r="D884" i="2"/>
  <c r="B679" i="2"/>
  <c r="H679" i="2"/>
  <c r="G679" i="2"/>
  <c r="F679" i="2"/>
  <c r="D679" i="2"/>
  <c r="H608" i="2"/>
  <c r="B608" i="2"/>
  <c r="G608" i="2"/>
  <c r="D608" i="2"/>
  <c r="F608" i="2"/>
  <c r="G770" i="2"/>
  <c r="B770" i="2"/>
  <c r="F770" i="2"/>
  <c r="H770" i="2"/>
  <c r="D770" i="2"/>
  <c r="H572" i="2"/>
  <c r="G572" i="2"/>
  <c r="D572" i="2"/>
  <c r="F572" i="2"/>
  <c r="B572" i="2"/>
  <c r="F919" i="2"/>
  <c r="G919" i="2"/>
  <c r="H919" i="2"/>
  <c r="D919" i="2"/>
  <c r="B919" i="2"/>
  <c r="H757" i="2"/>
  <c r="G757" i="2"/>
  <c r="F757" i="2"/>
  <c r="B757" i="2"/>
  <c r="D757" i="2"/>
  <c r="H498" i="2"/>
  <c r="B498" i="2"/>
  <c r="D498" i="2"/>
  <c r="G498" i="2"/>
  <c r="F498" i="2"/>
  <c r="F799" i="2"/>
  <c r="H799" i="2"/>
  <c r="D799" i="2"/>
  <c r="G799" i="2"/>
  <c r="B799" i="2"/>
  <c r="B626" i="2"/>
  <c r="H626" i="2"/>
  <c r="D626" i="2"/>
  <c r="G626" i="2"/>
  <c r="F626" i="2"/>
  <c r="H539" i="2"/>
  <c r="G539" i="2"/>
  <c r="F539" i="2"/>
  <c r="B539" i="2"/>
  <c r="D539" i="2"/>
  <c r="G740" i="2"/>
  <c r="D740" i="2"/>
  <c r="B740" i="2"/>
  <c r="H740" i="2"/>
  <c r="F740" i="2"/>
  <c r="F602" i="2"/>
  <c r="H602" i="2"/>
  <c r="B602" i="2"/>
  <c r="G602" i="2"/>
  <c r="D602" i="2"/>
  <c r="D880" i="2"/>
  <c r="G880" i="2"/>
  <c r="F880" i="2"/>
  <c r="B880" i="2"/>
  <c r="H880" i="2"/>
  <c r="B676" i="2"/>
  <c r="F676" i="2"/>
  <c r="D676" i="2"/>
  <c r="H676" i="2"/>
  <c r="G676" i="2"/>
  <c r="H575" i="2"/>
  <c r="B575" i="2"/>
  <c r="G575" i="2"/>
  <c r="D575" i="2"/>
  <c r="F575" i="2"/>
  <c r="H852" i="2"/>
  <c r="D852" i="2"/>
  <c r="B852" i="2"/>
  <c r="F852" i="2"/>
  <c r="G852" i="2"/>
  <c r="D224" i="2"/>
  <c r="G224" i="2"/>
  <c r="H224" i="2"/>
  <c r="F224" i="2"/>
  <c r="B224" i="2"/>
  <c r="F232" i="2"/>
  <c r="D232" i="2"/>
  <c r="H232" i="2"/>
  <c r="G232" i="2"/>
  <c r="B232" i="2"/>
  <c r="H271" i="2"/>
  <c r="G271" i="2"/>
  <c r="B271" i="2"/>
  <c r="D271" i="2"/>
  <c r="F271" i="2"/>
  <c r="H117" i="2"/>
  <c r="F117" i="2"/>
  <c r="G117" i="2"/>
  <c r="B117" i="2"/>
  <c r="D117" i="2"/>
  <c r="D464" i="2"/>
  <c r="H464" i="2"/>
  <c r="G464" i="2"/>
  <c r="F464" i="2"/>
  <c r="B464" i="2"/>
  <c r="G376" i="2"/>
  <c r="F376" i="2"/>
  <c r="D376" i="2"/>
  <c r="B376" i="2"/>
  <c r="H376" i="2"/>
  <c r="D179" i="2"/>
  <c r="F179" i="2"/>
  <c r="H179" i="2"/>
  <c r="B179" i="2"/>
  <c r="G179" i="2"/>
  <c r="H280" i="2"/>
  <c r="G280" i="2"/>
  <c r="D280" i="2"/>
  <c r="B280" i="2"/>
  <c r="F280" i="2"/>
  <c r="D288" i="2"/>
  <c r="B288" i="2"/>
  <c r="H288" i="2"/>
  <c r="F288" i="2"/>
  <c r="G288" i="2"/>
  <c r="G70" i="2"/>
  <c r="B70" i="2"/>
  <c r="D70" i="2"/>
  <c r="H70" i="2"/>
  <c r="F70" i="2"/>
  <c r="D267" i="2"/>
  <c r="G267" i="2"/>
  <c r="H267" i="2"/>
  <c r="F267" i="2"/>
  <c r="B267" i="2"/>
  <c r="B452" i="2"/>
  <c r="D452" i="2"/>
  <c r="H452" i="2"/>
  <c r="F452" i="2"/>
  <c r="G452" i="2"/>
  <c r="D153" i="2"/>
  <c r="F153" i="2"/>
  <c r="B153" i="2"/>
  <c r="G153" i="2"/>
  <c r="H153" i="2"/>
  <c r="F65" i="2"/>
  <c r="D65" i="2"/>
  <c r="H65" i="2"/>
  <c r="G65" i="2"/>
  <c r="B65" i="2"/>
  <c r="D362" i="2"/>
  <c r="B362" i="2"/>
  <c r="H362" i="2"/>
  <c r="G362" i="2"/>
  <c r="F362" i="2"/>
  <c r="B378" i="2"/>
  <c r="F378" i="2"/>
  <c r="G378" i="2"/>
  <c r="H378" i="2"/>
  <c r="D378" i="2"/>
  <c r="G264" i="2"/>
  <c r="F264" i="2"/>
  <c r="H264" i="2"/>
  <c r="D264" i="2"/>
  <c r="B264" i="2"/>
  <c r="B364" i="2"/>
  <c r="D364" i="2"/>
  <c r="H364" i="2"/>
  <c r="F364" i="2"/>
  <c r="G364" i="2"/>
  <c r="B71" i="2"/>
  <c r="H71" i="2"/>
  <c r="F71" i="2"/>
  <c r="D71" i="2"/>
  <c r="G71" i="2"/>
  <c r="F274" i="2"/>
  <c r="G274" i="2"/>
  <c r="B274" i="2"/>
  <c r="D274" i="2"/>
  <c r="H274" i="2"/>
  <c r="B561" i="2"/>
  <c r="D561" i="2"/>
  <c r="F561" i="2"/>
  <c r="G561" i="2"/>
  <c r="H561" i="2"/>
  <c r="H842" i="2"/>
  <c r="F842" i="2"/>
  <c r="D842" i="2"/>
  <c r="B842" i="2"/>
  <c r="G842" i="2"/>
  <c r="H547" i="2"/>
  <c r="G547" i="2"/>
  <c r="F547" i="2"/>
  <c r="D547" i="2"/>
  <c r="B547" i="2"/>
  <c r="G540" i="2"/>
  <c r="B540" i="2"/>
  <c r="F540" i="2"/>
  <c r="H540" i="2"/>
  <c r="D540" i="2"/>
  <c r="G848" i="2"/>
  <c r="H848" i="2"/>
  <c r="B848" i="2"/>
  <c r="D848" i="2"/>
  <c r="F848" i="2"/>
  <c r="B684" i="2"/>
  <c r="H684" i="2"/>
  <c r="F684" i="2"/>
  <c r="G684" i="2"/>
  <c r="D684" i="2"/>
  <c r="H578" i="2"/>
  <c r="B578" i="2"/>
  <c r="G578" i="2"/>
  <c r="F578" i="2"/>
  <c r="D578" i="2"/>
  <c r="B891" i="2"/>
  <c r="G891" i="2"/>
  <c r="D891" i="2"/>
  <c r="F891" i="2"/>
  <c r="H891" i="2"/>
  <c r="B685" i="2"/>
  <c r="D685" i="2"/>
  <c r="H685" i="2"/>
  <c r="G685" i="2"/>
  <c r="F685" i="2"/>
  <c r="G760" i="2"/>
  <c r="D760" i="2"/>
  <c r="F760" i="2"/>
  <c r="B760" i="2"/>
  <c r="H760" i="2"/>
  <c r="B790" i="2"/>
  <c r="F790" i="2"/>
  <c r="H790" i="2"/>
  <c r="G790" i="2"/>
  <c r="D790" i="2"/>
  <c r="B611" i="2"/>
  <c r="H611" i="2"/>
  <c r="D611" i="2"/>
  <c r="G611" i="2"/>
  <c r="F611" i="2"/>
  <c r="H938" i="2"/>
  <c r="D938" i="2"/>
  <c r="G938" i="2"/>
  <c r="B938" i="2"/>
  <c r="F938" i="2"/>
  <c r="F763" i="2"/>
  <c r="D763" i="2"/>
  <c r="B763" i="2"/>
  <c r="H763" i="2"/>
  <c r="G763" i="2"/>
  <c r="B506" i="2"/>
  <c r="G506" i="2"/>
  <c r="F506" i="2"/>
  <c r="D506" i="2"/>
  <c r="H506" i="2"/>
  <c r="H826" i="2"/>
  <c r="D826" i="2"/>
  <c r="G826" i="2"/>
  <c r="F826" i="2"/>
  <c r="B826" i="2"/>
  <c r="B641" i="2"/>
  <c r="H641" i="2"/>
  <c r="G641" i="2"/>
  <c r="D641" i="2"/>
  <c r="F641" i="2"/>
  <c r="H491" i="2"/>
  <c r="G491" i="2"/>
  <c r="B491" i="2"/>
  <c r="D491" i="2"/>
  <c r="F491" i="2"/>
  <c r="H758" i="2"/>
  <c r="B758" i="2"/>
  <c r="G758" i="2"/>
  <c r="D758" i="2"/>
  <c r="F758" i="2"/>
  <c r="G613" i="2"/>
  <c r="B613" i="2"/>
  <c r="D613" i="2"/>
  <c r="F613" i="2"/>
  <c r="H613" i="2"/>
  <c r="B887" i="2"/>
  <c r="D887" i="2"/>
  <c r="G887" i="2"/>
  <c r="F887" i="2"/>
  <c r="H887" i="2"/>
  <c r="B692" i="2"/>
  <c r="D692" i="2"/>
  <c r="H692" i="2"/>
  <c r="F692" i="2"/>
  <c r="G692" i="2"/>
  <c r="H583" i="2"/>
  <c r="B583" i="2"/>
  <c r="G583" i="2"/>
  <c r="D583" i="2"/>
  <c r="F583" i="2"/>
  <c r="H866" i="2"/>
  <c r="D866" i="2"/>
  <c r="B866" i="2"/>
  <c r="G866" i="2"/>
  <c r="F866" i="2"/>
  <c r="L767" i="2"/>
  <c r="O767" i="2"/>
  <c r="M767" i="2"/>
  <c r="K767" i="2"/>
  <c r="B223" i="2"/>
  <c r="G223" i="2"/>
  <c r="F223" i="2"/>
  <c r="H223" i="2"/>
  <c r="D223" i="2"/>
  <c r="G112" i="2"/>
  <c r="B112" i="2"/>
  <c r="H112" i="2"/>
  <c r="D112" i="2"/>
  <c r="F112" i="2"/>
  <c r="F398" i="2"/>
  <c r="G398" i="2"/>
  <c r="D398" i="2"/>
  <c r="H398" i="2"/>
  <c r="B398" i="2"/>
  <c r="B216" i="2"/>
  <c r="D216" i="2"/>
  <c r="H216" i="2"/>
  <c r="G216" i="2"/>
  <c r="F216" i="2"/>
  <c r="D355" i="2"/>
  <c r="B355" i="2"/>
  <c r="G355" i="2"/>
  <c r="F355" i="2"/>
  <c r="H355" i="2"/>
  <c r="B454" i="2"/>
  <c r="D454" i="2"/>
  <c r="H454" i="2"/>
  <c r="G454" i="2"/>
  <c r="F454" i="2"/>
  <c r="B17" i="2"/>
  <c r="F17" i="2"/>
  <c r="H17" i="2"/>
  <c r="G17" i="2"/>
  <c r="D17" i="2"/>
  <c r="H217" i="2"/>
  <c r="B217" i="2"/>
  <c r="G217" i="2"/>
  <c r="D217" i="2"/>
  <c r="F217" i="2"/>
  <c r="G456" i="2"/>
  <c r="F456" i="2"/>
  <c r="H456" i="2"/>
  <c r="B456" i="2"/>
  <c r="D456" i="2"/>
  <c r="B203" i="2"/>
  <c r="D203" i="2"/>
  <c r="G203" i="2"/>
  <c r="H203" i="2"/>
  <c r="F203" i="2"/>
  <c r="G248" i="2"/>
  <c r="F248" i="2"/>
  <c r="D248" i="2"/>
  <c r="B248" i="2"/>
  <c r="H248" i="2"/>
  <c r="B471" i="2"/>
  <c r="D471" i="2"/>
  <c r="H471" i="2"/>
  <c r="F471" i="2"/>
  <c r="G471" i="2"/>
  <c r="D170" i="2"/>
  <c r="B170" i="2"/>
  <c r="H170" i="2"/>
  <c r="F170" i="2"/>
  <c r="G170" i="2"/>
  <c r="H109" i="2"/>
  <c r="G109" i="2"/>
  <c r="D109" i="2"/>
  <c r="B109" i="2"/>
  <c r="F109" i="2"/>
  <c r="D259" i="2"/>
  <c r="B259" i="2"/>
  <c r="F259" i="2"/>
  <c r="G259" i="2"/>
  <c r="H259" i="2"/>
  <c r="B445" i="2"/>
  <c r="G445" i="2"/>
  <c r="F445" i="2"/>
  <c r="H445" i="2"/>
  <c r="D445" i="2"/>
  <c r="B304" i="2"/>
  <c r="H304" i="2"/>
  <c r="F304" i="2"/>
  <c r="G304" i="2"/>
  <c r="D304" i="2"/>
  <c r="D420" i="2"/>
  <c r="B420" i="2"/>
  <c r="H420" i="2"/>
  <c r="G420" i="2"/>
  <c r="F420" i="2"/>
  <c r="B137" i="2"/>
  <c r="G137" i="2"/>
  <c r="H137" i="2"/>
  <c r="F137" i="2"/>
  <c r="D137" i="2"/>
  <c r="F325" i="2"/>
  <c r="G325" i="2"/>
  <c r="B325" i="2"/>
  <c r="D325" i="2"/>
  <c r="H325" i="2"/>
  <c r="G569" i="2"/>
  <c r="H569" i="2"/>
  <c r="D569" i="2"/>
  <c r="F569" i="2"/>
  <c r="B569" i="2"/>
  <c r="B853" i="2"/>
  <c r="G853" i="2"/>
  <c r="D853" i="2"/>
  <c r="H853" i="2"/>
  <c r="F853" i="2"/>
  <c r="F609" i="2"/>
  <c r="H609" i="2"/>
  <c r="D609" i="2"/>
  <c r="B609" i="2"/>
  <c r="G609" i="2"/>
  <c r="H555" i="2"/>
  <c r="B555" i="2"/>
  <c r="F555" i="2"/>
  <c r="D555" i="2"/>
  <c r="G555" i="2"/>
  <c r="D868" i="2"/>
  <c r="F868" i="2"/>
  <c r="B868" i="2"/>
  <c r="H868" i="2"/>
  <c r="G868" i="2"/>
  <c r="H701" i="2"/>
  <c r="F701" i="2"/>
  <c r="B701" i="2"/>
  <c r="D701" i="2"/>
  <c r="G701" i="2"/>
  <c r="B586" i="2"/>
  <c r="G586" i="2"/>
  <c r="F586" i="2"/>
  <c r="D586" i="2"/>
  <c r="H586" i="2"/>
  <c r="G898" i="2"/>
  <c r="B898" i="2"/>
  <c r="H898" i="2"/>
  <c r="F898" i="2"/>
  <c r="D898" i="2"/>
  <c r="H689" i="2"/>
  <c r="B689" i="2"/>
  <c r="D689" i="2"/>
  <c r="F689" i="2"/>
  <c r="G689" i="2"/>
  <c r="G542" i="2"/>
  <c r="B542" i="2"/>
  <c r="D542" i="2"/>
  <c r="F542" i="2"/>
  <c r="H542" i="2"/>
  <c r="B844" i="2"/>
  <c r="H844" i="2"/>
  <c r="G844" i="2"/>
  <c r="F844" i="2"/>
  <c r="D844" i="2"/>
  <c r="B646" i="2"/>
  <c r="F646" i="2"/>
  <c r="D646" i="2"/>
  <c r="H646" i="2"/>
  <c r="G646" i="2"/>
  <c r="G945" i="2"/>
  <c r="B945" i="2"/>
  <c r="H945" i="2"/>
  <c r="D945" i="2"/>
  <c r="F945" i="2"/>
  <c r="H771" i="2"/>
  <c r="B771" i="2"/>
  <c r="G771" i="2"/>
  <c r="F771" i="2"/>
  <c r="D771" i="2"/>
  <c r="H514" i="2"/>
  <c r="G514" i="2"/>
  <c r="D514" i="2"/>
  <c r="B514" i="2"/>
  <c r="F514" i="2"/>
  <c r="B832" i="2"/>
  <c r="D832" i="2"/>
  <c r="H832" i="2"/>
  <c r="G832" i="2"/>
  <c r="F832" i="2"/>
  <c r="H654" i="2"/>
  <c r="G654" i="2"/>
  <c r="D654" i="2"/>
  <c r="F654" i="2"/>
  <c r="B654" i="2"/>
  <c r="H499" i="2"/>
  <c r="B499" i="2"/>
  <c r="D499" i="2"/>
  <c r="G499" i="2"/>
  <c r="F499" i="2"/>
  <c r="B827" i="2"/>
  <c r="H827" i="2"/>
  <c r="F827" i="2"/>
  <c r="G827" i="2"/>
  <c r="D827" i="2"/>
  <c r="F627" i="2"/>
  <c r="B627" i="2"/>
  <c r="D627" i="2"/>
  <c r="G627" i="2"/>
  <c r="H627" i="2"/>
  <c r="G914" i="2"/>
  <c r="D914" i="2"/>
  <c r="H914" i="2"/>
  <c r="B914" i="2"/>
  <c r="F914" i="2"/>
  <c r="H705" i="2"/>
  <c r="B705" i="2"/>
  <c r="D705" i="2"/>
  <c r="F705" i="2"/>
  <c r="G705" i="2"/>
  <c r="B590" i="2"/>
  <c r="D590" i="2"/>
  <c r="H590" i="2"/>
  <c r="G590" i="2"/>
  <c r="F590" i="2"/>
  <c r="B874" i="2"/>
  <c r="D874" i="2"/>
  <c r="F874" i="2"/>
  <c r="G874" i="2"/>
  <c r="H874" i="2"/>
  <c r="M765" i="2"/>
  <c r="K765" i="2"/>
  <c r="L765" i="2"/>
  <c r="O765" i="2"/>
  <c r="O768" i="2"/>
  <c r="M768" i="2"/>
  <c r="K768" i="2"/>
  <c r="L768" i="2"/>
  <c r="B292" i="2"/>
  <c r="D292" i="2"/>
  <c r="H292" i="2"/>
  <c r="G292" i="2"/>
  <c r="F292" i="2"/>
  <c r="G159" i="2"/>
  <c r="B159" i="2"/>
  <c r="F159" i="2"/>
  <c r="D159" i="2"/>
  <c r="H159" i="2"/>
  <c r="D303" i="2"/>
  <c r="G303" i="2"/>
  <c r="H303" i="2"/>
  <c r="F303" i="2"/>
  <c r="B303" i="2"/>
  <c r="G423" i="2"/>
  <c r="H423" i="2"/>
  <c r="F423" i="2"/>
  <c r="B423" i="2"/>
  <c r="D423" i="2"/>
  <c r="F122" i="2"/>
  <c r="D122" i="2"/>
  <c r="B122" i="2"/>
  <c r="G122" i="2"/>
  <c r="H122" i="2"/>
  <c r="G405" i="2"/>
  <c r="D405" i="2"/>
  <c r="B405" i="2"/>
  <c r="H405" i="2"/>
  <c r="F405" i="2"/>
  <c r="D312" i="2"/>
  <c r="B312" i="2"/>
  <c r="G312" i="2"/>
  <c r="H312" i="2"/>
  <c r="F312" i="2"/>
  <c r="D60" i="2"/>
  <c r="B60" i="2"/>
  <c r="F60" i="2"/>
  <c r="G60" i="2"/>
  <c r="H60" i="2"/>
  <c r="D293" i="2"/>
  <c r="B293" i="2"/>
  <c r="H293" i="2"/>
  <c r="G293" i="2"/>
  <c r="F293" i="2"/>
  <c r="D235" i="2"/>
  <c r="B235" i="2"/>
  <c r="H235" i="2"/>
  <c r="G235" i="2"/>
  <c r="F235" i="2"/>
  <c r="D344" i="2"/>
  <c r="G344" i="2"/>
  <c r="F344" i="2"/>
  <c r="B344" i="2"/>
  <c r="H344" i="2"/>
  <c r="B257" i="2"/>
  <c r="D257" i="2"/>
  <c r="H257" i="2"/>
  <c r="G257" i="2"/>
  <c r="F257" i="2"/>
  <c r="H13" i="2"/>
  <c r="D13" i="2"/>
  <c r="B13" i="2"/>
  <c r="G13" i="2"/>
  <c r="F13" i="2"/>
  <c r="G206" i="2"/>
  <c r="D206" i="2"/>
  <c r="B206" i="2"/>
  <c r="F206" i="2"/>
  <c r="H206" i="2"/>
  <c r="B323" i="2"/>
  <c r="H323" i="2"/>
  <c r="F323" i="2"/>
  <c r="D323" i="2"/>
  <c r="G323" i="2"/>
  <c r="D299" i="2"/>
  <c r="G299" i="2"/>
  <c r="H299" i="2"/>
  <c r="F299" i="2"/>
  <c r="B299" i="2"/>
  <c r="D135" i="2"/>
  <c r="B135" i="2"/>
  <c r="F135" i="2"/>
  <c r="G135" i="2"/>
  <c r="H135" i="2"/>
  <c r="G310" i="2"/>
  <c r="F310" i="2"/>
  <c r="B310" i="2"/>
  <c r="H310" i="2"/>
  <c r="D310" i="2"/>
  <c r="B16" i="2"/>
  <c r="H16" i="2"/>
  <c r="F16" i="2"/>
  <c r="D16" i="2"/>
  <c r="G16" i="2"/>
  <c r="B278" i="2"/>
  <c r="D278" i="2"/>
  <c r="H278" i="2"/>
  <c r="G278" i="2"/>
  <c r="F278" i="2"/>
  <c r="B576" i="2"/>
  <c r="G576" i="2"/>
  <c r="D576" i="2"/>
  <c r="H576" i="2"/>
  <c r="F576" i="2"/>
  <c r="G867" i="2"/>
  <c r="B867" i="2"/>
  <c r="H867" i="2"/>
  <c r="F867" i="2"/>
  <c r="D867" i="2"/>
  <c r="F650" i="2"/>
  <c r="D650" i="2"/>
  <c r="H650" i="2"/>
  <c r="B650" i="2"/>
  <c r="G650" i="2"/>
  <c r="H562" i="2"/>
  <c r="D562" i="2"/>
  <c r="F562" i="2"/>
  <c r="G562" i="2"/>
  <c r="B562" i="2"/>
  <c r="G883" i="2"/>
  <c r="D883" i="2"/>
  <c r="B883" i="2"/>
  <c r="F883" i="2"/>
  <c r="H883" i="2"/>
  <c r="D729" i="2"/>
  <c r="B729" i="2"/>
  <c r="G729" i="2"/>
  <c r="H729" i="2"/>
  <c r="F729" i="2"/>
  <c r="B598" i="2"/>
  <c r="F598" i="2"/>
  <c r="H598" i="2"/>
  <c r="G598" i="2"/>
  <c r="D598" i="2"/>
  <c r="B925" i="2"/>
  <c r="H925" i="2"/>
  <c r="F925" i="2"/>
  <c r="D925" i="2"/>
  <c r="G925" i="2"/>
  <c r="D695" i="2"/>
  <c r="H695" i="2"/>
  <c r="B695" i="2"/>
  <c r="G695" i="2"/>
  <c r="F695" i="2"/>
  <c r="B549" i="2"/>
  <c r="D549" i="2"/>
  <c r="H549" i="2"/>
  <c r="G549" i="2"/>
  <c r="F549" i="2"/>
  <c r="F870" i="2"/>
  <c r="D870" i="2"/>
  <c r="G870" i="2"/>
  <c r="H870" i="2"/>
  <c r="B870" i="2"/>
  <c r="D653" i="2"/>
  <c r="G653" i="2"/>
  <c r="H653" i="2"/>
  <c r="B653" i="2"/>
  <c r="F653" i="2"/>
  <c r="F677" i="2"/>
  <c r="G677" i="2"/>
  <c r="D677" i="2"/>
  <c r="B677" i="2"/>
  <c r="H677" i="2"/>
  <c r="F791" i="2"/>
  <c r="D791" i="2"/>
  <c r="B791" i="2"/>
  <c r="H791" i="2"/>
  <c r="G791" i="2"/>
  <c r="H536" i="2"/>
  <c r="B536" i="2"/>
  <c r="G536" i="2"/>
  <c r="D536" i="2"/>
  <c r="F536" i="2"/>
  <c r="F886" i="2"/>
  <c r="G886" i="2"/>
  <c r="H886" i="2"/>
  <c r="D886" i="2"/>
  <c r="B886" i="2"/>
  <c r="B691" i="2"/>
  <c r="F691" i="2"/>
  <c r="H691" i="2"/>
  <c r="D691" i="2"/>
  <c r="G691" i="2"/>
  <c r="H507" i="2"/>
  <c r="G507" i="2"/>
  <c r="B507" i="2"/>
  <c r="D507" i="2"/>
  <c r="F507" i="2"/>
  <c r="H833" i="2"/>
  <c r="B833" i="2"/>
  <c r="G833" i="2"/>
  <c r="F833" i="2"/>
  <c r="D833" i="2"/>
  <c r="B642" i="2"/>
  <c r="H642" i="2"/>
  <c r="F642" i="2"/>
  <c r="D642" i="2"/>
  <c r="G642" i="2"/>
  <c r="H940" i="2"/>
  <c r="F940" i="2"/>
  <c r="D940" i="2"/>
  <c r="B940" i="2"/>
  <c r="G940" i="2"/>
  <c r="H733" i="2"/>
  <c r="B733" i="2"/>
  <c r="G733" i="2"/>
  <c r="F733" i="2"/>
  <c r="D733" i="2"/>
  <c r="D596" i="2"/>
  <c r="H596" i="2"/>
  <c r="G596" i="2"/>
  <c r="F596" i="2"/>
  <c r="B596" i="2"/>
  <c r="H881" i="2"/>
  <c r="B881" i="2"/>
  <c r="D881" i="2"/>
  <c r="G881" i="2"/>
  <c r="F881" i="2"/>
  <c r="O759" i="2"/>
  <c r="L759" i="2"/>
  <c r="K759" i="2"/>
  <c r="M759" i="2"/>
  <c r="B367" i="2"/>
  <c r="D367" i="2"/>
  <c r="F367" i="2"/>
  <c r="H367" i="2"/>
  <c r="G367" i="2"/>
  <c r="B205" i="2"/>
  <c r="H205" i="2"/>
  <c r="G205" i="2"/>
  <c r="F205" i="2"/>
  <c r="D205" i="2"/>
  <c r="H447" i="2"/>
  <c r="F447" i="2"/>
  <c r="B447" i="2"/>
  <c r="G447" i="2"/>
  <c r="D447" i="2"/>
  <c r="G308" i="2"/>
  <c r="F308" i="2"/>
  <c r="D308" i="2"/>
  <c r="H308" i="2"/>
  <c r="B308" i="2"/>
  <c r="G62" i="2"/>
  <c r="H62" i="2"/>
  <c r="D62" i="2"/>
  <c r="F62" i="2"/>
  <c r="B62" i="2"/>
  <c r="D284" i="2"/>
  <c r="G284" i="2"/>
  <c r="H284" i="2"/>
  <c r="F284" i="2"/>
  <c r="B284" i="2"/>
  <c r="H305" i="2"/>
  <c r="D305" i="2"/>
  <c r="F305" i="2"/>
  <c r="B305" i="2"/>
  <c r="G305" i="2"/>
  <c r="F73" i="2"/>
  <c r="B73" i="2"/>
  <c r="D73" i="2"/>
  <c r="G73" i="2"/>
  <c r="H73" i="2"/>
  <c r="B411" i="2"/>
  <c r="D411" i="2"/>
  <c r="G411" i="2"/>
  <c r="F411" i="2"/>
  <c r="H411" i="2"/>
  <c r="H120" i="2"/>
  <c r="G120" i="2"/>
  <c r="D120" i="2"/>
  <c r="B120" i="2"/>
  <c r="F120" i="2"/>
  <c r="B309" i="2"/>
  <c r="F309" i="2"/>
  <c r="G309" i="2"/>
  <c r="D309" i="2"/>
  <c r="H309" i="2"/>
  <c r="G413" i="2"/>
  <c r="B413" i="2"/>
  <c r="D413" i="2"/>
  <c r="H413" i="2"/>
  <c r="F413" i="2"/>
  <c r="G283" i="2"/>
  <c r="B283" i="2"/>
  <c r="D283" i="2"/>
  <c r="H283" i="2"/>
  <c r="F283" i="2"/>
  <c r="G185" i="2"/>
  <c r="H185" i="2"/>
  <c r="D185" i="2"/>
  <c r="F185" i="2"/>
  <c r="B185" i="2"/>
  <c r="H365" i="2"/>
  <c r="D365" i="2"/>
  <c r="G365" i="2"/>
  <c r="F365" i="2"/>
  <c r="B365" i="2"/>
  <c r="B369" i="2"/>
  <c r="D369" i="2"/>
  <c r="G369" i="2"/>
  <c r="F369" i="2"/>
  <c r="H369" i="2"/>
  <c r="G212" i="2"/>
  <c r="F212" i="2"/>
  <c r="B212" i="2"/>
  <c r="D212" i="2"/>
  <c r="H212" i="2"/>
  <c r="B268" i="2"/>
  <c r="D268" i="2"/>
  <c r="G268" i="2"/>
  <c r="F268" i="2"/>
  <c r="H268" i="2"/>
  <c r="B105" i="2"/>
  <c r="H105" i="2"/>
  <c r="D105" i="2"/>
  <c r="G105" i="2"/>
  <c r="F105" i="2"/>
  <c r="H254" i="2"/>
  <c r="B254" i="2"/>
  <c r="F254" i="2"/>
  <c r="D254" i="2"/>
  <c r="G254" i="2"/>
  <c r="H584" i="2"/>
  <c r="F584" i="2"/>
  <c r="D584" i="2"/>
  <c r="G584" i="2"/>
  <c r="B584" i="2"/>
  <c r="B875" i="2"/>
  <c r="G875" i="2"/>
  <c r="D875" i="2"/>
  <c r="H875" i="2"/>
  <c r="F875" i="2"/>
  <c r="H678" i="2"/>
  <c r="G678" i="2"/>
  <c r="D678" i="2"/>
  <c r="B678" i="2"/>
  <c r="F678" i="2"/>
  <c r="B577" i="2"/>
  <c r="F577" i="2"/>
  <c r="G577" i="2"/>
  <c r="H577" i="2"/>
  <c r="D577" i="2"/>
  <c r="D890" i="2"/>
  <c r="F890" i="2"/>
  <c r="B890" i="2"/>
  <c r="G890" i="2"/>
  <c r="H890" i="2"/>
  <c r="F736" i="2"/>
  <c r="H736" i="2"/>
  <c r="D736" i="2"/>
  <c r="G736" i="2"/>
  <c r="B736" i="2"/>
  <c r="G631" i="2"/>
  <c r="D631" i="2"/>
  <c r="B631" i="2"/>
  <c r="H631" i="2"/>
  <c r="F631" i="2"/>
  <c r="F931" i="2"/>
  <c r="B931" i="2"/>
  <c r="G931" i="2"/>
  <c r="D931" i="2"/>
  <c r="H931" i="2"/>
  <c r="D730" i="2"/>
  <c r="F730" i="2"/>
  <c r="H730" i="2"/>
  <c r="G730" i="2"/>
  <c r="B730" i="2"/>
  <c r="F557" i="2"/>
  <c r="G557" i="2"/>
  <c r="H557" i="2"/>
  <c r="D557" i="2"/>
  <c r="B557" i="2"/>
  <c r="B877" i="2"/>
  <c r="F877" i="2"/>
  <c r="H877" i="2"/>
  <c r="G877" i="2"/>
  <c r="D877" i="2"/>
  <c r="F659" i="2"/>
  <c r="G659" i="2"/>
  <c r="D659" i="2"/>
  <c r="H659" i="2"/>
  <c r="B659" i="2"/>
  <c r="D550" i="2"/>
  <c r="H550" i="2"/>
  <c r="B550" i="2"/>
  <c r="F550" i="2"/>
  <c r="G550" i="2"/>
  <c r="B804" i="2"/>
  <c r="D804" i="2"/>
  <c r="H804" i="2"/>
  <c r="G804" i="2"/>
  <c r="F804" i="2"/>
  <c r="H543" i="2"/>
  <c r="B543" i="2"/>
  <c r="G543" i="2"/>
  <c r="D543" i="2"/>
  <c r="F543" i="2"/>
  <c r="B893" i="2"/>
  <c r="F893" i="2"/>
  <c r="H893" i="2"/>
  <c r="D893" i="2"/>
  <c r="G893" i="2"/>
  <c r="F704" i="2"/>
  <c r="D704" i="2"/>
  <c r="H704" i="2"/>
  <c r="B704" i="2"/>
  <c r="G704" i="2"/>
  <c r="H515" i="2"/>
  <c r="F515" i="2"/>
  <c r="G515" i="2"/>
  <c r="B515" i="2"/>
  <c r="D515" i="2"/>
  <c r="H846" i="2"/>
  <c r="F846" i="2"/>
  <c r="D846" i="2"/>
  <c r="B846" i="2"/>
  <c r="G846" i="2"/>
  <c r="D655" i="2"/>
  <c r="H655" i="2"/>
  <c r="G655" i="2"/>
  <c r="B655" i="2"/>
  <c r="F655" i="2"/>
  <c r="D501" i="2"/>
  <c r="H501" i="2"/>
  <c r="B501" i="2"/>
  <c r="G501" i="2"/>
  <c r="F501" i="2"/>
  <c r="H741" i="2"/>
  <c r="G741" i="2"/>
  <c r="D741" i="2"/>
  <c r="B741" i="2"/>
  <c r="F741" i="2"/>
  <c r="D603" i="2"/>
  <c r="B603" i="2"/>
  <c r="H603" i="2"/>
  <c r="F603" i="2"/>
  <c r="G603" i="2"/>
  <c r="B888" i="2"/>
  <c r="H888" i="2"/>
  <c r="F888" i="2"/>
  <c r="G888" i="2"/>
  <c r="D888" i="2"/>
  <c r="O763" i="2"/>
  <c r="M763" i="2"/>
  <c r="L763" i="2"/>
  <c r="K763" i="2"/>
  <c r="D410" i="2"/>
  <c r="B410" i="2"/>
  <c r="F410" i="2"/>
  <c r="G410" i="2"/>
  <c r="H410" i="2"/>
  <c r="F406" i="2"/>
  <c r="B406" i="2"/>
  <c r="D406" i="2"/>
  <c r="H406" i="2"/>
  <c r="G406" i="2"/>
  <c r="F138" i="2"/>
  <c r="B138" i="2"/>
  <c r="H138" i="2"/>
  <c r="G138" i="2"/>
  <c r="D138" i="2"/>
  <c r="B187" i="2"/>
  <c r="D187" i="2"/>
  <c r="G187" i="2"/>
  <c r="H187" i="2"/>
  <c r="F187" i="2"/>
  <c r="B444" i="2"/>
  <c r="D444" i="2"/>
  <c r="G444" i="2"/>
  <c r="F444" i="2"/>
  <c r="H444" i="2"/>
  <c r="F234" i="2"/>
  <c r="D234" i="2"/>
  <c r="G234" i="2"/>
  <c r="H234" i="2"/>
  <c r="B234" i="2"/>
  <c r="H472" i="2"/>
  <c r="F472" i="2"/>
  <c r="D472" i="2"/>
  <c r="G472" i="2"/>
  <c r="B472" i="2"/>
  <c r="H353" i="2"/>
  <c r="F353" i="2"/>
  <c r="D353" i="2"/>
  <c r="B353" i="2"/>
  <c r="G353" i="2"/>
  <c r="B59" i="2"/>
  <c r="D59" i="2"/>
  <c r="G59" i="2"/>
  <c r="H59" i="2"/>
  <c r="F59" i="2"/>
  <c r="D407" i="2"/>
  <c r="B407" i="2"/>
  <c r="H407" i="2"/>
  <c r="G407" i="2"/>
  <c r="F407" i="2"/>
  <c r="B371" i="2"/>
  <c r="G371" i="2"/>
  <c r="F371" i="2"/>
  <c r="D371" i="2"/>
  <c r="H371" i="2"/>
  <c r="G11" i="2"/>
  <c r="B11" i="2"/>
  <c r="H11" i="2"/>
  <c r="D11" i="2"/>
  <c r="F11" i="2"/>
  <c r="H265" i="2"/>
  <c r="B265" i="2"/>
  <c r="F265" i="2"/>
  <c r="D265" i="2"/>
  <c r="G265" i="2"/>
  <c r="B8" i="2"/>
  <c r="F8" i="2"/>
  <c r="G8" i="2"/>
  <c r="D8" i="2"/>
  <c r="H8" i="2"/>
  <c r="D152" i="2"/>
  <c r="F152" i="2"/>
  <c r="B152" i="2"/>
  <c r="H152" i="2"/>
  <c r="G152" i="2"/>
  <c r="D366" i="2"/>
  <c r="B366" i="2"/>
  <c r="H366" i="2"/>
  <c r="F366" i="2"/>
  <c r="G366" i="2"/>
  <c r="B349" i="2"/>
  <c r="D349" i="2"/>
  <c r="H349" i="2"/>
  <c r="F349" i="2"/>
  <c r="G349" i="2"/>
  <c r="F211" i="2"/>
  <c r="H211" i="2"/>
  <c r="D211" i="2"/>
  <c r="B211" i="2"/>
  <c r="G211" i="2"/>
  <c r="D346" i="2"/>
  <c r="B346" i="2"/>
  <c r="H346" i="2"/>
  <c r="G346" i="2"/>
  <c r="F346" i="2"/>
  <c r="G314" i="2"/>
  <c r="B314" i="2"/>
  <c r="D314" i="2"/>
  <c r="H314" i="2"/>
  <c r="F314" i="2"/>
  <c r="H379" i="2"/>
  <c r="F379" i="2"/>
  <c r="B379" i="2"/>
  <c r="D379" i="2"/>
  <c r="G379" i="2"/>
  <c r="B591" i="2"/>
  <c r="H591" i="2"/>
  <c r="G591" i="2"/>
  <c r="F591" i="2"/>
  <c r="D591" i="2"/>
  <c r="G882" i="2"/>
  <c r="H882" i="2"/>
  <c r="F882" i="2"/>
  <c r="B882" i="2"/>
  <c r="D882" i="2"/>
  <c r="B707" i="2"/>
  <c r="H707" i="2"/>
  <c r="D707" i="2"/>
  <c r="F707" i="2"/>
  <c r="G707" i="2"/>
  <c r="H585" i="2"/>
  <c r="B585" i="2"/>
  <c r="G585" i="2"/>
  <c r="D585" i="2"/>
  <c r="F585" i="2"/>
  <c r="D917" i="2"/>
  <c r="H917" i="2"/>
  <c r="G917" i="2"/>
  <c r="B917" i="2"/>
  <c r="F917" i="2"/>
  <c r="H743" i="2"/>
  <c r="D743" i="2"/>
  <c r="F743" i="2"/>
  <c r="B743" i="2"/>
  <c r="G743" i="2"/>
  <c r="H638" i="2"/>
  <c r="D638" i="2"/>
  <c r="F638" i="2"/>
  <c r="G638" i="2"/>
  <c r="B638" i="2"/>
  <c r="F937" i="2"/>
  <c r="G937" i="2"/>
  <c r="D937" i="2"/>
  <c r="B937" i="2"/>
  <c r="H937" i="2"/>
  <c r="H737" i="2"/>
  <c r="G737" i="2"/>
  <c r="B737" i="2"/>
  <c r="D737" i="2"/>
  <c r="F737" i="2"/>
  <c r="H564" i="2"/>
  <c r="G564" i="2"/>
  <c r="D564" i="2"/>
  <c r="F564" i="2"/>
  <c r="B564" i="2"/>
  <c r="G885" i="2"/>
  <c r="F885" i="2"/>
  <c r="B885" i="2"/>
  <c r="D885" i="2"/>
  <c r="H885" i="2"/>
  <c r="H680" i="2"/>
  <c r="G680" i="2"/>
  <c r="F680" i="2"/>
  <c r="B680" i="2"/>
  <c r="D680" i="2"/>
  <c r="G558" i="2"/>
  <c r="B558" i="2"/>
  <c r="D558" i="2"/>
  <c r="H558" i="2"/>
  <c r="F558" i="2"/>
  <c r="D818" i="2"/>
  <c r="F818" i="2"/>
  <c r="B818" i="2"/>
  <c r="H818" i="2"/>
  <c r="G818" i="2"/>
  <c r="H606" i="2"/>
  <c r="G606" i="2"/>
  <c r="D606" i="2"/>
  <c r="F606" i="2"/>
  <c r="B606" i="2"/>
  <c r="F900" i="2"/>
  <c r="G900" i="2"/>
  <c r="D900" i="2"/>
  <c r="B900" i="2"/>
  <c r="H900" i="2"/>
  <c r="F725" i="2"/>
  <c r="H725" i="2"/>
  <c r="G725" i="2"/>
  <c r="B725" i="2"/>
  <c r="D725" i="2"/>
  <c r="B537" i="2"/>
  <c r="F537" i="2"/>
  <c r="H537" i="2"/>
  <c r="D537" i="2"/>
  <c r="G537" i="2"/>
  <c r="F894" i="2"/>
  <c r="D894" i="2"/>
  <c r="H894" i="2"/>
  <c r="G894" i="2"/>
  <c r="B894" i="2"/>
  <c r="H726" i="2"/>
  <c r="G726" i="2"/>
  <c r="B726" i="2"/>
  <c r="D726" i="2"/>
  <c r="F726" i="2"/>
  <c r="H742" i="2"/>
  <c r="G742" i="2"/>
  <c r="D742" i="2"/>
  <c r="F742" i="2"/>
  <c r="B742" i="2"/>
  <c r="F752" i="2"/>
  <c r="H752" i="2"/>
  <c r="B752" i="2"/>
  <c r="G752" i="2"/>
  <c r="D752" i="2"/>
  <c r="H628" i="2"/>
  <c r="F628" i="2"/>
  <c r="B628" i="2"/>
  <c r="G628" i="2"/>
  <c r="D628" i="2"/>
  <c r="F901" i="2"/>
  <c r="B901" i="2"/>
  <c r="G901" i="2"/>
  <c r="D901" i="2"/>
  <c r="H901" i="2"/>
  <c r="J1008" i="2" l="1"/>
  <c r="O1008" i="2" s="1"/>
  <c r="J1243" i="2"/>
  <c r="C1233" i="2"/>
  <c r="H1233" i="2" s="1"/>
  <c r="C966" i="2"/>
  <c r="F966" i="2" s="1"/>
  <c r="C1192" i="2"/>
  <c r="H1192" i="2" s="1"/>
  <c r="J1392" i="2"/>
  <c r="L1392" i="2" s="1"/>
  <c r="J1242" i="2"/>
  <c r="L1242" i="2" s="1"/>
  <c r="C1390" i="2"/>
  <c r="G1390" i="2" s="1"/>
  <c r="J238" i="2"/>
  <c r="L238" i="2" s="1"/>
  <c r="J1051" i="2"/>
  <c r="L1051" i="2" s="1"/>
  <c r="C1341" i="2"/>
  <c r="D1341" i="2" s="1"/>
  <c r="C1323" i="2"/>
  <c r="C1243" i="2"/>
  <c r="J53" i="2"/>
  <c r="M53" i="2" s="1"/>
  <c r="C1530" i="2"/>
  <c r="G1530" i="2" s="1"/>
  <c r="C1915" i="2"/>
  <c r="B1915" i="2" s="1"/>
  <c r="C1213" i="2"/>
  <c r="G1213" i="2" s="1"/>
  <c r="C1465" i="2"/>
  <c r="H1465" i="2" s="1"/>
  <c r="C1811" i="2"/>
  <c r="G1811" i="2" s="1"/>
  <c r="J478" i="2"/>
  <c r="L478" i="2" s="1"/>
  <c r="C1591" i="2"/>
  <c r="F1591" i="2" s="1"/>
  <c r="C1298" i="2"/>
  <c r="G1298" i="2" s="1"/>
  <c r="C1029" i="2"/>
  <c r="H1029" i="2" s="1"/>
  <c r="J1527" i="2"/>
  <c r="O1527" i="2" s="1"/>
  <c r="C53" i="2"/>
  <c r="D53" i="2" s="1"/>
  <c r="C972" i="2"/>
  <c r="B972" i="2" s="1"/>
  <c r="C1703" i="2"/>
  <c r="F1703" i="2" s="1"/>
  <c r="C1683" i="2"/>
  <c r="C1090" i="2"/>
  <c r="F1090" i="2" s="1"/>
  <c r="C1553" i="2"/>
  <c r="F1553" i="2" s="1"/>
  <c r="C1750" i="2"/>
  <c r="F1750" i="2" s="1"/>
  <c r="C1634" i="2"/>
  <c r="D1634" i="2" s="1"/>
  <c r="C1178" i="2"/>
  <c r="H1178" i="2" s="1"/>
  <c r="C1920" i="2"/>
  <c r="C1473" i="2"/>
  <c r="H1473" i="2" s="1"/>
  <c r="C1340" i="2"/>
  <c r="G1340" i="2" s="1"/>
  <c r="C1466" i="2"/>
  <c r="B1466" i="2" s="1"/>
  <c r="J29" i="2"/>
  <c r="C1872" i="2"/>
  <c r="D1872" i="2" s="1"/>
  <c r="C1825" i="2"/>
  <c r="D1825" i="2" s="1"/>
  <c r="C975" i="2"/>
  <c r="B975" i="2" s="1"/>
  <c r="C1745" i="2"/>
  <c r="G1745" i="2" s="1"/>
  <c r="C967" i="2"/>
  <c r="C1419" i="2"/>
  <c r="F1419" i="2" s="1"/>
  <c r="J1774" i="2"/>
  <c r="O1774" i="2" s="1"/>
  <c r="C1544" i="2"/>
  <c r="D1544" i="2" s="1"/>
  <c r="J1864" i="2"/>
  <c r="K1864" i="2" s="1"/>
  <c r="C1830" i="2"/>
  <c r="J98" i="2"/>
  <c r="C974" i="2"/>
  <c r="J430" i="2"/>
  <c r="L430" i="2" s="1"/>
  <c r="J1096" i="2"/>
  <c r="O1096" i="2" s="1"/>
  <c r="C1097" i="2"/>
  <c r="D1097" i="2" s="1"/>
  <c r="J1819" i="2"/>
  <c r="K1819" i="2" s="1"/>
  <c r="C1355" i="2"/>
  <c r="J80" i="2"/>
  <c r="C50" i="2"/>
  <c r="D50" i="2" s="1"/>
  <c r="C977" i="2"/>
  <c r="F977" i="2" s="1"/>
  <c r="C1620" i="2"/>
  <c r="C1487" i="2"/>
  <c r="C1709" i="2"/>
  <c r="B1709" i="2" s="1"/>
  <c r="J1295" i="2"/>
  <c r="M1295" i="2" s="1"/>
  <c r="C23" i="2"/>
  <c r="G23" i="2" s="1"/>
  <c r="C1072" i="2"/>
  <c r="C1059" i="2"/>
  <c r="B1059" i="2" s="1"/>
  <c r="C1019" i="2"/>
  <c r="C1764" i="2"/>
  <c r="F1764" i="2" s="1"/>
  <c r="C28" i="2"/>
  <c r="H28" i="2" s="1"/>
  <c r="C1411" i="2"/>
  <c r="C435" i="2"/>
  <c r="H435" i="2" s="1"/>
  <c r="C1068" i="2"/>
  <c r="B1068" i="2" s="1"/>
  <c r="J1006" i="2"/>
  <c r="C1901" i="2"/>
  <c r="F1901" i="2" s="1"/>
  <c r="C1049" i="2"/>
  <c r="J1581" i="2"/>
  <c r="C1661" i="2"/>
  <c r="B1661" i="2" s="1"/>
  <c r="C1475" i="2"/>
  <c r="C1268" i="2"/>
  <c r="G1268" i="2" s="1"/>
  <c r="C1307" i="2"/>
  <c r="D1307" i="2" s="1"/>
  <c r="C1867" i="2"/>
  <c r="C1432" i="2"/>
  <c r="J334" i="2"/>
  <c r="C987" i="2"/>
  <c r="C1334" i="2"/>
  <c r="C1081" i="2"/>
  <c r="H1081" i="2" s="1"/>
  <c r="C1027" i="2"/>
  <c r="H1027" i="2" s="1"/>
  <c r="C1563" i="2"/>
  <c r="C1577" i="2"/>
  <c r="D1577" i="2" s="1"/>
  <c r="C1789" i="2"/>
  <c r="D1789" i="2" s="1"/>
  <c r="C96" i="2"/>
  <c r="C1132" i="2"/>
  <c r="C485" i="2"/>
  <c r="F485" i="2" s="1"/>
  <c r="C1224" i="2"/>
  <c r="H1224" i="2" s="1"/>
  <c r="C1348" i="2"/>
  <c r="J25" i="2"/>
  <c r="K25" i="2" s="1"/>
  <c r="C1642" i="2"/>
  <c r="C1714" i="2"/>
  <c r="C1697" i="2"/>
  <c r="D1697" i="2" s="1"/>
  <c r="J1344" i="2"/>
  <c r="J1817" i="2"/>
  <c r="C1392" i="2"/>
  <c r="J1248" i="2"/>
  <c r="M1248" i="2" s="1"/>
  <c r="J1530" i="2"/>
  <c r="L1530" i="2" s="1"/>
  <c r="C1330" i="2"/>
  <c r="D1330" i="2" s="1"/>
  <c r="C995" i="2"/>
  <c r="C1402" i="2"/>
  <c r="C1645" i="2"/>
  <c r="H1645" i="2" s="1"/>
  <c r="C1841" i="2"/>
  <c r="F1841" i="2" s="1"/>
  <c r="C97" i="2"/>
  <c r="G97" i="2" s="1"/>
  <c r="J1049" i="2"/>
  <c r="C1902" i="2"/>
  <c r="J1526" i="2"/>
  <c r="M1526" i="2" s="1"/>
  <c r="C1157" i="2"/>
  <c r="B1157" i="2" s="1"/>
  <c r="C1716" i="2"/>
  <c r="C1871" i="2"/>
  <c r="D1871" i="2" s="1"/>
  <c r="C1573" i="2"/>
  <c r="C1055" i="2"/>
  <c r="H1055" i="2" s="1"/>
  <c r="C1650" i="2"/>
  <c r="C198" i="2"/>
  <c r="H198" i="2" s="1"/>
  <c r="C1515" i="2"/>
  <c r="D1515" i="2" s="1"/>
  <c r="C1421" i="2"/>
  <c r="C1510" i="2"/>
  <c r="C1912" i="2"/>
  <c r="C1885" i="2"/>
  <c r="H1885" i="2" s="1"/>
  <c r="C47" i="2"/>
  <c r="C1691" i="2"/>
  <c r="J1005" i="2"/>
  <c r="K1005" i="2" s="1"/>
  <c r="C1614" i="2"/>
  <c r="F1614" i="2" s="1"/>
  <c r="J1057" i="2"/>
  <c r="C1280" i="2"/>
  <c r="F1280" i="2" s="1"/>
  <c r="C1011" i="2"/>
  <c r="J1723" i="2"/>
  <c r="C1204" i="2"/>
  <c r="C1792" i="2"/>
  <c r="H1792" i="2" s="1"/>
  <c r="C1672" i="2"/>
  <c r="C1558" i="2"/>
  <c r="C1693" i="2"/>
  <c r="F1693" i="2" s="1"/>
  <c r="C1054" i="2"/>
  <c r="J1528" i="2"/>
  <c r="L1528" i="2" s="1"/>
  <c r="C1881" i="2"/>
  <c r="C1617" i="2"/>
  <c r="C1784" i="2"/>
  <c r="C1911" i="2"/>
  <c r="F1911" i="2" s="1"/>
  <c r="J1724" i="2"/>
  <c r="C1793" i="2"/>
  <c r="D1793" i="2" s="1"/>
  <c r="C1760" i="2"/>
  <c r="D1760" i="2" s="1"/>
  <c r="C94" i="2"/>
  <c r="C1582" i="2"/>
  <c r="C1215" i="2"/>
  <c r="B1215" i="2" s="1"/>
  <c r="C1536" i="2"/>
  <c r="C1794" i="2"/>
  <c r="B1794" i="2" s="1"/>
  <c r="C74" i="2"/>
  <c r="H74" i="2" s="1"/>
  <c r="C1479" i="2"/>
  <c r="B1479" i="2" s="1"/>
  <c r="J1534" i="2"/>
  <c r="K1534" i="2" s="1"/>
  <c r="C1283" i="2"/>
  <c r="D1283" i="2" s="1"/>
  <c r="C245" i="2"/>
  <c r="G245" i="2" s="1"/>
  <c r="C1296" i="2"/>
  <c r="J1866" i="2"/>
  <c r="L1866" i="2" s="1"/>
  <c r="C971" i="2"/>
  <c r="C89" i="2"/>
  <c r="F89" i="2" s="1"/>
  <c r="J1151" i="2"/>
  <c r="J40" i="2"/>
  <c r="C103" i="2"/>
  <c r="C45" i="2"/>
  <c r="H45" i="2" s="1"/>
  <c r="C1103" i="2"/>
  <c r="H1103" i="2" s="1"/>
  <c r="C1833" i="2"/>
  <c r="G1833" i="2" s="1"/>
  <c r="J1721" i="2"/>
  <c r="M1721" i="2" s="1"/>
  <c r="C1250" i="2"/>
  <c r="C1572" i="2"/>
  <c r="B1572" i="2" s="1"/>
  <c r="C1883" i="2"/>
  <c r="D1883" i="2" s="1"/>
  <c r="C1615" i="2"/>
  <c r="D1615" i="2" s="1"/>
  <c r="C1339" i="2"/>
  <c r="H1339" i="2" s="1"/>
  <c r="C1526" i="2"/>
  <c r="B1526" i="2" s="1"/>
  <c r="C1275" i="2"/>
  <c r="H1275" i="2" s="1"/>
  <c r="C1119" i="2"/>
  <c r="G1119" i="2" s="1"/>
  <c r="J195" i="2"/>
  <c r="C1169" i="2"/>
  <c r="F1169" i="2" s="1"/>
  <c r="C1520" i="2"/>
  <c r="D1520" i="2" s="1"/>
  <c r="J22" i="2"/>
  <c r="J1007" i="2"/>
  <c r="O1007" i="2" s="1"/>
  <c r="C1659" i="2"/>
  <c r="D1659" i="2" s="1"/>
  <c r="J438" i="2"/>
  <c r="L438" i="2" s="1"/>
  <c r="J1529" i="2"/>
  <c r="C1058" i="2"/>
  <c r="J240" i="2"/>
  <c r="O240" i="2" s="1"/>
  <c r="C1316" i="2"/>
  <c r="F1316" i="2" s="1"/>
  <c r="C1731" i="2"/>
  <c r="H1731" i="2" s="1"/>
  <c r="C1804" i="2"/>
  <c r="D1804" i="2" s="1"/>
  <c r="C1168" i="2"/>
  <c r="J479" i="2"/>
  <c r="M479" i="2" s="1"/>
  <c r="C1850" i="2"/>
  <c r="D1850" i="2" s="1"/>
  <c r="C1244" i="2"/>
  <c r="F1244" i="2" s="1"/>
  <c r="C481" i="2"/>
  <c r="D481" i="2" s="1"/>
  <c r="C1892" i="2"/>
  <c r="B1892" i="2" s="1"/>
  <c r="J1291" i="2"/>
  <c r="M1291" i="2" s="1"/>
  <c r="C1514" i="2"/>
  <c r="H1514" i="2" s="1"/>
  <c r="C1610" i="2"/>
  <c r="D1610" i="2" s="1"/>
  <c r="J476" i="2"/>
  <c r="K476" i="2" s="1"/>
  <c r="C1415" i="2"/>
  <c r="H1415" i="2" s="1"/>
  <c r="J39" i="2"/>
  <c r="L39" i="2" s="1"/>
  <c r="C1499" i="2"/>
  <c r="F1499" i="2" s="1"/>
  <c r="C1801" i="2"/>
  <c r="G1801" i="2" s="1"/>
  <c r="C1904" i="2"/>
  <c r="G1904" i="2" s="1"/>
  <c r="C95" i="2"/>
  <c r="C1175" i="2"/>
  <c r="H1175" i="2" s="1"/>
  <c r="C1007" i="2"/>
  <c r="G1007" i="2" s="1"/>
  <c r="C1817" i="2"/>
  <c r="G1817" i="2" s="1"/>
  <c r="C1482" i="2"/>
  <c r="G1482" i="2" s="1"/>
  <c r="C99" i="2"/>
  <c r="H99" i="2" s="1"/>
  <c r="C1548" i="2"/>
  <c r="H1548" i="2" s="1"/>
  <c r="C1914" i="2"/>
  <c r="C1776" i="2"/>
  <c r="G1776" i="2" s="1"/>
  <c r="C1643" i="2"/>
  <c r="H1643" i="2" s="1"/>
  <c r="J435" i="2"/>
  <c r="O435" i="2" s="1"/>
  <c r="C1096" i="2"/>
  <c r="C1450" i="2"/>
  <c r="D1450" i="2" s="1"/>
  <c r="J1095" i="2"/>
  <c r="M1095" i="2" s="1"/>
  <c r="C1428" i="2"/>
  <c r="J247" i="2"/>
  <c r="L247" i="2" s="1"/>
  <c r="C1768" i="2"/>
  <c r="B1768" i="2" s="1"/>
  <c r="C1738" i="2"/>
  <c r="G1738" i="2" s="1"/>
  <c r="C1568" i="2"/>
  <c r="B1568" i="2" s="1"/>
  <c r="J1097" i="2"/>
  <c r="J1872" i="2"/>
  <c r="O1872" i="2" s="1"/>
  <c r="C188" i="2"/>
  <c r="D188" i="2" s="1"/>
  <c r="J1767" i="2"/>
  <c r="M1767" i="2" s="1"/>
  <c r="C1664" i="2"/>
  <c r="C1190" i="2"/>
  <c r="H1190" i="2" s="1"/>
  <c r="C1512" i="2"/>
  <c r="H1512" i="2" s="1"/>
  <c r="C1216" i="2"/>
  <c r="D1216" i="2" s="1"/>
  <c r="J998" i="2"/>
  <c r="C1005" i="2"/>
  <c r="B1005" i="2" s="1"/>
  <c r="C1843" i="2"/>
  <c r="H1843" i="2" s="1"/>
  <c r="C1873" i="2"/>
  <c r="F1873" i="2" s="1"/>
  <c r="C1625" i="2"/>
  <c r="C79" i="2"/>
  <c r="C1476" i="2"/>
  <c r="F1476" i="2" s="1"/>
  <c r="C1829" i="2"/>
  <c r="C1084" i="2"/>
  <c r="B1084" i="2" s="1"/>
  <c r="J44" i="2"/>
  <c r="C1009" i="2"/>
  <c r="F1009" i="2" s="1"/>
  <c r="C1660" i="2"/>
  <c r="B1660" i="2" s="1"/>
  <c r="C1710" i="2"/>
  <c r="J1241" i="2"/>
  <c r="O1241" i="2" s="1"/>
  <c r="J149" i="2"/>
  <c r="K149" i="2" s="1"/>
  <c r="C1315" i="2"/>
  <c r="J1729" i="2"/>
  <c r="C1126" i="2"/>
  <c r="F1126" i="2" s="1"/>
  <c r="C1887" i="2"/>
  <c r="F1887" i="2" s="1"/>
  <c r="C1719" i="2"/>
  <c r="H1719" i="2" s="1"/>
  <c r="C1546" i="2"/>
  <c r="G1546" i="2" s="1"/>
  <c r="C1734" i="2"/>
  <c r="D1734" i="2" s="1"/>
  <c r="C1353" i="2"/>
  <c r="G1353" i="2" s="1"/>
  <c r="J383" i="2"/>
  <c r="C1383" i="2"/>
  <c r="G1383" i="2" s="1"/>
  <c r="C1646" i="2"/>
  <c r="B1646" i="2" s="1"/>
  <c r="J1098" i="2"/>
  <c r="L1098" i="2" s="1"/>
  <c r="C1317" i="2"/>
  <c r="C1658" i="2"/>
  <c r="C144" i="2"/>
  <c r="C1281" i="2"/>
  <c r="C984" i="2"/>
  <c r="F984" i="2" s="1"/>
  <c r="C1335" i="2"/>
  <c r="B1335" i="2" s="1"/>
  <c r="J1340" i="2"/>
  <c r="K1340" i="2" s="1"/>
  <c r="J1577" i="2"/>
  <c r="J146" i="2"/>
  <c r="C39" i="2"/>
  <c r="F39" i="2" s="1"/>
  <c r="C1146" i="2"/>
  <c r="F1146" i="2" s="1"/>
  <c r="C338" i="2"/>
  <c r="C1707" i="2"/>
  <c r="H1707" i="2" s="1"/>
  <c r="C1308" i="2"/>
  <c r="F1308" i="2" s="1"/>
  <c r="C1245" i="2"/>
  <c r="B1245" i="2" s="1"/>
  <c r="J245" i="2"/>
  <c r="M245" i="2" s="1"/>
  <c r="C1258" i="2"/>
  <c r="D1258" i="2" s="1"/>
  <c r="C1814" i="2"/>
  <c r="B1814" i="2" s="1"/>
  <c r="C1240" i="2"/>
  <c r="B1240" i="2" s="1"/>
  <c r="C1785" i="2"/>
  <c r="D1785" i="2" s="1"/>
  <c r="C1751" i="2"/>
  <c r="F1751" i="2" s="1"/>
  <c r="C141" i="2"/>
  <c r="F141" i="2" s="1"/>
  <c r="C1010" i="2"/>
  <c r="C1729" i="2"/>
  <c r="F1729" i="2" s="1"/>
  <c r="C1397" i="2"/>
  <c r="C1259" i="2"/>
  <c r="C1225" i="2"/>
  <c r="C1276" i="2"/>
  <c r="D1276" i="2" s="1"/>
  <c r="J1345" i="2"/>
  <c r="C1583" i="2"/>
  <c r="B1583" i="2" s="1"/>
  <c r="C246" i="2"/>
  <c r="H246" i="2" s="1"/>
  <c r="C986" i="2"/>
  <c r="G986" i="2" s="1"/>
  <c r="C1808" i="2"/>
  <c r="F1808" i="2" s="1"/>
  <c r="C1832" i="2"/>
  <c r="G1832" i="2" s="1"/>
  <c r="C75" i="2"/>
  <c r="F75" i="2" s="1"/>
  <c r="C1016" i="2"/>
  <c r="H1016" i="2" s="1"/>
  <c r="C1663" i="2"/>
  <c r="B1663" i="2" s="1"/>
  <c r="C140" i="2"/>
  <c r="C1592" i="2"/>
  <c r="C1165" i="2"/>
  <c r="G1165" i="2" s="1"/>
  <c r="J100" i="2"/>
  <c r="J1633" i="2"/>
  <c r="C1503" i="2"/>
  <c r="H1503" i="2" s="1"/>
  <c r="C1472" i="2"/>
  <c r="J1099" i="2"/>
  <c r="J54" i="2"/>
  <c r="O54" i="2" s="1"/>
  <c r="C1026" i="2"/>
  <c r="C1208" i="2"/>
  <c r="G1208" i="2" s="1"/>
  <c r="C1413" i="2"/>
  <c r="C1366" i="2"/>
  <c r="F1366" i="2" s="1"/>
  <c r="C1191" i="2"/>
  <c r="G1191" i="2" s="1"/>
  <c r="C1891" i="2"/>
  <c r="F1891" i="2" s="1"/>
  <c r="C1114" i="2"/>
  <c r="C1819" i="2"/>
  <c r="C1143" i="2"/>
  <c r="F1143" i="2" s="1"/>
  <c r="C1598" i="2"/>
  <c r="C1102" i="2"/>
  <c r="C1649" i="2"/>
  <c r="G1649" i="2" s="1"/>
  <c r="C1458" i="2"/>
  <c r="G1458" i="2" s="1"/>
  <c r="C1451" i="2"/>
  <c r="G1451" i="2" s="1"/>
  <c r="C1498" i="2"/>
  <c r="C1031" i="2"/>
  <c r="G1031" i="2" s="1"/>
  <c r="J432" i="2"/>
  <c r="C1221" i="2"/>
  <c r="H1221" i="2" s="1"/>
  <c r="C1012" i="2"/>
  <c r="F1012" i="2" s="1"/>
  <c r="C1435" i="2"/>
  <c r="B1435" i="2" s="1"/>
  <c r="C1023" i="2"/>
  <c r="F1023" i="2" s="1"/>
  <c r="J48" i="2"/>
  <c r="K48" i="2" s="1"/>
  <c r="C49" i="2"/>
  <c r="J1776" i="2"/>
  <c r="M1776" i="2" s="1"/>
  <c r="C1576" i="2"/>
  <c r="J1773" i="2"/>
  <c r="M1773" i="2" s="1"/>
  <c r="C1396" i="2"/>
  <c r="H1396" i="2" s="1"/>
  <c r="C29" i="2"/>
  <c r="B29" i="2" s="1"/>
  <c r="C1034" i="2"/>
  <c r="D1034" i="2" s="1"/>
  <c r="C1111" i="2"/>
  <c r="H1111" i="2" s="1"/>
  <c r="C78" i="2"/>
  <c r="G78" i="2" s="1"/>
  <c r="C1265" i="2"/>
  <c r="C1799" i="2"/>
  <c r="J1053" i="2"/>
  <c r="K1053" i="2" s="1"/>
  <c r="C1039" i="2"/>
  <c r="C1187" i="2"/>
  <c r="J1288" i="2"/>
  <c r="C1067" i="2"/>
  <c r="G1067" i="2" s="1"/>
  <c r="C1471" i="2"/>
  <c r="B1471" i="2" s="1"/>
  <c r="C86" i="2"/>
  <c r="H86" i="2" s="1"/>
  <c r="C1360" i="2"/>
  <c r="D1360" i="2" s="1"/>
  <c r="C1367" i="2"/>
  <c r="F1367" i="2" s="1"/>
  <c r="C1779" i="2"/>
  <c r="D1779" i="2" s="1"/>
  <c r="J94" i="2"/>
  <c r="O94" i="2" s="1"/>
  <c r="J27" i="2"/>
  <c r="C1535" i="2"/>
  <c r="C1297" i="2"/>
  <c r="J1240" i="2"/>
  <c r="K1240" i="2" s="1"/>
  <c r="C1619" i="2"/>
  <c r="C151" i="2"/>
  <c r="F151" i="2" s="1"/>
  <c r="C1736" i="2"/>
  <c r="D1736" i="2" s="1"/>
  <c r="C1293" i="2"/>
  <c r="H1293" i="2" s="1"/>
  <c r="C1679" i="2"/>
  <c r="G1679" i="2" s="1"/>
  <c r="J1777" i="2"/>
  <c r="J41" i="2"/>
  <c r="M41" i="2" s="1"/>
  <c r="C1631" i="2"/>
  <c r="J87" i="2"/>
  <c r="C1209" i="2"/>
  <c r="C1858" i="2"/>
  <c r="G1858" i="2" s="1"/>
  <c r="C1121" i="2"/>
  <c r="C1092" i="2"/>
  <c r="G1092" i="2" s="1"/>
  <c r="J199" i="2"/>
  <c r="K199" i="2" s="1"/>
  <c r="J1382" i="2"/>
  <c r="C1369" i="2"/>
  <c r="G1369" i="2" s="1"/>
  <c r="C1562" i="2"/>
  <c r="F1562" i="2" s="1"/>
  <c r="C1550" i="2"/>
  <c r="C432" i="2"/>
  <c r="F432" i="2" s="1"/>
  <c r="C1537" i="2"/>
  <c r="F1537" i="2" s="1"/>
  <c r="J1391" i="2"/>
  <c r="M1391" i="2" s="1"/>
  <c r="C1320" i="2"/>
  <c r="G1320" i="2" s="1"/>
  <c r="C1595" i="2"/>
  <c r="H1595" i="2" s="1"/>
  <c r="C1662" i="2"/>
  <c r="G1662" i="2" s="1"/>
  <c r="J148" i="2"/>
  <c r="K148" i="2" s="1"/>
  <c r="C194" i="2"/>
  <c r="C1386" i="2"/>
  <c r="D1386" i="2" s="1"/>
  <c r="C1884" i="2"/>
  <c r="C1652" i="2"/>
  <c r="C1790" i="2"/>
  <c r="C1579" i="2"/>
  <c r="B1579" i="2" s="1"/>
  <c r="C1343" i="2"/>
  <c r="F1343" i="2" s="1"/>
  <c r="C1036" i="2"/>
  <c r="J45" i="2"/>
  <c r="K45" i="2" s="1"/>
  <c r="C970" i="2"/>
  <c r="B970" i="2" s="1"/>
  <c r="C1913" i="2"/>
  <c r="H1913" i="2" s="1"/>
  <c r="C978" i="2"/>
  <c r="D978" i="2" s="1"/>
  <c r="C1060" i="2"/>
  <c r="F1060" i="2" s="1"/>
  <c r="C1641" i="2"/>
  <c r="B1641" i="2" s="1"/>
  <c r="J333" i="2"/>
  <c r="L333" i="2" s="1"/>
  <c r="C1607" i="2"/>
  <c r="D1607" i="2" s="1"/>
  <c r="J340" i="2"/>
  <c r="C1003" i="2"/>
  <c r="H1003" i="2" s="1"/>
  <c r="J196" i="2"/>
  <c r="M196" i="2" s="1"/>
  <c r="C82" i="2"/>
  <c r="C965" i="2"/>
  <c r="H965" i="2" s="1"/>
  <c r="C1744" i="2"/>
  <c r="B1744" i="2" s="1"/>
  <c r="C1726" i="2"/>
  <c r="J1814" i="2"/>
  <c r="M1814" i="2" s="1"/>
  <c r="C1077" i="2"/>
  <c r="J1863" i="2"/>
  <c r="L1863" i="2" s="1"/>
  <c r="C1543" i="2"/>
  <c r="H1543" i="2" s="1"/>
  <c r="C1142" i="2"/>
  <c r="C1267" i="2"/>
  <c r="B1267" i="2" s="1"/>
  <c r="C247" i="2"/>
  <c r="D247" i="2" s="1"/>
  <c r="J1771" i="2"/>
  <c r="C1882" i="2"/>
  <c r="C1073" i="2"/>
  <c r="D1073" i="2" s="1"/>
  <c r="C1408" i="2"/>
  <c r="D1408" i="2" s="1"/>
  <c r="C1820" i="2"/>
  <c r="C1172" i="2"/>
  <c r="B1172" i="2" s="1"/>
  <c r="C976" i="2"/>
  <c r="C1815" i="2"/>
  <c r="C1684" i="2"/>
  <c r="C1020" i="2"/>
  <c r="H1020" i="2" s="1"/>
  <c r="C383" i="2"/>
  <c r="H383" i="2" s="1"/>
  <c r="C1134" i="2"/>
  <c r="F1134" i="2" s="1"/>
  <c r="C1671" i="2"/>
  <c r="C1211" i="2"/>
  <c r="D1211" i="2" s="1"/>
  <c r="C1495" i="2"/>
  <c r="G1495" i="2" s="1"/>
  <c r="C1141" i="2"/>
  <c r="B1141" i="2" s="1"/>
  <c r="C1490" i="2"/>
  <c r="D1490" i="2" s="1"/>
  <c r="C1108" i="2"/>
  <c r="F1108" i="2" s="1"/>
  <c r="C1342" i="2"/>
  <c r="B1342" i="2" s="1"/>
  <c r="C51" i="2"/>
  <c r="H51" i="2" s="1"/>
  <c r="C391" i="2"/>
  <c r="G391" i="2" s="1"/>
  <c r="J1720" i="2"/>
  <c r="C1350" i="2"/>
  <c r="H1350" i="2" s="1"/>
  <c r="C1377" i="2"/>
  <c r="J1485" i="2"/>
  <c r="O1485" i="2" s="1"/>
  <c r="C1527" i="2"/>
  <c r="C1145" i="2"/>
  <c r="G1145" i="2" s="1"/>
  <c r="C1916" i="2"/>
  <c r="C1457" i="2"/>
  <c r="H1457" i="2" s="1"/>
  <c r="C1364" i="2"/>
  <c r="D1364" i="2" s="1"/>
  <c r="C1907" i="2"/>
  <c r="H1907" i="2" s="1"/>
  <c r="J1389" i="2"/>
  <c r="C1057" i="2"/>
  <c r="C385" i="2"/>
  <c r="H385" i="2" s="1"/>
  <c r="J198" i="2"/>
  <c r="K198" i="2" s="1"/>
  <c r="C1230" i="2"/>
  <c r="F1230" i="2" s="1"/>
  <c r="C1718" i="2"/>
  <c r="C1728" i="2"/>
  <c r="C1636" i="2"/>
  <c r="C1888" i="2"/>
  <c r="C1773" i="2"/>
  <c r="J1386" i="2"/>
  <c r="C1828" i="2"/>
  <c r="B1828" i="2" s="1"/>
  <c r="C477" i="2"/>
  <c r="F477" i="2" s="1"/>
  <c r="C1741" i="2"/>
  <c r="C1509" i="2"/>
  <c r="G1509" i="2" s="1"/>
  <c r="C1182" i="2"/>
  <c r="F1182" i="2" s="1"/>
  <c r="C1770" i="2"/>
  <c r="C1086" i="2"/>
  <c r="C1700" i="2"/>
  <c r="G1700" i="2" s="1"/>
  <c r="C1492" i="2"/>
  <c r="C1033" i="2"/>
  <c r="F1033" i="2" s="1"/>
  <c r="J1582" i="2"/>
  <c r="K1582" i="2" s="1"/>
  <c r="J1579" i="2"/>
  <c r="K1579" i="2" s="1"/>
  <c r="J1144" i="2"/>
  <c r="C1534" i="2"/>
  <c r="C1827" i="2"/>
  <c r="C1405" i="2"/>
  <c r="H1405" i="2" s="1"/>
  <c r="C1511" i="2"/>
  <c r="B1511" i="2" s="1"/>
  <c r="C1239" i="2"/>
  <c r="J1583" i="2"/>
  <c r="M1583" i="2" s="1"/>
  <c r="C1351" i="2"/>
  <c r="H1351" i="2" s="1"/>
  <c r="C1066" i="2"/>
  <c r="G1066" i="2" s="1"/>
  <c r="J34" i="2"/>
  <c r="C1309" i="2"/>
  <c r="D1309" i="2" s="1"/>
  <c r="J243" i="2"/>
  <c r="O243" i="2" s="1"/>
  <c r="J239" i="2"/>
  <c r="O239" i="2" s="1"/>
  <c r="C981" i="2"/>
  <c r="B981" i="2" s="1"/>
  <c r="C31" i="2"/>
  <c r="H31" i="2" s="1"/>
  <c r="C1702" i="2"/>
  <c r="F1702" i="2" s="1"/>
  <c r="C1589" i="2"/>
  <c r="H1589" i="2" s="1"/>
  <c r="C1094" i="2"/>
  <c r="D1094" i="2" s="1"/>
  <c r="C1864" i="2"/>
  <c r="C1839" i="2"/>
  <c r="D1839" i="2" s="1"/>
  <c r="J1728" i="2"/>
  <c r="L1728" i="2" s="1"/>
  <c r="J1825" i="2"/>
  <c r="O1825" i="2" s="1"/>
  <c r="C192" i="2"/>
  <c r="D192" i="2" s="1"/>
  <c r="C1545" i="2"/>
  <c r="G1545" i="2" s="1"/>
  <c r="C437" i="2"/>
  <c r="F437" i="2" s="1"/>
  <c r="C1890" i="2"/>
  <c r="J1052" i="2"/>
  <c r="M1052" i="2" s="1"/>
  <c r="C1836" i="2"/>
  <c r="D1836" i="2" s="1"/>
  <c r="C1375" i="2"/>
  <c r="C1759" i="2"/>
  <c r="G1759" i="2" s="1"/>
  <c r="C1624" i="2"/>
  <c r="H1624" i="2" s="1"/>
  <c r="C1810" i="2"/>
  <c r="G1810" i="2" s="1"/>
  <c r="C1422" i="2"/>
  <c r="F1422" i="2" s="1"/>
  <c r="C1091" i="2"/>
  <c r="G1091" i="2" s="1"/>
  <c r="J237" i="2"/>
  <c r="L237" i="2" s="1"/>
  <c r="C1282" i="2"/>
  <c r="B1282" i="2" s="1"/>
  <c r="J77" i="2"/>
  <c r="K77" i="2" s="1"/>
  <c r="C1846" i="2"/>
  <c r="C1757" i="2"/>
  <c r="H1757" i="2" s="1"/>
  <c r="J90" i="2"/>
  <c r="L90" i="2" s="1"/>
  <c r="C1368" i="2"/>
  <c r="C1696" i="2"/>
  <c r="J1249" i="2"/>
  <c r="K1249" i="2" s="1"/>
  <c r="C1669" i="2"/>
  <c r="D1669" i="2" s="1"/>
  <c r="C46" i="2"/>
  <c r="D46" i="2" s="1"/>
  <c r="C1321" i="2"/>
  <c r="F1321" i="2" s="1"/>
  <c r="C1488" i="2"/>
  <c r="C1674" i="2"/>
  <c r="F1674" i="2" s="1"/>
  <c r="C1732" i="2"/>
  <c r="D1732" i="2" s="1"/>
  <c r="C1098" i="2"/>
  <c r="C1803" i="2"/>
  <c r="D1803" i="2" s="1"/>
  <c r="C1681" i="2"/>
  <c r="G1681" i="2" s="1"/>
  <c r="C1363" i="2"/>
  <c r="H1363" i="2" s="1"/>
  <c r="C1788" i="2"/>
  <c r="F1788" i="2" s="1"/>
  <c r="C334" i="2"/>
  <c r="H334" i="2" s="1"/>
  <c r="C1006" i="2"/>
  <c r="B1006" i="2" s="1"/>
  <c r="C1616" i="2"/>
  <c r="B1616" i="2" s="1"/>
  <c r="C1179" i="2"/>
  <c r="F1179" i="2" s="1"/>
  <c r="C436" i="2"/>
  <c r="D436" i="2" s="1"/>
  <c r="C1148" i="2"/>
  <c r="D1148" i="2" s="1"/>
  <c r="J1383" i="2"/>
  <c r="L1383" i="2" s="1"/>
  <c r="C1647" i="2"/>
  <c r="D1647" i="2" s="1"/>
  <c r="C1470" i="2"/>
  <c r="C1083" i="2"/>
  <c r="F1083" i="2" s="1"/>
  <c r="C43" i="2"/>
  <c r="D43" i="2" s="1"/>
  <c r="C1407" i="2"/>
  <c r="G1407" i="2" s="1"/>
  <c r="J50" i="2"/>
  <c r="C430" i="2"/>
  <c r="F430" i="2" s="1"/>
  <c r="C1025" i="2"/>
  <c r="D1025" i="2" s="1"/>
  <c r="C333" i="2"/>
  <c r="G333" i="2" s="1"/>
  <c r="C1711" i="2"/>
  <c r="D1711" i="2" s="1"/>
  <c r="J76" i="2"/>
  <c r="C1177" i="2"/>
  <c r="B1177" i="2" s="1"/>
  <c r="C1898" i="2"/>
  <c r="C1120" i="2"/>
  <c r="B1120" i="2" s="1"/>
  <c r="C1130" i="2"/>
  <c r="H1130" i="2" s="1"/>
  <c r="C1823" i="2"/>
  <c r="H1823" i="2" s="1"/>
  <c r="C1285" i="2"/>
  <c r="B1285" i="2" s="1"/>
  <c r="C1443" i="2"/>
  <c r="G1443" i="2" s="1"/>
  <c r="C1889" i="2"/>
  <c r="D1889" i="2" s="1"/>
  <c r="J1537" i="2"/>
  <c r="M1537" i="2" s="1"/>
  <c r="C1153" i="2"/>
  <c r="H1153" i="2" s="1"/>
  <c r="C1461" i="2"/>
  <c r="G1461" i="2" s="1"/>
  <c r="J1532" i="2"/>
  <c r="M1532" i="2" s="1"/>
  <c r="C1437" i="2"/>
  <c r="B1437" i="2" s="1"/>
  <c r="C1095" i="2"/>
  <c r="C24" i="2"/>
  <c r="B24" i="2" s="1"/>
  <c r="C149" i="2"/>
  <c r="H149" i="2" s="1"/>
  <c r="C1180" i="2"/>
  <c r="B1180" i="2" s="1"/>
  <c r="C1065" i="2"/>
  <c r="H1065" i="2" s="1"/>
  <c r="C1556" i="2"/>
  <c r="D1556" i="2" s="1"/>
  <c r="C1219" i="2"/>
  <c r="G1219" i="2" s="1"/>
  <c r="C1206" i="2"/>
  <c r="G1206" i="2" s="1"/>
  <c r="C1127" i="2"/>
  <c r="C1755" i="2"/>
  <c r="F1755" i="2" s="1"/>
  <c r="C1277" i="2"/>
  <c r="G1277" i="2" s="1"/>
  <c r="J1624" i="2"/>
  <c r="L1624" i="2" s="1"/>
  <c r="C33" i="2"/>
  <c r="D33" i="2" s="1"/>
  <c r="C1452" i="2"/>
  <c r="F1452" i="2" s="1"/>
  <c r="C963" i="2"/>
  <c r="F963" i="2" s="1"/>
  <c r="C1747" i="2"/>
  <c r="D1747" i="2" s="1"/>
  <c r="C1160" i="2"/>
  <c r="C1426" i="2"/>
  <c r="D1426" i="2" s="1"/>
  <c r="C390" i="2"/>
  <c r="G390" i="2" s="1"/>
  <c r="C979" i="2"/>
  <c r="F979" i="2" s="1"/>
  <c r="C1194" i="2"/>
  <c r="D1194" i="2" s="1"/>
  <c r="C1372" i="2"/>
  <c r="H1372" i="2" s="1"/>
  <c r="C1525" i="2"/>
  <c r="J388" i="2"/>
  <c r="L388" i="2" s="1"/>
  <c r="J140" i="2"/>
  <c r="L140" i="2" s="1"/>
  <c r="C36" i="2"/>
  <c r="D36" i="2" s="1"/>
  <c r="C1746" i="2"/>
  <c r="G1746" i="2" s="1"/>
  <c r="C1218" i="2"/>
  <c r="H1218" i="2" s="1"/>
  <c r="C1676" i="2"/>
  <c r="H1676" i="2" s="1"/>
  <c r="C1657" i="2"/>
  <c r="D1657" i="2" s="1"/>
  <c r="J91" i="2"/>
  <c r="K91" i="2" s="1"/>
  <c r="C1678" i="2"/>
  <c r="B1678" i="2" s="1"/>
  <c r="C1533" i="2"/>
  <c r="H1533" i="2" s="1"/>
  <c r="C1507" i="2"/>
  <c r="C102" i="2"/>
  <c r="B102" i="2" s="1"/>
  <c r="C1404" i="2"/>
  <c r="B1404" i="2" s="1"/>
  <c r="J1342" i="2"/>
  <c r="L1342" i="2" s="1"/>
  <c r="C1565" i="2"/>
  <c r="G1565" i="2" s="1"/>
  <c r="C1051" i="2"/>
  <c r="F1051" i="2" s="1"/>
  <c r="C1398" i="2"/>
  <c r="C482" i="2"/>
  <c r="B482" i="2" s="1"/>
  <c r="C1331" i="2"/>
  <c r="B1331" i="2" s="1"/>
  <c r="C1254" i="2"/>
  <c r="D1254" i="2" s="1"/>
  <c r="J337" i="2"/>
  <c r="M337" i="2" s="1"/>
  <c r="J37" i="2"/>
  <c r="O37" i="2" s="1"/>
  <c r="C1597" i="2"/>
  <c r="F1597" i="2" s="1"/>
  <c r="C1866" i="2"/>
  <c r="B1866" i="2" s="1"/>
  <c r="J189" i="2"/>
  <c r="C1441" i="2"/>
  <c r="B1441" i="2" s="1"/>
  <c r="J26" i="2"/>
  <c r="L26" i="2" s="1"/>
  <c r="C27" i="2"/>
  <c r="H27" i="2" s="1"/>
  <c r="C1345" i="2"/>
  <c r="C1387" i="2"/>
  <c r="D1387" i="2" s="1"/>
  <c r="C1403" i="2"/>
  <c r="H1403" i="2" s="1"/>
  <c r="C1427" i="2"/>
  <c r="F1427" i="2" s="1"/>
  <c r="J338" i="2"/>
  <c r="M338" i="2" s="1"/>
  <c r="J1296" i="2"/>
  <c r="M1296" i="2" s="1"/>
  <c r="C1288" i="2"/>
  <c r="F1288" i="2" s="1"/>
  <c r="C1518" i="2"/>
  <c r="F1518" i="2" s="1"/>
  <c r="C80" i="2"/>
  <c r="F80" i="2" s="1"/>
  <c r="C1291" i="2"/>
  <c r="B1291" i="2" s="1"/>
  <c r="J1489" i="2"/>
  <c r="K1489" i="2" s="1"/>
  <c r="J242" i="2"/>
  <c r="M242" i="2" s="1"/>
  <c r="J1484" i="2"/>
  <c r="M1484" i="2" s="1"/>
  <c r="C1354" i="2"/>
  <c r="B1354" i="2" s="1"/>
  <c r="C1910" i="2"/>
  <c r="B1910" i="2" s="1"/>
  <c r="C34" i="2"/>
  <c r="F34" i="2" s="1"/>
  <c r="J384" i="2"/>
  <c r="K384" i="2" s="1"/>
  <c r="J431" i="2"/>
  <c r="K431" i="2" s="1"/>
  <c r="C1399" i="2"/>
  <c r="D1399" i="2" s="1"/>
  <c r="C190" i="2"/>
  <c r="J1390" i="2"/>
  <c r="O1390" i="2" s="1"/>
  <c r="C1781" i="2"/>
  <c r="B1781" i="2" s="1"/>
  <c r="J92" i="2"/>
  <c r="C1008" i="2"/>
  <c r="F1008" i="2" s="1"/>
  <c r="C983" i="2"/>
  <c r="B983" i="2" s="1"/>
  <c r="J1775" i="2"/>
  <c r="K1775" i="2" s="1"/>
  <c r="C1347" i="2"/>
  <c r="B1347" i="2" s="1"/>
  <c r="C1549" i="2"/>
  <c r="D1549" i="2" s="1"/>
  <c r="J1335" i="2"/>
  <c r="L1335" i="2" s="1"/>
  <c r="J192" i="2"/>
  <c r="C1574" i="2"/>
  <c r="H1574" i="2" s="1"/>
  <c r="C1129" i="2"/>
  <c r="G1129" i="2" s="1"/>
  <c r="C1381" i="2"/>
  <c r="C1272" i="2"/>
  <c r="D1272" i="2" s="1"/>
  <c r="C1061" i="2"/>
  <c r="F1061" i="2" s="1"/>
  <c r="C1879" i="2"/>
  <c r="B1879" i="2" s="1"/>
  <c r="C1504" i="2"/>
  <c r="G1504" i="2" s="1"/>
  <c r="C1456" i="2"/>
  <c r="H1456" i="2" s="1"/>
  <c r="C1017" i="2"/>
  <c r="F1017" i="2" s="1"/>
  <c r="C389" i="2"/>
  <c r="F389" i="2" s="1"/>
  <c r="C1195" i="2"/>
  <c r="F1195" i="2" s="1"/>
  <c r="C1418" i="2"/>
  <c r="H1418" i="2" s="1"/>
  <c r="C1014" i="2"/>
  <c r="F1014" i="2" s="1"/>
  <c r="J1867" i="2"/>
  <c r="M1867" i="2" s="1"/>
  <c r="C1332" i="2"/>
  <c r="J1824" i="2"/>
  <c r="K1824" i="2" s="1"/>
  <c r="J188" i="2"/>
  <c r="O188" i="2" s="1"/>
  <c r="C148" i="2"/>
  <c r="H148" i="2" s="1"/>
  <c r="J1722" i="2"/>
  <c r="L1722" i="2" s="1"/>
  <c r="C1580" i="2"/>
  <c r="D1580" i="2" s="1"/>
  <c r="J1718" i="2"/>
  <c r="K1718" i="2" s="1"/>
  <c r="J193" i="2"/>
  <c r="C1001" i="2"/>
  <c r="F1001" i="2" s="1"/>
  <c r="C1813" i="2"/>
  <c r="B1813" i="2" s="1"/>
  <c r="C21" i="2"/>
  <c r="C1044" i="2"/>
  <c r="H1044" i="2" s="1"/>
  <c r="C1236" i="2"/>
  <c r="D1236" i="2" s="1"/>
  <c r="C1088" i="2"/>
  <c r="H1088" i="2" s="1"/>
  <c r="C92" i="2"/>
  <c r="G92" i="2" s="1"/>
  <c r="C1497" i="2"/>
  <c r="F1497" i="2" s="1"/>
  <c r="J1770" i="2"/>
  <c r="L1770" i="2" s="1"/>
  <c r="J1575" i="2"/>
  <c r="L1575" i="2" s="1"/>
  <c r="C1886" i="2"/>
  <c r="B1886" i="2" s="1"/>
  <c r="C1117" i="2"/>
  <c r="G1117" i="2" s="1"/>
  <c r="C1797" i="2"/>
  <c r="F1797" i="2" s="1"/>
  <c r="J485" i="2"/>
  <c r="L485" i="2" s="1"/>
  <c r="C1463" i="2"/>
  <c r="J1247" i="2"/>
  <c r="O1247" i="2" s="1"/>
  <c r="C1626" i="2"/>
  <c r="D1626" i="2" s="1"/>
  <c r="C1273" i="2"/>
  <c r="G1273" i="2" s="1"/>
  <c r="C1389" i="2"/>
  <c r="F1389" i="2" s="1"/>
  <c r="C1875" i="2"/>
  <c r="F1875" i="2" s="1"/>
  <c r="C1798" i="2"/>
  <c r="B1798" i="2" s="1"/>
  <c r="C1474" i="2"/>
  <c r="F1474" i="2" s="1"/>
  <c r="C1566" i="2"/>
  <c r="D1566" i="2" s="1"/>
  <c r="C434" i="2"/>
  <c r="C1252" i="2"/>
  <c r="H1252" i="2" s="1"/>
  <c r="C1214" i="2"/>
  <c r="B1214" i="2" s="1"/>
  <c r="C1637" i="2"/>
  <c r="F1637" i="2" s="1"/>
  <c r="C381" i="2"/>
  <c r="F381" i="2" s="1"/>
  <c r="C1752" i="2"/>
  <c r="B1752" i="2" s="1"/>
  <c r="C1694" i="2"/>
  <c r="G1694" i="2" s="1"/>
  <c r="C1002" i="2"/>
  <c r="B1002" i="2" s="1"/>
  <c r="C1639" i="2"/>
  <c r="H1639" i="2" s="1"/>
  <c r="C1186" i="2"/>
  <c r="D1186" i="2" s="1"/>
  <c r="C1448" i="2"/>
  <c r="J191" i="2"/>
  <c r="K191" i="2" s="1"/>
  <c r="C1627" i="2"/>
  <c r="D1627" i="2" s="1"/>
  <c r="C1124" i="2"/>
  <c r="G1124" i="2" s="1"/>
  <c r="C1442" i="2"/>
  <c r="D1442" i="2" s="1"/>
  <c r="C1022" i="2"/>
  <c r="B1022" i="2" s="1"/>
  <c r="C1241" i="2"/>
  <c r="C1859" i="2"/>
  <c r="J1585" i="2"/>
  <c r="K1585" i="2" s="1"/>
  <c r="C1217" i="2"/>
  <c r="G1217" i="2" s="1"/>
  <c r="J244" i="2"/>
  <c r="K244" i="2" s="1"/>
  <c r="C1561" i="2"/>
  <c r="F1561" i="2" s="1"/>
  <c r="C1670" i="2"/>
  <c r="D1670" i="2" s="1"/>
  <c r="C1304" i="2"/>
  <c r="D1304" i="2" s="1"/>
  <c r="J1100" i="2"/>
  <c r="L1100" i="2" s="1"/>
  <c r="J1001" i="2"/>
  <c r="L1001" i="2" s="1"/>
  <c r="J102" i="2"/>
  <c r="L102" i="2" s="1"/>
  <c r="C1174" i="2"/>
  <c r="J1622" i="2"/>
  <c r="K1622" i="2" s="1"/>
  <c r="C1644" i="2"/>
  <c r="D1644" i="2" s="1"/>
  <c r="C1328" i="2"/>
  <c r="G1328" i="2" s="1"/>
  <c r="C1113" i="2"/>
  <c r="D1113" i="2" s="1"/>
  <c r="C1430" i="2"/>
  <c r="G1430" i="2" s="1"/>
  <c r="C1554" i="2"/>
  <c r="F1554" i="2" s="1"/>
  <c r="C1894" i="2"/>
  <c r="D1894" i="2" s="1"/>
  <c r="C1608" i="2"/>
  <c r="H1608" i="2" s="1"/>
  <c r="J81" i="2"/>
  <c r="C1519" i="2"/>
  <c r="G1519" i="2" s="1"/>
  <c r="C1024" i="2"/>
  <c r="B1024" i="2" s="1"/>
  <c r="C1438" i="2"/>
  <c r="G1438" i="2" s="1"/>
  <c r="C1336" i="2"/>
  <c r="C1880" i="2"/>
  <c r="H1880" i="2" s="1"/>
  <c r="J1153" i="2"/>
  <c r="L1153" i="2" s="1"/>
  <c r="C1365" i="2"/>
  <c r="C1302" i="2"/>
  <c r="H1302" i="2" s="1"/>
  <c r="C1166" i="2"/>
  <c r="H1166" i="2" s="1"/>
  <c r="J1725" i="2"/>
  <c r="L1725" i="2" s="1"/>
  <c r="J1868" i="2"/>
  <c r="L1868" i="2" s="1"/>
  <c r="C1455" i="2"/>
  <c r="H1455" i="2" s="1"/>
  <c r="C1144" i="2"/>
  <c r="F1144" i="2" s="1"/>
  <c r="J1104" i="2"/>
  <c r="J433" i="2"/>
  <c r="L433" i="2" s="1"/>
  <c r="C1278" i="2"/>
  <c r="F1278" i="2" s="1"/>
  <c r="J1148" i="2"/>
  <c r="O1148" i="2" s="1"/>
  <c r="J1384" i="2"/>
  <c r="L1384" i="2" s="1"/>
  <c r="J385" i="2"/>
  <c r="O385" i="2" s="1"/>
  <c r="C1807" i="2"/>
  <c r="J150" i="2"/>
  <c r="O150" i="2" s="1"/>
  <c r="J38" i="2"/>
  <c r="O38" i="2" s="1"/>
  <c r="J197" i="2"/>
  <c r="O197" i="2" s="1"/>
  <c r="C1440" i="2"/>
  <c r="D1440" i="2" s="1"/>
  <c r="C241" i="2"/>
  <c r="F241" i="2" s="1"/>
  <c r="C1253" i="2"/>
  <c r="H1253" i="2" s="1"/>
  <c r="C1318" i="2"/>
  <c r="G1318" i="2" s="1"/>
  <c r="C1480" i="2"/>
  <c r="D1480" i="2" s="1"/>
  <c r="C1667" i="2"/>
  <c r="G1667" i="2" s="1"/>
  <c r="C1692" i="2"/>
  <c r="G1692" i="2" s="1"/>
  <c r="C1564" i="2"/>
  <c r="D1564" i="2" s="1"/>
  <c r="C1478" i="2"/>
  <c r="C1767" i="2"/>
  <c r="D1767" i="2" s="1"/>
  <c r="C1849" i="2"/>
  <c r="C1196" i="2"/>
  <c r="C1247" i="2"/>
  <c r="G1247" i="2" s="1"/>
  <c r="J336" i="2"/>
  <c r="K336" i="2" s="1"/>
  <c r="J1239" i="2"/>
  <c r="O1239" i="2" s="1"/>
  <c r="C197" i="2"/>
  <c r="C42" i="2"/>
  <c r="C1041" i="2"/>
  <c r="J1385" i="2"/>
  <c r="K1385" i="2" s="1"/>
  <c r="C1699" i="2"/>
  <c r="D1699" i="2" s="1"/>
  <c r="C239" i="2"/>
  <c r="C1358" i="2"/>
  <c r="H1358" i="2" s="1"/>
  <c r="C1089" i="2"/>
  <c r="H1089" i="2" s="1"/>
  <c r="J36" i="2"/>
  <c r="M36" i="2" s="1"/>
  <c r="C343" i="2"/>
  <c r="B343" i="2" s="1"/>
  <c r="C1594" i="2"/>
  <c r="G1594" i="2" s="1"/>
  <c r="C1030" i="2"/>
  <c r="H1030" i="2" s="1"/>
  <c r="J382" i="2"/>
  <c r="O382" i="2" s="1"/>
  <c r="C1376" i="2"/>
  <c r="G1376" i="2" s="1"/>
  <c r="J1047" i="2"/>
  <c r="C1795" i="2"/>
  <c r="D1795" i="2" s="1"/>
  <c r="C1116" i="2"/>
  <c r="D1116" i="2" s="1"/>
  <c r="C1665" i="2"/>
  <c r="F1665" i="2" s="1"/>
  <c r="J74" i="2"/>
  <c r="O74" i="2" s="1"/>
  <c r="C386" i="2"/>
  <c r="H386" i="2" s="1"/>
  <c r="C1771" i="2"/>
  <c r="C1300" i="2"/>
  <c r="H1300" i="2" s="1"/>
  <c r="J1865" i="2"/>
  <c r="C1362" i="2"/>
  <c r="B1362" i="2" s="1"/>
  <c r="C1524" i="2"/>
  <c r="H1524" i="2" s="1"/>
  <c r="C962" i="2"/>
  <c r="F962" i="2" s="1"/>
  <c r="J46" i="2"/>
  <c r="K46" i="2" s="1"/>
  <c r="J1632" i="2"/>
  <c r="O1632" i="2" s="1"/>
  <c r="J1487" i="2"/>
  <c r="L1487" i="2" s="1"/>
  <c r="C1806" i="2"/>
  <c r="D1806" i="2" s="1"/>
  <c r="C1686" i="2"/>
  <c r="D1686" i="2" s="1"/>
  <c r="J35" i="2"/>
  <c r="M35" i="2" s="1"/>
  <c r="C332" i="2"/>
  <c r="G332" i="2" s="1"/>
  <c r="J390" i="2"/>
  <c r="M390" i="2" s="1"/>
  <c r="C1085" i="2"/>
  <c r="D1085" i="2" s="1"/>
  <c r="J151" i="2"/>
  <c r="C1156" i="2"/>
  <c r="G1156" i="2" s="1"/>
  <c r="J1152" i="2"/>
  <c r="K1152" i="2" s="1"/>
  <c r="C1205" i="2"/>
  <c r="C1861" i="2"/>
  <c r="G1861" i="2" s="1"/>
  <c r="C1852" i="2"/>
  <c r="H1852" i="2" s="1"/>
  <c r="C1193" i="2"/>
  <c r="G1193" i="2" s="1"/>
  <c r="C1834" i="2"/>
  <c r="B1834" i="2" s="1"/>
  <c r="C1748" i="2"/>
  <c r="F1748" i="2" s="1"/>
  <c r="C1131" i="2"/>
  <c r="B1131" i="2" s="1"/>
  <c r="J1102" i="2"/>
  <c r="O1102" i="2" s="1"/>
  <c r="C1847" i="2"/>
  <c r="B1847" i="2" s="1"/>
  <c r="J1631" i="2"/>
  <c r="L1631" i="2" s="1"/>
  <c r="J439" i="2"/>
  <c r="L439" i="2" s="1"/>
  <c r="J1726" i="2"/>
  <c r="K1726" i="2" s="1"/>
  <c r="J79" i="2"/>
  <c r="C486" i="2"/>
  <c r="B486" i="2" s="1"/>
  <c r="C236" i="2"/>
  <c r="B236" i="2" s="1"/>
  <c r="C1414" i="2"/>
  <c r="C1048" i="2"/>
  <c r="B1048" i="2" s="1"/>
  <c r="C1264" i="2"/>
  <c r="F1264" i="2" s="1"/>
  <c r="C1739" i="2"/>
  <c r="H1739" i="2" s="1"/>
  <c r="C433" i="2"/>
  <c r="D433" i="2" s="1"/>
  <c r="C1675" i="2"/>
  <c r="B1675" i="2" s="1"/>
  <c r="C1493" i="2"/>
  <c r="F1493" i="2" s="1"/>
  <c r="C1821" i="2"/>
  <c r="D1821" i="2" s="1"/>
  <c r="C1722" i="2"/>
  <c r="G1722" i="2" s="1"/>
  <c r="C1203" i="2"/>
  <c r="G1203" i="2" s="1"/>
  <c r="J84" i="2"/>
  <c r="M84" i="2" s="1"/>
  <c r="C1371" i="2"/>
  <c r="H1371" i="2" s="1"/>
  <c r="J1870" i="2"/>
  <c r="C1189" i="2"/>
  <c r="J85" i="2"/>
  <c r="M85" i="2" s="1"/>
  <c r="C1575" i="2"/>
  <c r="C1735" i="2"/>
  <c r="D1735" i="2" s="1"/>
  <c r="C1329" i="2"/>
  <c r="B1329" i="2" s="1"/>
  <c r="C1651" i="2"/>
  <c r="D1651" i="2" s="1"/>
  <c r="C26" i="2"/>
  <c r="H26" i="2" s="1"/>
  <c r="J1488" i="2"/>
  <c r="M1488" i="2" s="1"/>
  <c r="C1484" i="2"/>
  <c r="J1873" i="2"/>
  <c r="M1873" i="2" s="1"/>
  <c r="C1666" i="2"/>
  <c r="J32" i="2"/>
  <c r="O32" i="2" s="1"/>
  <c r="C1299" i="2"/>
  <c r="G1299" i="2" s="1"/>
  <c r="J144" i="2"/>
  <c r="C147" i="2"/>
  <c r="D147" i="2" s="1"/>
  <c r="C1508" i="2"/>
  <c r="C985" i="2"/>
  <c r="D985" i="2" s="1"/>
  <c r="C1232" i="2"/>
  <c r="F1232" i="2" s="1"/>
  <c r="J381" i="2"/>
  <c r="L381" i="2" s="1"/>
  <c r="C1197" i="2"/>
  <c r="G1197" i="2" s="1"/>
  <c r="C20" i="2"/>
  <c r="F20" i="2" s="1"/>
  <c r="C993" i="2"/>
  <c r="B993" i="2" s="1"/>
  <c r="C1313" i="2"/>
  <c r="G1313" i="2" s="1"/>
  <c r="J1287" i="2"/>
  <c r="L1287" i="2" s="1"/>
  <c r="C1234" i="2"/>
  <c r="B1234" i="2" s="1"/>
  <c r="C1704" i="2"/>
  <c r="B1704" i="2" s="1"/>
  <c r="C384" i="2"/>
  <c r="D384" i="2" s="1"/>
  <c r="C1623" i="2"/>
  <c r="G1623" i="2" s="1"/>
  <c r="C1581" i="2"/>
  <c r="B1581" i="2" s="1"/>
  <c r="C1040" i="2"/>
  <c r="J1142" i="2"/>
  <c r="M1142" i="2" s="1"/>
  <c r="C1896" i="2"/>
  <c r="F1896" i="2" s="1"/>
  <c r="J82" i="2"/>
  <c r="O82" i="2" s="1"/>
  <c r="J1480" i="2"/>
  <c r="L1480" i="2" s="1"/>
  <c r="C998" i="2"/>
  <c r="F998" i="2" s="1"/>
  <c r="C1446" i="2"/>
  <c r="C990" i="2"/>
  <c r="G990" i="2" s="1"/>
  <c r="C1654" i="2"/>
  <c r="G1654" i="2" s="1"/>
  <c r="C1306" i="2"/>
  <c r="C237" i="2"/>
  <c r="G237" i="2" s="1"/>
  <c r="J1103" i="2"/>
  <c r="O1103" i="2" s="1"/>
  <c r="C1312" i="2"/>
  <c r="H1312" i="2" s="1"/>
  <c r="C1505" i="2"/>
  <c r="D1505" i="2" s="1"/>
  <c r="C1831" i="2"/>
  <c r="B1831" i="2" s="1"/>
  <c r="J30" i="2"/>
  <c r="L30" i="2" s="1"/>
  <c r="C1212" i="2"/>
  <c r="F1212" i="2" s="1"/>
  <c r="C1551" i="2"/>
  <c r="H1551" i="2" s="1"/>
  <c r="C1152" i="2"/>
  <c r="D1152" i="2" s="1"/>
  <c r="C1151" i="2"/>
  <c r="B1151" i="2" s="1"/>
  <c r="C1294" i="2"/>
  <c r="B1294" i="2" s="1"/>
  <c r="C38" i="2"/>
  <c r="F38" i="2" s="1"/>
  <c r="J1822" i="2"/>
  <c r="O1822" i="2" s="1"/>
  <c r="C438" i="2"/>
  <c r="H438" i="2" s="1"/>
  <c r="C1046" i="2"/>
  <c r="B1046" i="2" s="1"/>
  <c r="J1105" i="2"/>
  <c r="L1105" i="2" s="1"/>
  <c r="C1753" i="2"/>
  <c r="G1753" i="2" s="1"/>
  <c r="C32" i="2"/>
  <c r="H32" i="2" s="1"/>
  <c r="C336" i="2"/>
  <c r="H336" i="2" s="1"/>
  <c r="C1231" i="2"/>
  <c r="B1231" i="2" s="1"/>
  <c r="C1256" i="2"/>
  <c r="F1256" i="2" s="1"/>
  <c r="C1374" i="2"/>
  <c r="D1374" i="2" s="1"/>
  <c r="C1612" i="2"/>
  <c r="D1612" i="2" s="1"/>
  <c r="C1167" i="2"/>
  <c r="G1167" i="2" s="1"/>
  <c r="J1483" i="2"/>
  <c r="J342" i="2"/>
  <c r="K342" i="2" s="1"/>
  <c r="J33" i="2"/>
  <c r="K33" i="2" s="1"/>
  <c r="C1257" i="2"/>
  <c r="C1462" i="2"/>
  <c r="J1145" i="2"/>
  <c r="O1145" i="2" s="1"/>
  <c r="C1447" i="2"/>
  <c r="F1447" i="2" s="1"/>
  <c r="C1242" i="2"/>
  <c r="C1812" i="2"/>
  <c r="G1812" i="2" s="1"/>
  <c r="C1560" i="2"/>
  <c r="B1560" i="2" s="1"/>
  <c r="C1765" i="2"/>
  <c r="F1765" i="2" s="1"/>
  <c r="C1076" i="2"/>
  <c r="C1687" i="2"/>
  <c r="F1687" i="2" s="1"/>
  <c r="C1602" i="2"/>
  <c r="H1602" i="2" s="1"/>
  <c r="J1238" i="2"/>
  <c r="M1238" i="2" s="1"/>
  <c r="C1800" i="2"/>
  <c r="C339" i="2"/>
  <c r="G339" i="2" s="1"/>
  <c r="C382" i="2"/>
  <c r="B382" i="2" s="1"/>
  <c r="J42" i="2"/>
  <c r="O42" i="2" s="1"/>
  <c r="C1161" i="2"/>
  <c r="C1200" i="2"/>
  <c r="B1200" i="2" s="1"/>
  <c r="C93" i="2"/>
  <c r="H93" i="2" s="1"/>
  <c r="C143" i="2"/>
  <c r="F143" i="2" s="1"/>
  <c r="C1311" i="2"/>
  <c r="C1522" i="2"/>
  <c r="F1522" i="2" s="1"/>
  <c r="C142" i="2"/>
  <c r="D142" i="2" s="1"/>
  <c r="C146" i="2"/>
  <c r="D146" i="2" s="1"/>
  <c r="C1149" i="2"/>
  <c r="G1149" i="2" s="1"/>
  <c r="C1062" i="2"/>
  <c r="H1062" i="2" s="1"/>
  <c r="C83" i="2"/>
  <c r="D83" i="2" s="1"/>
  <c r="C1424" i="2"/>
  <c r="B1424" i="2" s="1"/>
  <c r="C1818" i="2"/>
  <c r="H1818" i="2" s="1"/>
  <c r="C1778" i="2"/>
  <c r="H1778" i="2" s="1"/>
  <c r="C994" i="2"/>
  <c r="F994" i="2" s="1"/>
  <c r="C1532" i="2"/>
  <c r="G1532" i="2" s="1"/>
  <c r="C1135" i="2"/>
  <c r="D1135" i="2" s="1"/>
  <c r="C1506" i="2"/>
  <c r="B1506" i="2" s="1"/>
  <c r="C982" i="2"/>
  <c r="C1056" i="2"/>
  <c r="B1056" i="2" s="1"/>
  <c r="J1341" i="2"/>
  <c r="M1341" i="2" s="1"/>
  <c r="J21" i="2"/>
  <c r="M21" i="2" s="1"/>
  <c r="J477" i="2"/>
  <c r="L477" i="2" s="1"/>
  <c r="J482" i="2"/>
  <c r="K482" i="2" s="1"/>
  <c r="C1786" i="2"/>
  <c r="G1786" i="2" s="1"/>
  <c r="C1173" i="2"/>
  <c r="B1173" i="2" s="1"/>
  <c r="C1586" i="2"/>
  <c r="C1578" i="2"/>
  <c r="D1578" i="2" s="1"/>
  <c r="C1380" i="2"/>
  <c r="D1380" i="2" s="1"/>
  <c r="C479" i="2"/>
  <c r="D479" i="2" s="1"/>
  <c r="C1018" i="2"/>
  <c r="F1018" i="2" s="1"/>
  <c r="J1388" i="2"/>
  <c r="K1388" i="2" s="1"/>
  <c r="C999" i="2"/>
  <c r="D999" i="2" s="1"/>
  <c r="C1838" i="2"/>
  <c r="F1838" i="2" s="1"/>
  <c r="C1905" i="2"/>
  <c r="B1905" i="2" s="1"/>
  <c r="J428" i="2"/>
  <c r="M428" i="2" s="1"/>
  <c r="C1184" i="2"/>
  <c r="B1184" i="2" s="1"/>
  <c r="C1523" i="2"/>
  <c r="F1523" i="2" s="1"/>
  <c r="C87" i="2"/>
  <c r="D87" i="2" s="1"/>
  <c r="C1483" i="2"/>
  <c r="C1436" i="2"/>
  <c r="F1436" i="2" s="1"/>
  <c r="J1101" i="2"/>
  <c r="K1101" i="2" s="1"/>
  <c r="C1222" i="2"/>
  <c r="F1222" i="2" s="1"/>
  <c r="J1627" i="2"/>
  <c r="K1627" i="2" s="1"/>
  <c r="J236" i="2"/>
  <c r="K236" i="2" s="1"/>
  <c r="C1690" i="2"/>
  <c r="B1690" i="2" s="1"/>
  <c r="C1112" i="2"/>
  <c r="B1112" i="2" s="1"/>
  <c r="C1742" i="2"/>
  <c r="G1742" i="2" s="1"/>
  <c r="C1263" i="2"/>
  <c r="D1263" i="2" s="1"/>
  <c r="C1705" i="2"/>
  <c r="B1705" i="2" s="1"/>
  <c r="J43" i="2"/>
  <c r="M43" i="2" s="1"/>
  <c r="C1346" i="2"/>
  <c r="D1346" i="2" s="1"/>
  <c r="J1584" i="2"/>
  <c r="O1584" i="2" s="1"/>
  <c r="J1574" i="2"/>
  <c r="K1574" i="2" s="1"/>
  <c r="C1262" i="2"/>
  <c r="G1262" i="2" s="1"/>
  <c r="C1737" i="2"/>
  <c r="G1737" i="2" s="1"/>
  <c r="C84" i="2"/>
  <c r="D84" i="2" s="1"/>
  <c r="C1344" i="2"/>
  <c r="C244" i="2"/>
  <c r="F244" i="2" s="1"/>
  <c r="J1629" i="2"/>
  <c r="M1629" i="2" s="1"/>
  <c r="C1733" i="2"/>
  <c r="D1733" i="2" s="1"/>
  <c r="C1640" i="2"/>
  <c r="J339" i="2"/>
  <c r="L339" i="2" s="1"/>
  <c r="J1536" i="2"/>
  <c r="O1536" i="2" s="1"/>
  <c r="C1539" i="2"/>
  <c r="G1539" i="2" s="1"/>
  <c r="C1605" i="2"/>
  <c r="G1605" i="2" s="1"/>
  <c r="C1093" i="2"/>
  <c r="F1093" i="2" s="1"/>
  <c r="C1106" i="2"/>
  <c r="C1802" i="2"/>
  <c r="B1802" i="2" s="1"/>
  <c r="C1251" i="2"/>
  <c r="B1251" i="2" s="1"/>
  <c r="C1780" i="2"/>
  <c r="J1576" i="2"/>
  <c r="O1576" i="2" s="1"/>
  <c r="C1489" i="2"/>
  <c r="F1489" i="2" s="1"/>
  <c r="C1181" i="2"/>
  <c r="D1181" i="2" s="1"/>
  <c r="J436" i="2"/>
  <c r="M436" i="2" s="1"/>
  <c r="C1453" i="2"/>
  <c r="B1453" i="2" s="1"/>
  <c r="J1481" i="2"/>
  <c r="M1481" i="2" s="1"/>
  <c r="C1724" i="2"/>
  <c r="H1724" i="2" s="1"/>
  <c r="C1648" i="2"/>
  <c r="F1648" i="2" s="1"/>
  <c r="C1717" i="2"/>
  <c r="F1717" i="2" s="1"/>
  <c r="C1856" i="2"/>
  <c r="H1856" i="2" s="1"/>
  <c r="C1301" i="2"/>
  <c r="F1301" i="2" s="1"/>
  <c r="C1740" i="2"/>
  <c r="D1740" i="2" s="1"/>
  <c r="C1162" i="2"/>
  <c r="G1162" i="2" s="1"/>
  <c r="C1917" i="2"/>
  <c r="B1917" i="2" s="1"/>
  <c r="C1635" i="2"/>
  <c r="H1635" i="2" s="1"/>
  <c r="C1324" i="2"/>
  <c r="G1324" i="2" s="1"/>
  <c r="C98" i="2"/>
  <c r="C969" i="2"/>
  <c r="C195" i="2"/>
  <c r="G195" i="2" s="1"/>
  <c r="J437" i="2"/>
  <c r="J1150" i="2"/>
  <c r="M1150" i="2" s="1"/>
  <c r="C1870" i="2"/>
  <c r="F1870" i="2" s="1"/>
  <c r="C1069" i="2"/>
  <c r="F1069" i="2" s="1"/>
  <c r="C1460" i="2"/>
  <c r="B1460" i="2" s="1"/>
  <c r="J1002" i="2"/>
  <c r="K1002" i="2" s="1"/>
  <c r="C1599" i="2"/>
  <c r="G1599" i="2" s="1"/>
  <c r="J1339" i="2"/>
  <c r="K1339" i="2" s="1"/>
  <c r="C480" i="2"/>
  <c r="H480" i="2" s="1"/>
  <c r="C1325" i="2"/>
  <c r="H1325" i="2" s="1"/>
  <c r="J1337" i="2"/>
  <c r="O1337" i="2" s="1"/>
  <c r="C1723" i="2"/>
  <c r="F1723" i="2" s="1"/>
  <c r="C989" i="2"/>
  <c r="G989" i="2" s="1"/>
  <c r="J1056" i="2"/>
  <c r="K1056" i="2" s="1"/>
  <c r="C431" i="2"/>
  <c r="F431" i="2" s="1"/>
  <c r="J1334" i="2"/>
  <c r="L1334" i="2" s="1"/>
  <c r="C1290" i="2"/>
  <c r="H1290" i="2" s="1"/>
  <c r="J1246" i="2"/>
  <c r="O1246" i="2" s="1"/>
  <c r="J1050" i="2"/>
  <c r="C1393" i="2"/>
  <c r="H1393" i="2" s="1"/>
  <c r="J1046" i="2"/>
  <c r="K1046" i="2" s="1"/>
  <c r="J1338" i="2"/>
  <c r="O1338" i="2" s="1"/>
  <c r="J1628" i="2"/>
  <c r="L1628" i="2" s="1"/>
  <c r="C1158" i="2"/>
  <c r="B1158" i="2" s="1"/>
  <c r="J1578" i="2"/>
  <c r="L1578" i="2" s="1"/>
  <c r="C1552" i="2"/>
  <c r="D1552" i="2" s="1"/>
  <c r="C1000" i="2"/>
  <c r="H1000" i="2" s="1"/>
  <c r="C1287" i="2"/>
  <c r="B1287" i="2" s="1"/>
  <c r="C1050" i="2"/>
  <c r="H1050" i="2" s="1"/>
  <c r="C1352" i="2"/>
  <c r="F1352" i="2" s="1"/>
  <c r="C1133" i="2"/>
  <c r="H1133" i="2" s="1"/>
  <c r="C1004" i="2"/>
  <c r="F1004" i="2" s="1"/>
  <c r="C1569" i="2"/>
  <c r="D1569" i="2" s="1"/>
  <c r="J194" i="2"/>
  <c r="M194" i="2" s="1"/>
  <c r="C1110" i="2"/>
  <c r="B1110" i="2" s="1"/>
  <c r="J1823" i="2"/>
  <c r="M1823" i="2" s="1"/>
  <c r="C1227" i="2"/>
  <c r="H1227" i="2" s="1"/>
  <c r="C1604" i="2"/>
  <c r="D1604" i="2" s="1"/>
  <c r="J93" i="2"/>
  <c r="L93" i="2" s="1"/>
  <c r="C1865" i="2"/>
  <c r="H1865" i="2" s="1"/>
  <c r="J1486" i="2"/>
  <c r="M1486" i="2" s="1"/>
  <c r="J28" i="2"/>
  <c r="K28" i="2" s="1"/>
  <c r="J101" i="2"/>
  <c r="M101" i="2" s="1"/>
  <c r="C1327" i="2"/>
  <c r="F1327" i="2" s="1"/>
  <c r="C1895" i="2"/>
  <c r="D1895" i="2" s="1"/>
  <c r="C48" i="2"/>
  <c r="B48" i="2" s="1"/>
  <c r="C1115" i="2"/>
  <c r="F1115" i="2" s="1"/>
  <c r="J99" i="2"/>
  <c r="K99" i="2" s="1"/>
  <c r="J55" i="2"/>
  <c r="L55" i="2" s="1"/>
  <c r="C1357" i="2"/>
  <c r="G1357" i="2" s="1"/>
  <c r="C1500" i="2"/>
  <c r="F1500" i="2" s="1"/>
  <c r="C1279" i="2"/>
  <c r="F1279" i="2" s="1"/>
  <c r="C1080" i="2"/>
  <c r="F1080" i="2" s="1"/>
  <c r="C1074" i="2"/>
  <c r="F1074" i="2" s="1"/>
  <c r="J380" i="2"/>
  <c r="M380" i="2" s="1"/>
  <c r="J103" i="2"/>
  <c r="K103" i="2" s="1"/>
  <c r="J1478" i="2"/>
  <c r="K1478" i="2" s="1"/>
  <c r="C1481" i="2"/>
  <c r="F1481" i="2" s="1"/>
  <c r="C1822" i="2"/>
  <c r="B1822" i="2" s="1"/>
  <c r="C1079" i="2"/>
  <c r="H1079" i="2" s="1"/>
  <c r="C1632" i="2"/>
  <c r="B1632" i="2" s="1"/>
  <c r="C1015" i="2"/>
  <c r="D1015" i="2" s="1"/>
  <c r="C1137" i="2"/>
  <c r="B1137" i="2" s="1"/>
  <c r="C1469" i="2"/>
  <c r="G1469" i="2" s="1"/>
  <c r="J332" i="2"/>
  <c r="O332" i="2" s="1"/>
  <c r="J96" i="2"/>
  <c r="M96" i="2" s="1"/>
  <c r="C1202" i="2"/>
  <c r="G1202" i="2" s="1"/>
  <c r="C240" i="2"/>
  <c r="H240" i="2" s="1"/>
  <c r="J1772" i="2"/>
  <c r="K1772" i="2" s="1"/>
  <c r="J1009" i="2"/>
  <c r="L1009" i="2" s="1"/>
  <c r="J486" i="2"/>
  <c r="K486" i="2" s="1"/>
  <c r="C1477" i="2"/>
  <c r="F1477" i="2" s="1"/>
  <c r="J484" i="2"/>
  <c r="M484" i="2" s="1"/>
  <c r="J23" i="2"/>
  <c r="M23" i="2" s="1"/>
  <c r="C100" i="2"/>
  <c r="C1772" i="2"/>
  <c r="F1772" i="2" s="1"/>
  <c r="J1871" i="2"/>
  <c r="M1871" i="2" s="1"/>
  <c r="C1782" i="2"/>
  <c r="G1782" i="2" s="1"/>
  <c r="J1393" i="2"/>
  <c r="O1393" i="2" s="1"/>
  <c r="C1501" i="2"/>
  <c r="H1501" i="2" s="1"/>
  <c r="C1682" i="2"/>
  <c r="C988" i="2"/>
  <c r="F988" i="2" s="1"/>
  <c r="C1668" i="2"/>
  <c r="F1668" i="2" s="1"/>
  <c r="C1295" i="2"/>
  <c r="B1295" i="2" s="1"/>
  <c r="C1037" i="2"/>
  <c r="H1037" i="2" s="1"/>
  <c r="J487" i="2"/>
  <c r="M487" i="2" s="1"/>
  <c r="C40" i="2"/>
  <c r="G40" i="2" s="1"/>
  <c r="C1274" i="2"/>
  <c r="B1274" i="2" s="1"/>
  <c r="C1559" i="2"/>
  <c r="B1559" i="2" s="1"/>
  <c r="C980" i="2"/>
  <c r="B980" i="2" s="1"/>
  <c r="J1146" i="2"/>
  <c r="M1146" i="2" s="1"/>
  <c r="C1395" i="2"/>
  <c r="F1395" i="2" s="1"/>
  <c r="C1087" i="2"/>
  <c r="G1087" i="2" s="1"/>
  <c r="C1567" i="2"/>
  <c r="C1378" i="2"/>
  <c r="H1378" i="2" s="1"/>
  <c r="J142" i="2"/>
  <c r="K142" i="2" s="1"/>
  <c r="C1695" i="2"/>
  <c r="G1695" i="2" s="1"/>
  <c r="J1143" i="2"/>
  <c r="M1143" i="2" s="1"/>
  <c r="J999" i="2"/>
  <c r="O999" i="2" s="1"/>
  <c r="C1185" i="2"/>
  <c r="D1185" i="2" s="1"/>
  <c r="J480" i="2"/>
  <c r="M480" i="2" s="1"/>
  <c r="C1356" i="2"/>
  <c r="H1356" i="2" s="1"/>
  <c r="J78" i="2"/>
  <c r="L78" i="2" s="1"/>
  <c r="C1680" i="2"/>
  <c r="B1680" i="2" s="1"/>
  <c r="C1409" i="2"/>
  <c r="B1409" i="2" s="1"/>
  <c r="C1840" i="2"/>
  <c r="G1840" i="2" s="1"/>
  <c r="C1382" i="2"/>
  <c r="G1382" i="2" s="1"/>
  <c r="J1003" i="2"/>
  <c r="K1003" i="2" s="1"/>
  <c r="C199" i="2"/>
  <c r="F199" i="2" s="1"/>
  <c r="C1384" i="2"/>
  <c r="G1384" i="2" s="1"/>
  <c r="C1826" i="2"/>
  <c r="F1826" i="2" s="1"/>
  <c r="C1021" i="2"/>
  <c r="D1021" i="2" s="1"/>
  <c r="J343" i="2"/>
  <c r="M343" i="2" s="1"/>
  <c r="C968" i="2"/>
  <c r="G968" i="2" s="1"/>
  <c r="C1052" i="2"/>
  <c r="G1052" i="2" s="1"/>
  <c r="C1284" i="2"/>
  <c r="H1284" i="2" s="1"/>
  <c r="C483" i="2"/>
  <c r="H483" i="2" s="1"/>
  <c r="J1343" i="2"/>
  <c r="O1343" i="2" s="1"/>
  <c r="C1147" i="2"/>
  <c r="G1147" i="2" s="1"/>
  <c r="C1310" i="2"/>
  <c r="G1310" i="2" s="1"/>
  <c r="J391" i="2"/>
  <c r="L391" i="2" s="1"/>
  <c r="C1743" i="2"/>
  <c r="H1743" i="2" s="1"/>
  <c r="C478" i="2"/>
  <c r="F478" i="2" s="1"/>
  <c r="C380" i="2"/>
  <c r="H380" i="2" s="1"/>
  <c r="J1766" i="2"/>
  <c r="K1766" i="2" s="1"/>
  <c r="C1900" i="2"/>
  <c r="F1900" i="2" s="1"/>
  <c r="C1860" i="2"/>
  <c r="D1860" i="2" s="1"/>
  <c r="C439" i="2"/>
  <c r="H439" i="2" s="1"/>
  <c r="C1359" i="2"/>
  <c r="H1359" i="2" s="1"/>
  <c r="C1459" i="2"/>
  <c r="G1459" i="2" s="1"/>
  <c r="C1140" i="2"/>
  <c r="B1140" i="2" s="1"/>
  <c r="C1725" i="2"/>
  <c r="H1725" i="2" s="1"/>
  <c r="C1715" i="2"/>
  <c r="F1715" i="2" s="1"/>
  <c r="C428" i="2"/>
  <c r="D428" i="2" s="1"/>
  <c r="C1698" i="2"/>
  <c r="D1698" i="2" s="1"/>
  <c r="J52" i="2"/>
  <c r="M52" i="2" s="1"/>
  <c r="C1571" i="2"/>
  <c r="D1571" i="2" s="1"/>
  <c r="C1269" i="2"/>
  <c r="B1269" i="2" s="1"/>
  <c r="C1513" i="2"/>
  <c r="F1513" i="2" s="1"/>
  <c r="C1099" i="2"/>
  <c r="B1099" i="2" s="1"/>
  <c r="J75" i="2"/>
  <c r="L75" i="2" s="1"/>
  <c r="J86" i="2"/>
  <c r="K86" i="2" s="1"/>
  <c r="J1727" i="2"/>
  <c r="O1727" i="2" s="1"/>
  <c r="J31" i="2"/>
  <c r="L31" i="2" s="1"/>
  <c r="C1104" i="2"/>
  <c r="G1104" i="2" s="1"/>
  <c r="C1271" i="2"/>
  <c r="D1271" i="2" s="1"/>
  <c r="C1349" i="2"/>
  <c r="C1047" i="2"/>
  <c r="G1047" i="2" s="1"/>
  <c r="J1769" i="2"/>
  <c r="L1769" i="2" s="1"/>
  <c r="C1045" i="2"/>
  <c r="H1045" i="2" s="1"/>
  <c r="J1531" i="2"/>
  <c r="M1531" i="2" s="1"/>
  <c r="C243" i="2"/>
  <c r="G243" i="2" s="1"/>
  <c r="C1775" i="2"/>
  <c r="B1775" i="2" s="1"/>
  <c r="C1606" i="2"/>
  <c r="H1606" i="2" s="1"/>
  <c r="J1286" i="2"/>
  <c r="O1286" i="2" s="1"/>
  <c r="C1150" i="2"/>
  <c r="H1150" i="2" s="1"/>
  <c r="J1297" i="2"/>
  <c r="O1297" i="2" s="1"/>
  <c r="C1314" i="2"/>
  <c r="F1314" i="2" s="1"/>
  <c r="C1255" i="2"/>
  <c r="H1255" i="2" s="1"/>
  <c r="C1708" i="2"/>
  <c r="G1708" i="2" s="1"/>
  <c r="J389" i="2"/>
  <c r="K389" i="2" s="1"/>
  <c r="C1412" i="2"/>
  <c r="H1412" i="2" s="1"/>
  <c r="C1584" i="2"/>
  <c r="B1584" i="2" s="1"/>
  <c r="C1837" i="2"/>
  <c r="G1837" i="2" s="1"/>
  <c r="C37" i="2"/>
  <c r="G37" i="2" s="1"/>
  <c r="C1467" i="2"/>
  <c r="D1467" i="2" s="1"/>
  <c r="C1919" i="2"/>
  <c r="B1919" i="2" s="1"/>
  <c r="C1796" i="2"/>
  <c r="F1796" i="2" s="1"/>
  <c r="C1064" i="2"/>
  <c r="B1064" i="2" s="1"/>
  <c r="C487" i="2"/>
  <c r="F487" i="2" s="1"/>
  <c r="C1032" i="2"/>
  <c r="H1032" i="2" s="1"/>
  <c r="J1000" i="2"/>
  <c r="O1000" i="2" s="1"/>
  <c r="C1449" i="2"/>
  <c r="H1449" i="2" s="1"/>
  <c r="C88" i="2"/>
  <c r="F88" i="2" s="1"/>
  <c r="C1496" i="2"/>
  <c r="B1496" i="2" s="1"/>
  <c r="C1756" i="2"/>
  <c r="G1756" i="2" s="1"/>
  <c r="C1333" i="2"/>
  <c r="D1333" i="2" s="1"/>
  <c r="C1908" i="2"/>
  <c r="F1908" i="2" s="1"/>
  <c r="J1244" i="2"/>
  <c r="M1244" i="2" s="1"/>
  <c r="J1094" i="2"/>
  <c r="L1094" i="2" s="1"/>
  <c r="J483" i="2"/>
  <c r="M483" i="2" s="1"/>
  <c r="C1547" i="2"/>
  <c r="H1547" i="2" s="1"/>
  <c r="C1229" i="2"/>
  <c r="D1229" i="2" s="1"/>
  <c r="C1322" i="2"/>
  <c r="D1322" i="2" s="1"/>
  <c r="C1292" i="2"/>
  <c r="D1292" i="2" s="1"/>
  <c r="J1768" i="2"/>
  <c r="K1768" i="2" s="1"/>
  <c r="C1787" i="2"/>
  <c r="D1787" i="2" s="1"/>
  <c r="J1479" i="2"/>
  <c r="M1479" i="2" s="1"/>
  <c r="C145" i="2"/>
  <c r="B145" i="2" s="1"/>
  <c r="C1844" i="2"/>
  <c r="H1844" i="2" s="1"/>
  <c r="C1762" i="2"/>
  <c r="H1762" i="2" s="1"/>
  <c r="J143" i="2"/>
  <c r="L143" i="2" s="1"/>
  <c r="C1540" i="2"/>
  <c r="B1540" i="2" s="1"/>
  <c r="C1854" i="2"/>
  <c r="D1854" i="2" s="1"/>
  <c r="J1818" i="2"/>
  <c r="K1818" i="2" s="1"/>
  <c r="C1429" i="2"/>
  <c r="D1429" i="2" s="1"/>
  <c r="J434" i="2"/>
  <c r="M434" i="2" s="1"/>
  <c r="C238" i="2"/>
  <c r="F238" i="2" s="1"/>
  <c r="C1417" i="2"/>
  <c r="D1417" i="2" s="1"/>
  <c r="C1063" i="2"/>
  <c r="G1063" i="2" s="1"/>
  <c r="C1071" i="2"/>
  <c r="F1071" i="2" s="1"/>
  <c r="J1630" i="2"/>
  <c r="K1630" i="2" s="1"/>
  <c r="C1171" i="2"/>
  <c r="F1171" i="2" s="1"/>
  <c r="C1118" i="2"/>
  <c r="F1118" i="2" s="1"/>
  <c r="J88" i="2"/>
  <c r="L88" i="2" s="1"/>
  <c r="J1387" i="2"/>
  <c r="M1387" i="2" s="1"/>
  <c r="C1611" i="2"/>
  <c r="D1611" i="2" s="1"/>
  <c r="C1769" i="2"/>
  <c r="G1769" i="2" s="1"/>
  <c r="C1706" i="2"/>
  <c r="H1706" i="2" s="1"/>
  <c r="C1082" i="2"/>
  <c r="H1082" i="2" s="1"/>
  <c r="C1869" i="2"/>
  <c r="F1869" i="2" s="1"/>
  <c r="C1237" i="2"/>
  <c r="H1237" i="2" s="1"/>
  <c r="C1416" i="2"/>
  <c r="G1416" i="2" s="1"/>
  <c r="C1903" i="2"/>
  <c r="B1903" i="2" s="1"/>
  <c r="C1423" i="2"/>
  <c r="G1423" i="2" s="1"/>
  <c r="C1155" i="2"/>
  <c r="H1155" i="2" s="1"/>
  <c r="C1388" i="2"/>
  <c r="B1388" i="2" s="1"/>
  <c r="C1410" i="2"/>
  <c r="F1410" i="2" s="1"/>
  <c r="C101" i="2"/>
  <c r="F101" i="2" s="1"/>
  <c r="C1491" i="2"/>
  <c r="B1491" i="2" s="1"/>
  <c r="C1485" i="2"/>
  <c r="C1249" i="2"/>
  <c r="D1249" i="2" s="1"/>
  <c r="C1809" i="2"/>
  <c r="F1809" i="2" s="1"/>
  <c r="C1688" i="2"/>
  <c r="G1688" i="2" s="1"/>
  <c r="C1454" i="2"/>
  <c r="C1701" i="2"/>
  <c r="D1701" i="2" s="1"/>
  <c r="C193" i="2"/>
  <c r="B193" i="2" s="1"/>
  <c r="C1226" i="2"/>
  <c r="G1226" i="2" s="1"/>
  <c r="C1235" i="2"/>
  <c r="D1235" i="2" s="1"/>
  <c r="C1361" i="2"/>
  <c r="G1361" i="2" s="1"/>
  <c r="J1535" i="2"/>
  <c r="C1248" i="2"/>
  <c r="G1248" i="2" s="1"/>
  <c r="C1319" i="2"/>
  <c r="F1319" i="2" s="1"/>
  <c r="C191" i="2"/>
  <c r="J1580" i="2"/>
  <c r="O1580" i="2" s="1"/>
  <c r="C1855" i="2"/>
  <c r="B1855" i="2" s="1"/>
  <c r="C429" i="2"/>
  <c r="H429" i="2" s="1"/>
  <c r="C1100" i="2"/>
  <c r="G1100" i="2" s="1"/>
  <c r="C1863" i="2"/>
  <c r="G1863" i="2" s="1"/>
  <c r="C1038" i="2"/>
  <c r="D1038" i="2" s="1"/>
  <c r="C1401" i="2"/>
  <c r="F1401" i="2" s="1"/>
  <c r="C1720" i="2"/>
  <c r="G1720" i="2" s="1"/>
  <c r="C81" i="2"/>
  <c r="G81" i="2" s="1"/>
  <c r="C1587" i="2"/>
  <c r="F1587" i="2" s="1"/>
  <c r="C1406" i="2"/>
  <c r="B1406" i="2" s="1"/>
  <c r="C1816" i="2"/>
  <c r="D1816" i="2" s="1"/>
  <c r="C1713" i="2"/>
  <c r="G1713" i="2" s="1"/>
  <c r="J51" i="2"/>
  <c r="C1105" i="2"/>
  <c r="C1918" i="2"/>
  <c r="F1918" i="2" s="1"/>
  <c r="C1656" i="2"/>
  <c r="H1656" i="2" s="1"/>
  <c r="C1541" i="2"/>
  <c r="B1541" i="2" s="1"/>
  <c r="C25" i="2"/>
  <c r="F25" i="2" s="1"/>
  <c r="C1835" i="2"/>
  <c r="D1835" i="2" s="1"/>
  <c r="J1821" i="2"/>
  <c r="L1821" i="2" s="1"/>
  <c r="C1609" i="2"/>
  <c r="H1609" i="2" s="1"/>
  <c r="C1433" i="2"/>
  <c r="D1433" i="2" s="1"/>
  <c r="C1238" i="2"/>
  <c r="C1154" i="2"/>
  <c r="D1154" i="2" s="1"/>
  <c r="J97" i="2"/>
  <c r="O97" i="2" s="1"/>
  <c r="C1897" i="2"/>
  <c r="C1338" i="2"/>
  <c r="F1338" i="2" s="1"/>
  <c r="J20" i="2"/>
  <c r="M20" i="2" s="1"/>
  <c r="C1220" i="2"/>
  <c r="B1220" i="2" s="1"/>
  <c r="J1004" i="2"/>
  <c r="O1004" i="2" s="1"/>
  <c r="C30" i="2"/>
  <c r="D30" i="2" s="1"/>
  <c r="C1486" i="2"/>
  <c r="D1486" i="2" s="1"/>
  <c r="C340" i="2"/>
  <c r="G340" i="2" s="1"/>
  <c r="J24" i="2"/>
  <c r="O24" i="2" s="1"/>
  <c r="J1294" i="2"/>
  <c r="C22" i="2"/>
  <c r="G22" i="2" s="1"/>
  <c r="C1613" i="2"/>
  <c r="F1613" i="2" s="1"/>
  <c r="C1246" i="2"/>
  <c r="G1246" i="2" s="1"/>
  <c r="J1816" i="2"/>
  <c r="M1816" i="2" s="1"/>
  <c r="C1521" i="2"/>
  <c r="G1521" i="2" s="1"/>
  <c r="C1464" i="2"/>
  <c r="B1464" i="2" s="1"/>
  <c r="C337" i="2"/>
  <c r="D337" i="2" s="1"/>
  <c r="C1845" i="2"/>
  <c r="G1845" i="2" s="1"/>
  <c r="C1629" i="2"/>
  <c r="B1629" i="2" s="1"/>
  <c r="C1468" i="2"/>
  <c r="D1468" i="2" s="1"/>
  <c r="C1876" i="2"/>
  <c r="F1876" i="2" s="1"/>
  <c r="C1139" i="2"/>
  <c r="D1139" i="2" s="1"/>
  <c r="C1326" i="2"/>
  <c r="H1326" i="2" s="1"/>
  <c r="C1921" i="2"/>
  <c r="G1921" i="2" s="1"/>
  <c r="C1877" i="2"/>
  <c r="G1877" i="2" s="1"/>
  <c r="C1228" i="2"/>
  <c r="C1122" i="2"/>
  <c r="C1075" i="2"/>
  <c r="H1075" i="2" s="1"/>
  <c r="C335" i="2"/>
  <c r="B335" i="2" s="1"/>
  <c r="C1899" i="2"/>
  <c r="F1899" i="2" s="1"/>
  <c r="C484" i="2"/>
  <c r="C1516" i="2"/>
  <c r="B1516" i="2" s="1"/>
  <c r="J246" i="2"/>
  <c r="K246" i="2" s="1"/>
  <c r="J1289" i="2"/>
  <c r="M1289" i="2" s="1"/>
  <c r="C1370" i="2"/>
  <c r="F1370" i="2" s="1"/>
  <c r="C1164" i="2"/>
  <c r="B1164" i="2" s="1"/>
  <c r="C1188" i="2"/>
  <c r="F1188" i="2" s="1"/>
  <c r="C1570" i="2"/>
  <c r="H1570" i="2" s="1"/>
  <c r="C1444" i="2"/>
  <c r="C1689" i="2"/>
  <c r="F1689" i="2" s="1"/>
  <c r="C54" i="2"/>
  <c r="H54" i="2" s="1"/>
  <c r="C1385" i="2"/>
  <c r="C1868" i="2"/>
  <c r="H1868" i="2" s="1"/>
  <c r="C1774" i="2"/>
  <c r="H1774" i="2" s="1"/>
  <c r="C1805" i="2"/>
  <c r="G1805" i="2" s="1"/>
  <c r="C1289" i="2"/>
  <c r="G1289" i="2" s="1"/>
  <c r="C1766" i="2"/>
  <c r="D1766" i="2" s="1"/>
  <c r="C1125" i="2"/>
  <c r="D1125" i="2" s="1"/>
  <c r="C1183" i="2"/>
  <c r="G1183" i="2" s="1"/>
  <c r="C1042" i="2"/>
  <c r="G1042" i="2" s="1"/>
  <c r="J1626" i="2"/>
  <c r="M1626" i="2" s="1"/>
  <c r="C996" i="2"/>
  <c r="F996" i="2" s="1"/>
  <c r="J1149" i="2"/>
  <c r="K1149" i="2" s="1"/>
  <c r="J141" i="2"/>
  <c r="M141" i="2" s="1"/>
  <c r="C1618" i="2"/>
  <c r="F1618" i="2" s="1"/>
  <c r="J147" i="2"/>
  <c r="O147" i="2" s="1"/>
  <c r="C387" i="2"/>
  <c r="C44" i="2"/>
  <c r="C1439" i="2"/>
  <c r="D1439" i="2" s="1"/>
  <c r="J1290" i="2"/>
  <c r="L1290" i="2" s="1"/>
  <c r="C77" i="2"/>
  <c r="C1445" i="2"/>
  <c r="J145" i="2"/>
  <c r="O145" i="2" s="1"/>
  <c r="C1260" i="2"/>
  <c r="G1260" i="2" s="1"/>
  <c r="C1163" i="2"/>
  <c r="C1035" i="2"/>
  <c r="D1035" i="2" s="1"/>
  <c r="C1420" i="2"/>
  <c r="H1420" i="2" s="1"/>
  <c r="C1502" i="2"/>
  <c r="G1502" i="2" s="1"/>
  <c r="C1777" i="2"/>
  <c r="H1777" i="2" s="1"/>
  <c r="C1600" i="2"/>
  <c r="G1600" i="2" s="1"/>
  <c r="C1585" i="2"/>
  <c r="D1585" i="2" s="1"/>
  <c r="C1542" i="2"/>
  <c r="C1590" i="2"/>
  <c r="D1590" i="2" s="1"/>
  <c r="C1851" i="2"/>
  <c r="D1851" i="2" s="1"/>
  <c r="C1721" i="2"/>
  <c r="G1721" i="2" s="1"/>
  <c r="C1431" i="2"/>
  <c r="F1431" i="2" s="1"/>
  <c r="J49" i="2"/>
  <c r="K49" i="2" s="1"/>
  <c r="C55" i="2"/>
  <c r="B55" i="2" s="1"/>
  <c r="C1128" i="2"/>
  <c r="H1128" i="2" s="1"/>
  <c r="C1138" i="2"/>
  <c r="F1138" i="2" s="1"/>
  <c r="C1303" i="2"/>
  <c r="F1303" i="2" s="1"/>
  <c r="C964" i="2"/>
  <c r="G964" i="2" s="1"/>
  <c r="C1853" i="2"/>
  <c r="J83" i="2"/>
  <c r="C1101" i="2"/>
  <c r="H1101" i="2" s="1"/>
  <c r="C35" i="2"/>
  <c r="G35" i="2" s="1"/>
  <c r="C1909" i="2"/>
  <c r="F1909" i="2" s="1"/>
  <c r="J1293" i="2"/>
  <c r="O1293" i="2" s="1"/>
  <c r="C1653" i="2"/>
  <c r="D1653" i="2" s="1"/>
  <c r="J386" i="2"/>
  <c r="C1434" i="2"/>
  <c r="F1434" i="2" s="1"/>
  <c r="C1824" i="2"/>
  <c r="D1824" i="2" s="1"/>
  <c r="C1107" i="2"/>
  <c r="H1107" i="2" s="1"/>
  <c r="C1305" i="2"/>
  <c r="D1305" i="2" s="1"/>
  <c r="C1633" i="2"/>
  <c r="H1633" i="2" s="1"/>
  <c r="C991" i="2"/>
  <c r="H991" i="2" s="1"/>
  <c r="C1425" i="2"/>
  <c r="H1425" i="2" s="1"/>
  <c r="C1053" i="2"/>
  <c r="F1053" i="2" s="1"/>
  <c r="J481" i="2"/>
  <c r="J241" i="2"/>
  <c r="M241" i="2" s="1"/>
  <c r="J387" i="2"/>
  <c r="L387" i="2" s="1"/>
  <c r="J1533" i="2"/>
  <c r="C1400" i="2"/>
  <c r="F1400" i="2" s="1"/>
  <c r="C1685" i="2"/>
  <c r="G1685" i="2" s="1"/>
  <c r="C1538" i="2"/>
  <c r="F1538" i="2" s="1"/>
  <c r="C1207" i="2"/>
  <c r="D1207" i="2" s="1"/>
  <c r="J1482" i="2"/>
  <c r="O1482" i="2" s="1"/>
  <c r="C196" i="2"/>
  <c r="F196" i="2" s="1"/>
  <c r="C1529" i="2"/>
  <c r="H1529" i="2" s="1"/>
  <c r="C997" i="2"/>
  <c r="G997" i="2" s="1"/>
  <c r="C90" i="2"/>
  <c r="H90" i="2" s="1"/>
  <c r="C1630" i="2"/>
  <c r="C1601" i="2"/>
  <c r="F1601" i="2" s="1"/>
  <c r="C1270" i="2"/>
  <c r="F1270" i="2" s="1"/>
  <c r="C1379" i="2"/>
  <c r="H1379" i="2" s="1"/>
  <c r="C1373" i="2"/>
  <c r="D1373" i="2" s="1"/>
  <c r="C1198" i="2"/>
  <c r="C1517" i="2"/>
  <c r="J190" i="2"/>
  <c r="K190" i="2" s="1"/>
  <c r="J1292" i="2"/>
  <c r="C1621" i="2"/>
  <c r="F1621" i="2" s="1"/>
  <c r="C1588" i="2"/>
  <c r="D1588" i="2" s="1"/>
  <c r="C1078" i="2"/>
  <c r="J1054" i="2"/>
  <c r="O1054" i="2" s="1"/>
  <c r="C1199" i="2"/>
  <c r="G1199" i="2" s="1"/>
  <c r="C1109" i="2"/>
  <c r="H1109" i="2" s="1"/>
  <c r="J429" i="2"/>
  <c r="M429" i="2" s="1"/>
  <c r="C1727" i="2"/>
  <c r="H1727" i="2" s="1"/>
  <c r="J1055" i="2"/>
  <c r="C1028" i="2"/>
  <c r="B1028" i="2" s="1"/>
  <c r="C1848" i="2"/>
  <c r="G1848" i="2" s="1"/>
  <c r="C1391" i="2"/>
  <c r="F1391" i="2" s="1"/>
  <c r="C388" i="2"/>
  <c r="B388" i="2" s="1"/>
  <c r="C41" i="2"/>
  <c r="H41" i="2" s="1"/>
  <c r="C341" i="2"/>
  <c r="B341" i="2" s="1"/>
  <c r="J1625" i="2"/>
  <c r="O1625" i="2" s="1"/>
  <c r="C1494" i="2"/>
  <c r="C1201" i="2"/>
  <c r="G1201" i="2" s="1"/>
  <c r="C1223" i="2"/>
  <c r="B1223" i="2" s="1"/>
  <c r="C1622" i="2"/>
  <c r="D1622" i="2" s="1"/>
  <c r="C1013" i="2"/>
  <c r="F1013" i="2" s="1"/>
  <c r="J341" i="2"/>
  <c r="K341" i="2" s="1"/>
  <c r="C1842" i="2"/>
  <c r="G1842" i="2" s="1"/>
  <c r="C1893" i="2"/>
  <c r="D1893" i="2" s="1"/>
  <c r="C76" i="2"/>
  <c r="G76" i="2" s="1"/>
  <c r="C1857" i="2"/>
  <c r="H1857" i="2" s="1"/>
  <c r="C1754" i="2"/>
  <c r="G1754" i="2" s="1"/>
  <c r="C1730" i="2"/>
  <c r="G1730" i="2" s="1"/>
  <c r="C1210" i="2"/>
  <c r="C1749" i="2"/>
  <c r="B1749" i="2" s="1"/>
  <c r="C1638" i="2"/>
  <c r="H1638" i="2" s="1"/>
  <c r="C992" i="2"/>
  <c r="H992" i="2" s="1"/>
  <c r="J95" i="2"/>
  <c r="C1874" i="2"/>
  <c r="F1874" i="2" s="1"/>
  <c r="C1791" i="2"/>
  <c r="F1791" i="2" s="1"/>
  <c r="J335" i="2"/>
  <c r="M335" i="2" s="1"/>
  <c r="C1557" i="2"/>
  <c r="G1557" i="2" s="1"/>
  <c r="C1123" i="2"/>
  <c r="J1336" i="2"/>
  <c r="O1336" i="2" s="1"/>
  <c r="C1761" i="2"/>
  <c r="G1761" i="2" s="1"/>
  <c r="J1048" i="2"/>
  <c r="M1048" i="2" s="1"/>
  <c r="C1878" i="2"/>
  <c r="G1878" i="2" s="1"/>
  <c r="C1136" i="2"/>
  <c r="B1136" i="2" s="1"/>
  <c r="C973" i="2"/>
  <c r="D973" i="2" s="1"/>
  <c r="C342" i="2"/>
  <c r="G342" i="2" s="1"/>
  <c r="J89" i="2"/>
  <c r="L89" i="2" s="1"/>
  <c r="C1528" i="2"/>
  <c r="B1528" i="2" s="1"/>
  <c r="C1783" i="2"/>
  <c r="B1783" i="2" s="1"/>
  <c r="C1176" i="2"/>
  <c r="G1176" i="2" s="1"/>
  <c r="C476" i="2"/>
  <c r="H476" i="2" s="1"/>
  <c r="J1245" i="2"/>
  <c r="O1245" i="2" s="1"/>
  <c r="C1906" i="2"/>
  <c r="H1906" i="2" s="1"/>
  <c r="C1555" i="2"/>
  <c r="H1555" i="2" s="1"/>
  <c r="C1758" i="2"/>
  <c r="C1170" i="2"/>
  <c r="H1170" i="2" s="1"/>
  <c r="C1712" i="2"/>
  <c r="D1712" i="2" s="1"/>
  <c r="J1623" i="2"/>
  <c r="O1623" i="2" s="1"/>
  <c r="C1531" i="2"/>
  <c r="B1531" i="2" s="1"/>
  <c r="C1673" i="2"/>
  <c r="H1673" i="2" s="1"/>
  <c r="C1043" i="2"/>
  <c r="F1043" i="2" s="1"/>
  <c r="C1763" i="2"/>
  <c r="B1763" i="2" s="1"/>
  <c r="C1655" i="2"/>
  <c r="D1655" i="2" s="1"/>
  <c r="J1820" i="2"/>
  <c r="M1820" i="2" s="1"/>
  <c r="J1147" i="2"/>
  <c r="O1147" i="2" s="1"/>
  <c r="C1603" i="2"/>
  <c r="H1603" i="2" s="1"/>
  <c r="C1628" i="2"/>
  <c r="C1677" i="2"/>
  <c r="H1677" i="2" s="1"/>
  <c r="J1719" i="2"/>
  <c r="K1719" i="2" s="1"/>
  <c r="J1869" i="2"/>
  <c r="K1869" i="2" s="1"/>
  <c r="C150" i="2"/>
  <c r="B150" i="2" s="1"/>
  <c r="C189" i="2"/>
  <c r="D189" i="2" s="1"/>
  <c r="C1596" i="2"/>
  <c r="H1596" i="2" s="1"/>
  <c r="C1070" i="2"/>
  <c r="H1070" i="2" s="1"/>
  <c r="C1266" i="2"/>
  <c r="D1266" i="2" s="1"/>
  <c r="C1261" i="2"/>
  <c r="D1261" i="2" s="1"/>
  <c r="C1862" i="2"/>
  <c r="F1862" i="2" s="1"/>
  <c r="C85" i="2"/>
  <c r="H85" i="2" s="1"/>
  <c r="J1815" i="2"/>
  <c r="M1815" i="2" s="1"/>
  <c r="C1159" i="2"/>
  <c r="H1159" i="2" s="1"/>
  <c r="C52" i="2"/>
  <c r="G52" i="2" s="1"/>
  <c r="J47" i="2"/>
  <c r="O47" i="2" s="1"/>
  <c r="C1337" i="2"/>
  <c r="F1337" i="2" s="1"/>
  <c r="C1286" i="2"/>
  <c r="B1286" i="2" s="1"/>
  <c r="C1394" i="2"/>
  <c r="F1394" i="2" s="1"/>
  <c r="C242" i="2"/>
  <c r="D242" i="2" s="1"/>
  <c r="C91" i="2"/>
  <c r="B91" i="2" s="1"/>
  <c r="J1862" i="2"/>
  <c r="K1862" i="2" s="1"/>
  <c r="C1593" i="2"/>
  <c r="H1593" i="2" s="1"/>
  <c r="J526" i="2"/>
  <c r="K526" i="2" s="1"/>
  <c r="C713" i="2"/>
  <c r="F713" i="2" s="1"/>
  <c r="J619" i="2"/>
  <c r="K619" i="2" s="1"/>
  <c r="J523" i="2"/>
  <c r="M523" i="2" s="1"/>
  <c r="C520" i="2"/>
  <c r="H520" i="2" s="1"/>
  <c r="J913" i="2"/>
  <c r="K913" i="2" s="1"/>
  <c r="C909" i="2"/>
  <c r="D909" i="2" s="1"/>
  <c r="C806" i="2"/>
  <c r="B806" i="2" s="1"/>
  <c r="C817" i="2"/>
  <c r="F817" i="2" s="1"/>
  <c r="C614" i="2"/>
  <c r="H614" i="2" s="1"/>
  <c r="C710" i="2"/>
  <c r="F710" i="2" s="1"/>
  <c r="J911" i="2"/>
  <c r="M911" i="2" s="1"/>
  <c r="C808" i="2"/>
  <c r="D808" i="2" s="1"/>
  <c r="J721" i="2"/>
  <c r="L721" i="2" s="1"/>
  <c r="C522" i="2"/>
  <c r="D522" i="2" s="1"/>
  <c r="C526" i="2"/>
  <c r="B526" i="2" s="1"/>
  <c r="J810" i="2"/>
  <c r="K810" i="2" s="1"/>
  <c r="C669" i="2"/>
  <c r="F669" i="2" s="1"/>
  <c r="C711" i="2"/>
  <c r="G711" i="2" s="1"/>
  <c r="C913" i="2"/>
  <c r="F913" i="2" s="1"/>
  <c r="C666" i="2"/>
  <c r="H666" i="2" s="1"/>
  <c r="J720" i="2"/>
  <c r="K720" i="2" s="1"/>
  <c r="J912" i="2"/>
  <c r="O912" i="2" s="1"/>
  <c r="J813" i="2"/>
  <c r="K813" i="2" s="1"/>
  <c r="J671" i="2"/>
  <c r="L671" i="2" s="1"/>
  <c r="J615" i="2"/>
  <c r="L615" i="2" s="1"/>
  <c r="J521" i="2"/>
  <c r="K521" i="2" s="1"/>
  <c r="J716" i="2"/>
  <c r="M716" i="2" s="1"/>
  <c r="J528" i="2"/>
  <c r="K528" i="2" s="1"/>
  <c r="C721" i="2"/>
  <c r="B721" i="2" s="1"/>
  <c r="C865" i="2"/>
  <c r="G865" i="2" s="1"/>
  <c r="J811" i="2"/>
  <c r="M811" i="2" s="1"/>
  <c r="C954" i="2"/>
  <c r="D954" i="2" s="1"/>
  <c r="J909" i="2"/>
  <c r="K909" i="2" s="1"/>
  <c r="J863" i="2"/>
  <c r="O863" i="2" s="1"/>
  <c r="J719" i="2"/>
  <c r="K719" i="2" s="1"/>
  <c r="J520" i="2"/>
  <c r="M520" i="2" s="1"/>
  <c r="C518" i="2"/>
  <c r="H518" i="2" s="1"/>
  <c r="C953" i="2"/>
  <c r="B953" i="2" s="1"/>
  <c r="C856" i="2"/>
  <c r="D856" i="2" s="1"/>
  <c r="J857" i="2"/>
  <c r="M857" i="2" s="1"/>
  <c r="C906" i="2"/>
  <c r="G906" i="2" s="1"/>
  <c r="J665" i="2"/>
  <c r="M665" i="2" s="1"/>
  <c r="J861" i="2"/>
  <c r="L861" i="2" s="1"/>
  <c r="C904" i="2"/>
  <c r="J910" i="2"/>
  <c r="M910" i="2" s="1"/>
  <c r="C860" i="2"/>
  <c r="F860" i="2" s="1"/>
  <c r="C807" i="2"/>
  <c r="D807" i="2" s="1"/>
  <c r="J860" i="2"/>
  <c r="O860" i="2" s="1"/>
  <c r="J522" i="2"/>
  <c r="O522" i="2" s="1"/>
  <c r="J662" i="2"/>
  <c r="O662" i="2" s="1"/>
  <c r="J854" i="2"/>
  <c r="L854" i="2" s="1"/>
  <c r="C951" i="2"/>
  <c r="B951" i="2" s="1"/>
  <c r="C813" i="2"/>
  <c r="G813" i="2" s="1"/>
  <c r="J663" i="2"/>
  <c r="L663" i="2" s="1"/>
  <c r="J617" i="2"/>
  <c r="K617" i="2" s="1"/>
  <c r="J856" i="2"/>
  <c r="M856" i="2" s="1"/>
  <c r="C911" i="2"/>
  <c r="G911" i="2" s="1"/>
  <c r="C622" i="2"/>
  <c r="B622" i="2" s="1"/>
  <c r="J519" i="2"/>
  <c r="K519" i="2" s="1"/>
  <c r="J525" i="2"/>
  <c r="M525" i="2" s="1"/>
  <c r="J518" i="2"/>
  <c r="O518" i="2" s="1"/>
  <c r="J812" i="2"/>
  <c r="K812" i="2" s="1"/>
  <c r="C958" i="2"/>
  <c r="B958" i="2" s="1"/>
  <c r="J669" i="2"/>
  <c r="L669" i="2" s="1"/>
  <c r="J907" i="2"/>
  <c r="K907" i="2" s="1"/>
  <c r="C910" i="2"/>
  <c r="J906" i="2"/>
  <c r="L906" i="2" s="1"/>
  <c r="C716" i="2"/>
  <c r="B716" i="2" s="1"/>
  <c r="C623" i="2"/>
  <c r="G623" i="2" s="1"/>
  <c r="J622" i="2"/>
  <c r="L622" i="2" s="1"/>
  <c r="J614" i="2"/>
  <c r="K614" i="2" s="1"/>
  <c r="C524" i="2"/>
  <c r="B524" i="2" s="1"/>
  <c r="J529" i="2"/>
  <c r="K529" i="2" s="1"/>
  <c r="C529" i="2"/>
  <c r="B529" i="2" s="1"/>
  <c r="C810" i="2"/>
  <c r="H810" i="2" s="1"/>
  <c r="C955" i="2"/>
  <c r="G955" i="2" s="1"/>
  <c r="J864" i="2"/>
  <c r="K864" i="2" s="1"/>
  <c r="C615" i="2"/>
  <c r="H615" i="2" s="1"/>
  <c r="C907" i="2"/>
  <c r="G907" i="2" s="1"/>
  <c r="J666" i="2"/>
  <c r="L666" i="2" s="1"/>
  <c r="J904" i="2"/>
  <c r="K904" i="2" s="1"/>
  <c r="J858" i="2"/>
  <c r="L858" i="2" s="1"/>
  <c r="J816" i="2"/>
  <c r="O816" i="2" s="1"/>
  <c r="J814" i="2"/>
  <c r="L814" i="2" s="1"/>
  <c r="J713" i="2"/>
  <c r="O713" i="2" s="1"/>
  <c r="C959" i="2"/>
  <c r="J908" i="2"/>
  <c r="L908" i="2" s="1"/>
  <c r="C961" i="2"/>
  <c r="C957" i="2"/>
  <c r="G957" i="2" s="1"/>
  <c r="J903" i="2"/>
  <c r="C960" i="2"/>
  <c r="D960" i="2" s="1"/>
  <c r="C956" i="2"/>
  <c r="D956" i="2" s="1"/>
  <c r="J865" i="2"/>
  <c r="K865" i="2" s="1"/>
  <c r="J859" i="2"/>
  <c r="K859" i="2" s="1"/>
  <c r="C809" i="2"/>
  <c r="B809" i="2" s="1"/>
  <c r="J670" i="2"/>
  <c r="K670" i="2" s="1"/>
  <c r="J710" i="2"/>
  <c r="L710" i="2" s="1"/>
  <c r="J664" i="2"/>
  <c r="M664" i="2" s="1"/>
  <c r="J672" i="2"/>
  <c r="K672" i="2" s="1"/>
  <c r="J524" i="2"/>
  <c r="O524" i="2" s="1"/>
  <c r="J620" i="2"/>
  <c r="J902" i="2"/>
  <c r="K902" i="2" s="1"/>
  <c r="C525" i="2"/>
  <c r="C523" i="2"/>
  <c r="F523" i="2" s="1"/>
  <c r="J527" i="2"/>
  <c r="K527" i="2" s="1"/>
  <c r="C519" i="2"/>
  <c r="D519" i="2" s="1"/>
  <c r="C527" i="2"/>
  <c r="B527" i="2" s="1"/>
  <c r="C528" i="2"/>
  <c r="G528" i="2" s="1"/>
  <c r="C712" i="2"/>
  <c r="H712" i="2" s="1"/>
  <c r="J807" i="2"/>
  <c r="O807" i="2" s="1"/>
  <c r="J815" i="2"/>
  <c r="K815" i="2" s="1"/>
  <c r="C618" i="2"/>
  <c r="F618" i="2" s="1"/>
  <c r="C950" i="2"/>
  <c r="H950" i="2" s="1"/>
  <c r="C857" i="2"/>
  <c r="H857" i="2" s="1"/>
  <c r="C859" i="2"/>
  <c r="G859" i="2" s="1"/>
  <c r="C905" i="2"/>
  <c r="F905" i="2" s="1"/>
  <c r="J668" i="2"/>
  <c r="O668" i="2" s="1"/>
  <c r="J905" i="2"/>
  <c r="K905" i="2" s="1"/>
  <c r="J625" i="2"/>
  <c r="O625" i="2" s="1"/>
  <c r="J808" i="2"/>
  <c r="M808" i="2" s="1"/>
  <c r="J711" i="2"/>
  <c r="L711" i="2" s="1"/>
  <c r="C717" i="2"/>
  <c r="G717" i="2" s="1"/>
  <c r="J618" i="2"/>
  <c r="L618" i="2" s="1"/>
  <c r="J714" i="2"/>
  <c r="K714" i="2" s="1"/>
  <c r="J817" i="2"/>
  <c r="K817" i="2" s="1"/>
  <c r="C663" i="2"/>
  <c r="D663" i="2" s="1"/>
  <c r="C672" i="2"/>
  <c r="G672" i="2" s="1"/>
  <c r="J855" i="2"/>
  <c r="K855" i="2" s="1"/>
  <c r="C862" i="2"/>
  <c r="H862" i="2" s="1"/>
  <c r="C621" i="2"/>
  <c r="F621" i="2" s="1"/>
  <c r="J623" i="2"/>
  <c r="K623" i="2" s="1"/>
  <c r="J717" i="2"/>
  <c r="C616" i="2"/>
  <c r="G616" i="2" s="1"/>
  <c r="C624" i="2"/>
  <c r="C664" i="2"/>
  <c r="H664" i="2" s="1"/>
  <c r="J712" i="2"/>
  <c r="M712" i="2" s="1"/>
  <c r="C815" i="2"/>
  <c r="G815" i="2" s="1"/>
  <c r="C903" i="2"/>
  <c r="G903" i="2" s="1"/>
  <c r="C952" i="2"/>
  <c r="D952" i="2" s="1"/>
  <c r="C667" i="2"/>
  <c r="B667" i="2" s="1"/>
  <c r="C670" i="2"/>
  <c r="D670" i="2" s="1"/>
  <c r="C673" i="2"/>
  <c r="F673" i="2" s="1"/>
  <c r="C715" i="2"/>
  <c r="G715" i="2" s="1"/>
  <c r="C720" i="2"/>
  <c r="H720" i="2" s="1"/>
  <c r="C812" i="2"/>
  <c r="D812" i="2" s="1"/>
  <c r="C521" i="2"/>
  <c r="D521" i="2" s="1"/>
  <c r="C619" i="2"/>
  <c r="H619" i="2" s="1"/>
  <c r="J806" i="2"/>
  <c r="J809" i="2"/>
  <c r="M809" i="2" s="1"/>
  <c r="C854" i="2"/>
  <c r="J862" i="2"/>
  <c r="K862" i="2" s="1"/>
  <c r="J616" i="2"/>
  <c r="L616" i="2" s="1"/>
  <c r="C718" i="2"/>
  <c r="H718" i="2" s="1"/>
  <c r="J621" i="2"/>
  <c r="M621" i="2" s="1"/>
  <c r="C662" i="2"/>
  <c r="G662" i="2" s="1"/>
  <c r="J667" i="2"/>
  <c r="M667" i="2" s="1"/>
  <c r="J715" i="2"/>
  <c r="O715" i="2" s="1"/>
  <c r="C617" i="2"/>
  <c r="H617" i="2" s="1"/>
  <c r="J624" i="2"/>
  <c r="O624" i="2" s="1"/>
  <c r="C816" i="2"/>
  <c r="F816" i="2" s="1"/>
  <c r="C625" i="2"/>
  <c r="F625" i="2" s="1"/>
  <c r="C665" i="2"/>
  <c r="H665" i="2" s="1"/>
  <c r="C668" i="2"/>
  <c r="F668" i="2" s="1"/>
  <c r="J718" i="2"/>
  <c r="L718" i="2" s="1"/>
  <c r="C863" i="2"/>
  <c r="H863" i="2" s="1"/>
  <c r="C908" i="2"/>
  <c r="G908" i="2" s="1"/>
  <c r="C814" i="2"/>
  <c r="B814" i="2" s="1"/>
  <c r="J673" i="2"/>
  <c r="M673" i="2" s="1"/>
  <c r="C855" i="2"/>
  <c r="B855" i="2" s="1"/>
  <c r="C912" i="2"/>
  <c r="H912" i="2" s="1"/>
  <c r="C620" i="2"/>
  <c r="H620" i="2" s="1"/>
  <c r="C858" i="2"/>
  <c r="B858" i="2" s="1"/>
  <c r="C864" i="2"/>
  <c r="H864" i="2" s="1"/>
  <c r="C671" i="2"/>
  <c r="D671" i="2" s="1"/>
  <c r="C714" i="2"/>
  <c r="B714" i="2" s="1"/>
  <c r="C719" i="2"/>
  <c r="F719" i="2" s="1"/>
  <c r="C811" i="2"/>
  <c r="H811" i="2" s="1"/>
  <c r="C861" i="2"/>
  <c r="F861" i="2" s="1"/>
  <c r="C902" i="2"/>
  <c r="B902" i="2" s="1"/>
  <c r="I247" i="2"/>
  <c r="I1343" i="2"/>
  <c r="I97" i="2"/>
  <c r="I27" i="2"/>
  <c r="I91" i="2"/>
  <c r="I239" i="2"/>
  <c r="I243" i="2"/>
  <c r="I1630" i="2"/>
  <c r="I335" i="2"/>
  <c r="I1390" i="2"/>
  <c r="I1334" i="2"/>
  <c r="I38" i="2"/>
  <c r="I1292" i="2"/>
  <c r="I188" i="2"/>
  <c r="I1866" i="2"/>
  <c r="I999" i="2"/>
  <c r="I189" i="2"/>
  <c r="I391" i="2"/>
  <c r="I245" i="2"/>
  <c r="I241" i="2"/>
  <c r="I103" i="2"/>
  <c r="I1873" i="2"/>
  <c r="I1142" i="2"/>
  <c r="I80" i="2"/>
  <c r="I83" i="2"/>
  <c r="I1337" i="2"/>
  <c r="I237" i="2"/>
  <c r="I389" i="2"/>
  <c r="I1822" i="2"/>
  <c r="I96" i="2"/>
  <c r="I238" i="2"/>
  <c r="I1097" i="2"/>
  <c r="I1344" i="2"/>
  <c r="I102" i="2"/>
  <c r="I95" i="2"/>
  <c r="I380" i="2"/>
  <c r="I89" i="2"/>
  <c r="I429" i="2"/>
  <c r="I1386" i="2"/>
  <c r="I1345" i="2"/>
  <c r="I190" i="2"/>
  <c r="I240" i="2"/>
  <c r="I1865" i="2"/>
  <c r="I79" i="2"/>
  <c r="I1718" i="2"/>
  <c r="I246" i="2"/>
  <c r="I1147" i="2"/>
  <c r="I28" i="2"/>
  <c r="I1577" i="2"/>
  <c r="I242" i="2"/>
  <c r="I86" i="2"/>
  <c r="I1583" i="2"/>
  <c r="I75" i="2"/>
  <c r="I1143" i="2"/>
  <c r="I1575" i="2"/>
  <c r="I1000" i="2"/>
  <c r="I31" i="2"/>
  <c r="I1048" i="2"/>
  <c r="I25" i="2"/>
  <c r="I1244" i="2"/>
  <c r="I1768" i="2"/>
  <c r="I140" i="2"/>
  <c r="I1815" i="2"/>
  <c r="I384" i="2"/>
  <c r="I1824" i="2"/>
  <c r="I236" i="2"/>
  <c r="I1051" i="2"/>
  <c r="I1055" i="2"/>
  <c r="I332" i="2"/>
  <c r="I477" i="2"/>
  <c r="I1529" i="2"/>
  <c r="I1777" i="2"/>
  <c r="I439" i="2"/>
  <c r="I145" i="2"/>
  <c r="I35" i="2"/>
  <c r="I1007" i="2"/>
  <c r="I1725" i="2"/>
  <c r="I1056" i="2"/>
  <c r="I30" i="2"/>
  <c r="I1576" i="2"/>
  <c r="I94" i="2"/>
  <c r="I1531" i="2"/>
  <c r="I387" i="2"/>
  <c r="I244" i="2"/>
  <c r="I1382" i="2"/>
  <c r="I1238" i="2"/>
  <c r="I1869" i="2"/>
  <c r="I1585" i="2"/>
  <c r="I33" i="2"/>
  <c r="I1047" i="2"/>
  <c r="I1536" i="2"/>
  <c r="I1003" i="2"/>
  <c r="I436" i="2"/>
  <c r="I1151" i="2"/>
  <c r="I1287" i="2"/>
  <c r="I1817" i="2"/>
  <c r="I1862" i="2"/>
  <c r="I1296" i="2"/>
  <c r="I1632" i="2"/>
  <c r="I90" i="2"/>
  <c r="I385" i="2"/>
  <c r="I1053" i="2"/>
  <c r="I52" i="2"/>
  <c r="I1335" i="2"/>
  <c r="I1482" i="2"/>
  <c r="I1387" i="2"/>
  <c r="I1530" i="2"/>
  <c r="I382" i="2"/>
  <c r="I1005" i="2"/>
  <c r="I338" i="2"/>
  <c r="I46" i="2"/>
  <c r="I476" i="2"/>
  <c r="I85" i="2"/>
  <c r="I1814" i="2"/>
  <c r="I1101" i="2"/>
  <c r="I50" i="2"/>
  <c r="I87" i="2"/>
  <c r="I480" i="2"/>
  <c r="I1103" i="2"/>
  <c r="I1723" i="2"/>
  <c r="I1290" i="2"/>
  <c r="I340" i="2"/>
  <c r="I1623" i="2"/>
  <c r="I192" i="2"/>
  <c r="I55" i="2"/>
  <c r="I432" i="2"/>
  <c r="I1533" i="2"/>
  <c r="I438" i="2"/>
  <c r="I150" i="2"/>
  <c r="I1293" i="2"/>
  <c r="I1245" i="2"/>
  <c r="I1722" i="2"/>
  <c r="I1863" i="2"/>
  <c r="I1532" i="2"/>
  <c r="I1152" i="2"/>
  <c r="I92" i="2"/>
  <c r="I1383" i="2"/>
  <c r="I1004" i="2"/>
  <c r="I100" i="2"/>
  <c r="I44" i="2"/>
  <c r="I1580" i="2"/>
  <c r="I198" i="2"/>
  <c r="I1582" i="2"/>
  <c r="I1726" i="2"/>
  <c r="I1625" i="2"/>
  <c r="I1771" i="2"/>
  <c r="I93" i="2"/>
  <c r="I1872" i="2"/>
  <c r="I1286" i="2"/>
  <c r="I76" i="2"/>
  <c r="I40" i="2"/>
  <c r="I487" i="2"/>
  <c r="I1578" i="2"/>
  <c r="I151" i="2"/>
  <c r="I1094" i="2"/>
  <c r="I336" i="2"/>
  <c r="I388" i="2"/>
  <c r="I998" i="2"/>
  <c r="I1392" i="2"/>
  <c r="I1775" i="2"/>
  <c r="I1105" i="2"/>
  <c r="I1054" i="2"/>
  <c r="I431" i="2"/>
  <c r="I20" i="2"/>
  <c r="I1240" i="2"/>
  <c r="I98" i="2"/>
  <c r="I1104" i="2"/>
  <c r="I54" i="2"/>
  <c r="I1484" i="2"/>
  <c r="I1766" i="2"/>
  <c r="I484" i="2"/>
  <c r="I1057" i="2"/>
  <c r="I1002" i="2"/>
  <c r="I191" i="2"/>
  <c r="I486" i="2"/>
  <c r="I1488" i="2"/>
  <c r="I1728" i="2"/>
  <c r="I1239" i="2"/>
  <c r="I43" i="2"/>
  <c r="I1144" i="2"/>
  <c r="I47" i="2"/>
  <c r="I1096" i="2"/>
  <c r="I1289" i="2"/>
  <c r="I1099" i="2"/>
  <c r="I37" i="2"/>
  <c r="I479" i="2"/>
  <c r="I77" i="2"/>
  <c r="I437" i="2"/>
  <c r="I149" i="2"/>
  <c r="I21" i="2"/>
  <c r="I1528" i="2"/>
  <c r="I1050" i="2"/>
  <c r="I1819" i="2"/>
  <c r="I74" i="2"/>
  <c r="I1341" i="2"/>
  <c r="I82" i="2"/>
  <c r="I333" i="2"/>
  <c r="I144" i="2"/>
  <c r="I1821" i="2"/>
  <c r="I1248" i="2"/>
  <c r="I1095" i="2"/>
  <c r="I51" i="2"/>
  <c r="I48" i="2"/>
  <c r="I1767" i="2"/>
  <c r="I1526" i="2"/>
  <c r="I1483" i="2"/>
  <c r="I34" i="2"/>
  <c r="I1294" i="2"/>
  <c r="I1579" i="2"/>
  <c r="I24" i="2"/>
  <c r="I101" i="2"/>
  <c r="I1527" i="2"/>
  <c r="I1628" i="2"/>
  <c r="I1146" i="2"/>
  <c r="I1388" i="2"/>
  <c r="I1627" i="2"/>
  <c r="I41" i="2"/>
  <c r="I1339" i="2"/>
  <c r="I1871" i="2"/>
  <c r="I1769" i="2"/>
  <c r="I53" i="2"/>
  <c r="I36" i="2"/>
  <c r="I1247" i="2"/>
  <c r="I1393" i="2"/>
  <c r="I1816" i="2"/>
  <c r="I1631" i="2"/>
  <c r="I1145" i="2"/>
  <c r="I39" i="2"/>
  <c r="I195" i="2"/>
  <c r="I23" i="2"/>
  <c r="I1537" i="2"/>
  <c r="I1721" i="2"/>
  <c r="I1297" i="2"/>
  <c r="I147" i="2"/>
  <c r="I343" i="2"/>
  <c r="I483" i="2"/>
  <c r="I1006" i="2"/>
  <c r="I337" i="2"/>
  <c r="I1009" i="2"/>
  <c r="I1626" i="2"/>
  <c r="I339" i="2"/>
  <c r="I341" i="2"/>
  <c r="I1100" i="2"/>
  <c r="I197" i="2"/>
  <c r="I1149" i="2"/>
  <c r="I1818" i="2"/>
  <c r="I1340" i="2"/>
  <c r="I1820" i="2"/>
  <c r="I1772" i="2"/>
  <c r="I78" i="2"/>
  <c r="I1870" i="2"/>
  <c r="I1291" i="2"/>
  <c r="I1243" i="2"/>
  <c r="I1480" i="2"/>
  <c r="I1246" i="2"/>
  <c r="I1629" i="2"/>
  <c r="I482" i="2"/>
  <c r="I49" i="2"/>
  <c r="I193" i="2"/>
  <c r="I1098" i="2"/>
  <c r="I1242" i="2"/>
  <c r="I381" i="2"/>
  <c r="I1486" i="2"/>
  <c r="I194" i="2"/>
  <c r="I1584" i="2"/>
  <c r="I1868" i="2"/>
  <c r="I81" i="2"/>
  <c r="I199" i="2"/>
  <c r="I42" i="2"/>
  <c r="I143" i="2"/>
  <c r="I434" i="2"/>
  <c r="I1148" i="2"/>
  <c r="I1102" i="2"/>
  <c r="I1150" i="2"/>
  <c r="I1622" i="2"/>
  <c r="I433" i="2"/>
  <c r="I1729" i="2"/>
  <c r="I26" i="2"/>
  <c r="I1153" i="2"/>
  <c r="I1008" i="2"/>
  <c r="I1046" i="2"/>
  <c r="I334" i="2"/>
  <c r="I1823" i="2"/>
  <c r="I29" i="2"/>
  <c r="I88" i="2"/>
  <c r="I485" i="2"/>
  <c r="I1391" i="2"/>
  <c r="I22" i="2"/>
  <c r="I148" i="2"/>
  <c r="I1864" i="2"/>
  <c r="I196" i="2"/>
  <c r="I1338" i="2"/>
  <c r="I435" i="2"/>
  <c r="I383" i="2"/>
  <c r="I1581" i="2"/>
  <c r="I1574" i="2"/>
  <c r="I1342" i="2"/>
  <c r="I1774" i="2"/>
  <c r="I1487" i="2"/>
  <c r="I1384" i="2"/>
  <c r="I1770" i="2"/>
  <c r="I1241" i="2"/>
  <c r="I481" i="2"/>
  <c r="I1249" i="2"/>
  <c r="I342" i="2"/>
  <c r="I1624" i="2"/>
  <c r="I386" i="2"/>
  <c r="I430" i="2"/>
  <c r="I390" i="2"/>
  <c r="I84" i="2"/>
  <c r="I1288" i="2"/>
  <c r="I142" i="2"/>
  <c r="I1727" i="2"/>
  <c r="I1052" i="2"/>
  <c r="I1719" i="2"/>
  <c r="I1478" i="2"/>
  <c r="I1825" i="2"/>
  <c r="I1485" i="2"/>
  <c r="I1720" i="2"/>
  <c r="I1049" i="2"/>
  <c r="I1389" i="2"/>
  <c r="I1336" i="2"/>
  <c r="I1479" i="2"/>
  <c r="I1773" i="2"/>
  <c r="I1867" i="2"/>
  <c r="I45" i="2"/>
  <c r="I1001" i="2"/>
  <c r="I1534" i="2"/>
  <c r="I428" i="2"/>
  <c r="I1535" i="2"/>
  <c r="I1481" i="2"/>
  <c r="I1385" i="2"/>
  <c r="I478" i="2"/>
  <c r="I99" i="2"/>
  <c r="I141" i="2"/>
  <c r="I1776" i="2"/>
  <c r="I1489" i="2"/>
  <c r="I1295" i="2"/>
  <c r="I1724" i="2"/>
  <c r="I1633" i="2"/>
  <c r="I32" i="2"/>
  <c r="I146" i="2"/>
  <c r="I902" i="2"/>
  <c r="I523" i="2"/>
  <c r="I527" i="2"/>
  <c r="I618" i="2"/>
  <c r="I623" i="2"/>
  <c r="I666" i="2"/>
  <c r="I714" i="2"/>
  <c r="I811" i="2"/>
  <c r="I817" i="2"/>
  <c r="I909" i="2"/>
  <c r="I615" i="2"/>
  <c r="I663" i="2"/>
  <c r="I719" i="2"/>
  <c r="I814" i="2"/>
  <c r="I913" i="2"/>
  <c r="I669" i="2"/>
  <c r="I712" i="2"/>
  <c r="I717" i="2"/>
  <c r="I864" i="2"/>
  <c r="I520" i="2"/>
  <c r="I859" i="2"/>
  <c r="I906" i="2"/>
  <c r="I524" i="2"/>
  <c r="I528" i="2"/>
  <c r="I672" i="2"/>
  <c r="I809" i="2"/>
  <c r="I910" i="2"/>
  <c r="I621" i="2"/>
  <c r="I806" i="2"/>
  <c r="I862" i="2"/>
  <c r="I861" i="2"/>
  <c r="I616" i="2"/>
  <c r="I664" i="2"/>
  <c r="I856" i="2"/>
  <c r="I865" i="2"/>
  <c r="I903" i="2"/>
  <c r="I858" i="2"/>
  <c r="I667" i="2"/>
  <c r="I670" i="2"/>
  <c r="I715" i="2"/>
  <c r="I720" i="2"/>
  <c r="I812" i="2"/>
  <c r="I815" i="2"/>
  <c r="I860" i="2"/>
  <c r="I907" i="2"/>
  <c r="I521" i="2"/>
  <c r="I525" i="2"/>
  <c r="I529" i="2"/>
  <c r="I619" i="2"/>
  <c r="I624" i="2"/>
  <c r="I713" i="2"/>
  <c r="I911" i="2"/>
  <c r="I671" i="2"/>
  <c r="I673" i="2"/>
  <c r="I710" i="2"/>
  <c r="I718" i="2"/>
  <c r="I854" i="2"/>
  <c r="I807" i="2"/>
  <c r="I810" i="2"/>
  <c r="I857" i="2"/>
  <c r="I904" i="2"/>
  <c r="I518" i="2"/>
  <c r="I662" i="2"/>
  <c r="I721" i="2"/>
  <c r="I813" i="2"/>
  <c r="I522" i="2"/>
  <c r="I526" i="2"/>
  <c r="I617" i="2"/>
  <c r="I622" i="2"/>
  <c r="I665" i="2"/>
  <c r="I716" i="2"/>
  <c r="I816" i="2"/>
  <c r="I863" i="2"/>
  <c r="I908" i="2"/>
  <c r="I519" i="2"/>
  <c r="I614" i="2"/>
  <c r="I668" i="2"/>
  <c r="I711" i="2"/>
  <c r="I912" i="2"/>
  <c r="I620" i="2"/>
  <c r="I625" i="2"/>
  <c r="I808" i="2"/>
  <c r="I855" i="2"/>
  <c r="I905" i="2"/>
  <c r="D1887" i="2" l="1"/>
  <c r="G1097" i="2"/>
  <c r="D1331" i="2"/>
  <c r="M482" i="2"/>
  <c r="B1008" i="2"/>
  <c r="F1341" i="2"/>
  <c r="G1919" i="2"/>
  <c r="O1530" i="2"/>
  <c r="D1675" i="2"/>
  <c r="F23" i="2"/>
  <c r="F1180" i="2"/>
  <c r="B1845" i="2"/>
  <c r="B1657" i="2"/>
  <c r="O1391" i="2"/>
  <c r="H1657" i="2"/>
  <c r="M1094" i="2"/>
  <c r="D1389" i="2"/>
  <c r="H1008" i="2"/>
  <c r="D1763" i="2"/>
  <c r="H1584" i="2"/>
  <c r="M1719" i="2"/>
  <c r="F1236" i="2"/>
  <c r="F1418" i="2"/>
  <c r="F33" i="2"/>
  <c r="K1054" i="2"/>
  <c r="K93" i="2"/>
  <c r="F1515" i="2"/>
  <c r="B23" i="2"/>
  <c r="M1578" i="2"/>
  <c r="F1214" i="2"/>
  <c r="B1195" i="2"/>
  <c r="F53" i="2"/>
  <c r="F721" i="2"/>
  <c r="O1578" i="2"/>
  <c r="F1506" i="2"/>
  <c r="M243" i="2"/>
  <c r="F1433" i="2"/>
  <c r="F714" i="2"/>
  <c r="F1560" i="2"/>
  <c r="G1560" i="2"/>
  <c r="O439" i="2"/>
  <c r="G1271" i="2"/>
  <c r="H1147" i="2"/>
  <c r="B1597" i="2"/>
  <c r="F1165" i="2"/>
  <c r="M1290" i="2"/>
  <c r="G1314" i="2"/>
  <c r="F483" i="2"/>
  <c r="D1905" i="2"/>
  <c r="D483" i="2"/>
  <c r="F1382" i="2"/>
  <c r="O1152" i="2"/>
  <c r="H1615" i="2"/>
  <c r="O103" i="2"/>
  <c r="F1172" i="2"/>
  <c r="B342" i="2"/>
  <c r="B911" i="2"/>
  <c r="F1851" i="2"/>
  <c r="G1552" i="2"/>
  <c r="L1341" i="2"/>
  <c r="F83" i="2"/>
  <c r="M1487" i="2"/>
  <c r="K809" i="2"/>
  <c r="G1496" i="2"/>
  <c r="B41" i="2"/>
  <c r="G991" i="2"/>
  <c r="B1701" i="2"/>
  <c r="F1285" i="2"/>
  <c r="D1369" i="2"/>
  <c r="G1643" i="2"/>
  <c r="B964" i="2"/>
  <c r="G479" i="2"/>
  <c r="L46" i="2"/>
  <c r="D1814" i="2"/>
  <c r="G1307" i="2"/>
  <c r="F667" i="2"/>
  <c r="B1708" i="2"/>
  <c r="H1436" i="2"/>
  <c r="H1850" i="2"/>
  <c r="M1338" i="2"/>
  <c r="O341" i="2"/>
  <c r="B1212" i="2"/>
  <c r="F1362" i="2"/>
  <c r="B1637" i="2"/>
  <c r="F1405" i="2"/>
  <c r="B1729" i="2"/>
  <c r="H1738" i="2"/>
  <c r="F1482" i="2"/>
  <c r="B1769" i="2"/>
  <c r="B1322" i="2"/>
  <c r="D1479" i="2"/>
  <c r="G1466" i="2"/>
  <c r="B616" i="2"/>
  <c r="H1721" i="2"/>
  <c r="B1653" i="2"/>
  <c r="O523" i="2"/>
  <c r="H1193" i="2"/>
  <c r="D1111" i="2"/>
  <c r="F1379" i="2"/>
  <c r="K483" i="2"/>
  <c r="H1831" i="2"/>
  <c r="H906" i="2"/>
  <c r="F1170" i="2"/>
  <c r="F1903" i="2"/>
  <c r="F1584" i="2"/>
  <c r="B1459" i="2"/>
  <c r="H1695" i="2"/>
  <c r="L1337" i="2"/>
  <c r="D1875" i="2"/>
  <c r="B1759" i="2"/>
  <c r="D1729" i="2"/>
  <c r="D1707" i="2"/>
  <c r="H1887" i="2"/>
  <c r="F1661" i="2"/>
  <c r="O483" i="2"/>
  <c r="L1585" i="2"/>
  <c r="D1904" i="2"/>
  <c r="D912" i="2"/>
  <c r="F1624" i="2"/>
  <c r="L1391" i="2"/>
  <c r="G1393" i="2"/>
  <c r="F1325" i="2"/>
  <c r="B479" i="2"/>
  <c r="K1145" i="2"/>
  <c r="O1142" i="2"/>
  <c r="B1493" i="2"/>
  <c r="H1362" i="2"/>
  <c r="H1389" i="2"/>
  <c r="M1770" i="2"/>
  <c r="F1759" i="2"/>
  <c r="G1405" i="2"/>
  <c r="G1850" i="2"/>
  <c r="D1601" i="2"/>
  <c r="B1624" i="2"/>
  <c r="K1051" i="2"/>
  <c r="G863" i="2"/>
  <c r="H953" i="2"/>
  <c r="B1070" i="2"/>
  <c r="H1601" i="2"/>
  <c r="D1721" i="2"/>
  <c r="H1064" i="2"/>
  <c r="K52" i="2"/>
  <c r="B1083" i="2"/>
  <c r="G1785" i="2"/>
  <c r="G1883" i="2"/>
  <c r="B1192" i="2"/>
  <c r="M389" i="2"/>
  <c r="D1742" i="2"/>
  <c r="F1675" i="2"/>
  <c r="G1300" i="2"/>
  <c r="F1657" i="2"/>
  <c r="O1052" i="2"/>
  <c r="F1828" i="2"/>
  <c r="F1607" i="2"/>
  <c r="H1369" i="2"/>
  <c r="H1482" i="2"/>
  <c r="F1466" i="2"/>
  <c r="D991" i="2"/>
  <c r="F1342" i="2"/>
  <c r="H1871" i="2"/>
  <c r="F27" i="2"/>
  <c r="B198" i="2"/>
  <c r="H485" i="2"/>
  <c r="L1818" i="2"/>
  <c r="D1301" i="2"/>
  <c r="F1112" i="2"/>
  <c r="H1560" i="2"/>
  <c r="H433" i="2"/>
  <c r="D1169" i="2"/>
  <c r="D1140" i="2"/>
  <c r="L482" i="2"/>
  <c r="B1858" i="2"/>
  <c r="B74" i="2"/>
  <c r="L483" i="2"/>
  <c r="H1140" i="2"/>
  <c r="H1408" i="2"/>
  <c r="F1858" i="2"/>
  <c r="D1719" i="2"/>
  <c r="D903" i="2"/>
  <c r="O710" i="2"/>
  <c r="G524" i="2"/>
  <c r="K860" i="2"/>
  <c r="K241" i="2"/>
  <c r="H1138" i="2"/>
  <c r="F1725" i="2"/>
  <c r="G382" i="2"/>
  <c r="H1812" i="2"/>
  <c r="G985" i="2"/>
  <c r="G1608" i="2"/>
  <c r="G1304" i="2"/>
  <c r="H1813" i="2"/>
  <c r="H1839" i="2"/>
  <c r="D51" i="2"/>
  <c r="G1343" i="2"/>
  <c r="L48" i="2"/>
  <c r="B1577" i="2"/>
  <c r="F1812" i="2"/>
  <c r="F665" i="2"/>
  <c r="G527" i="2"/>
  <c r="B1596" i="2"/>
  <c r="O1820" i="2"/>
  <c r="K1094" i="2"/>
  <c r="D1775" i="2"/>
  <c r="G1725" i="2"/>
  <c r="B87" i="2"/>
  <c r="D1812" i="2"/>
  <c r="B1302" i="2"/>
  <c r="G1195" i="2"/>
  <c r="O1335" i="2"/>
  <c r="B1556" i="2"/>
  <c r="B1839" i="2"/>
  <c r="O48" i="2"/>
  <c r="D1503" i="2"/>
  <c r="H1610" i="2"/>
  <c r="B1307" i="2"/>
  <c r="G1764" i="2"/>
  <c r="B1812" i="2"/>
  <c r="G1302" i="2"/>
  <c r="F1099" i="2"/>
  <c r="O391" i="2"/>
  <c r="F1262" i="2"/>
  <c r="F1549" i="2"/>
  <c r="G665" i="2"/>
  <c r="B519" i="2"/>
  <c r="H1622" i="2"/>
  <c r="G1529" i="2"/>
  <c r="B332" i="2"/>
  <c r="F1556" i="2"/>
  <c r="B1873" i="2"/>
  <c r="L859" i="2"/>
  <c r="D1529" i="2"/>
  <c r="L1293" i="2"/>
  <c r="F1139" i="2"/>
  <c r="H1908" i="2"/>
  <c r="D1064" i="2"/>
  <c r="G1140" i="2"/>
  <c r="M391" i="2"/>
  <c r="F1599" i="2"/>
  <c r="B1324" i="2"/>
  <c r="M439" i="2"/>
  <c r="G1214" i="2"/>
  <c r="H1273" i="2"/>
  <c r="D34" i="2"/>
  <c r="H1331" i="2"/>
  <c r="H1511" i="2"/>
  <c r="D1172" i="2"/>
  <c r="B1165" i="2"/>
  <c r="K1872" i="2"/>
  <c r="F1871" i="2"/>
  <c r="H1340" i="2"/>
  <c r="K710" i="2"/>
  <c r="O811" i="2"/>
  <c r="D1379" i="2"/>
  <c r="F1124" i="2"/>
  <c r="B1273" i="2"/>
  <c r="D1702" i="2"/>
  <c r="B1405" i="2"/>
  <c r="H1172" i="2"/>
  <c r="F617" i="2"/>
  <c r="B1346" i="2"/>
  <c r="M1631" i="2"/>
  <c r="F859" i="2"/>
  <c r="G1159" i="2"/>
  <c r="L1719" i="2"/>
  <c r="H1783" i="2"/>
  <c r="H1893" i="2"/>
  <c r="B1305" i="2"/>
  <c r="D1899" i="2"/>
  <c r="H1346" i="2"/>
  <c r="G1838" i="2"/>
  <c r="K1105" i="2"/>
  <c r="M381" i="2"/>
  <c r="B1236" i="2"/>
  <c r="G1130" i="2"/>
  <c r="B99" i="2"/>
  <c r="F1157" i="2"/>
  <c r="F1097" i="2"/>
  <c r="G1305" i="2"/>
  <c r="D1423" i="2"/>
  <c r="O381" i="2"/>
  <c r="O1815" i="2"/>
  <c r="H1842" i="2"/>
  <c r="F1305" i="2"/>
  <c r="G1851" i="2"/>
  <c r="F1271" i="2"/>
  <c r="D1222" i="2"/>
  <c r="M1102" i="2"/>
  <c r="H1686" i="2"/>
  <c r="K197" i="2"/>
  <c r="M1585" i="2"/>
  <c r="H1236" i="2"/>
  <c r="G1008" i="2"/>
  <c r="K26" i="2"/>
  <c r="H1828" i="2"/>
  <c r="D1092" i="2"/>
  <c r="D151" i="2"/>
  <c r="B1067" i="2"/>
  <c r="G99" i="2"/>
  <c r="H23" i="2"/>
  <c r="H1097" i="2"/>
  <c r="H975" i="2"/>
  <c r="D1750" i="2"/>
  <c r="D1029" i="2"/>
  <c r="K484" i="2"/>
  <c r="D1232" i="2"/>
  <c r="B1418" i="2"/>
  <c r="G75" i="2"/>
  <c r="G1251" i="2"/>
  <c r="K21" i="2"/>
  <c r="B1825" i="2"/>
  <c r="G1750" i="2"/>
  <c r="B863" i="2"/>
  <c r="O664" i="2"/>
  <c r="K911" i="2"/>
  <c r="D1638" i="2"/>
  <c r="L341" i="2"/>
  <c r="B1138" i="2"/>
  <c r="D1762" i="2"/>
  <c r="G1284" i="2"/>
  <c r="B1856" i="2"/>
  <c r="D1436" i="2"/>
  <c r="L42" i="2"/>
  <c r="D1418" i="2"/>
  <c r="B75" i="2"/>
  <c r="F1707" i="2"/>
  <c r="F1719" i="2"/>
  <c r="B1512" i="2"/>
  <c r="D1482" i="2"/>
  <c r="M858" i="2"/>
  <c r="H1532" i="2"/>
  <c r="G861" i="2"/>
  <c r="K624" i="2"/>
  <c r="D518" i="2"/>
  <c r="O716" i="2"/>
  <c r="M810" i="2"/>
  <c r="K1815" i="2"/>
  <c r="H1391" i="2"/>
  <c r="D1876" i="2"/>
  <c r="H1433" i="2"/>
  <c r="D1656" i="2"/>
  <c r="F1769" i="2"/>
  <c r="D1708" i="2"/>
  <c r="D48" i="2"/>
  <c r="D480" i="2"/>
  <c r="H1162" i="2"/>
  <c r="H1539" i="2"/>
  <c r="L43" i="2"/>
  <c r="F87" i="2"/>
  <c r="G994" i="2"/>
  <c r="F146" i="2"/>
  <c r="D1294" i="2"/>
  <c r="M1103" i="2"/>
  <c r="K381" i="2"/>
  <c r="H80" i="2"/>
  <c r="D1130" i="2"/>
  <c r="B1092" i="2"/>
  <c r="F1738" i="2"/>
  <c r="H1119" i="2"/>
  <c r="M1534" i="2"/>
  <c r="F1760" i="2"/>
  <c r="H1068" i="2"/>
  <c r="H1745" i="2"/>
  <c r="G1591" i="2"/>
  <c r="D861" i="2"/>
  <c r="K716" i="2"/>
  <c r="G526" i="2"/>
  <c r="H1531" i="2"/>
  <c r="D1783" i="2"/>
  <c r="H1270" i="2"/>
  <c r="H1305" i="2"/>
  <c r="B1766" i="2"/>
  <c r="G335" i="2"/>
  <c r="B1876" i="2"/>
  <c r="B1433" i="2"/>
  <c r="B1656" i="2"/>
  <c r="B1401" i="2"/>
  <c r="H1688" i="2"/>
  <c r="K434" i="2"/>
  <c r="G1255" i="2"/>
  <c r="F1140" i="2"/>
  <c r="G1409" i="2"/>
  <c r="F1037" i="2"/>
  <c r="O23" i="2"/>
  <c r="F240" i="2"/>
  <c r="B1895" i="2"/>
  <c r="H1552" i="2"/>
  <c r="G1740" i="2"/>
  <c r="K1536" i="2"/>
  <c r="O43" i="2"/>
  <c r="H479" i="2"/>
  <c r="D994" i="2"/>
  <c r="B1687" i="2"/>
  <c r="H1430" i="2"/>
  <c r="H1304" i="2"/>
  <c r="G389" i="2"/>
  <c r="F1441" i="2"/>
  <c r="F1461" i="2"/>
  <c r="F1130" i="2"/>
  <c r="O77" i="2"/>
  <c r="M1728" i="2"/>
  <c r="G1887" i="2"/>
  <c r="D1841" i="2"/>
  <c r="F1268" i="2"/>
  <c r="F1709" i="2"/>
  <c r="B1591" i="2"/>
  <c r="L716" i="2"/>
  <c r="G1531" i="2"/>
  <c r="D335" i="2"/>
  <c r="H1876" i="2"/>
  <c r="F1656" i="2"/>
  <c r="D1401" i="2"/>
  <c r="L434" i="2"/>
  <c r="B1255" i="2"/>
  <c r="D1037" i="2"/>
  <c r="L1536" i="2"/>
  <c r="D1687" i="2"/>
  <c r="D1441" i="2"/>
  <c r="H1841" i="2"/>
  <c r="D1268" i="2"/>
  <c r="F811" i="2"/>
  <c r="B908" i="2"/>
  <c r="F521" i="2"/>
  <c r="F615" i="2"/>
  <c r="L856" i="2"/>
  <c r="M863" i="2"/>
  <c r="H817" i="2"/>
  <c r="H242" i="2"/>
  <c r="D1528" i="2"/>
  <c r="L335" i="2"/>
  <c r="H1805" i="2"/>
  <c r="G1656" i="2"/>
  <c r="L23" i="2"/>
  <c r="G1327" i="2"/>
  <c r="M1536" i="2"/>
  <c r="B1263" i="2"/>
  <c r="B1380" i="2"/>
  <c r="L1726" i="2"/>
  <c r="D1430" i="2"/>
  <c r="M1383" i="2"/>
  <c r="G1548" i="2"/>
  <c r="B1339" i="2"/>
  <c r="B1645" i="2"/>
  <c r="B1268" i="2"/>
  <c r="F1811" i="2"/>
  <c r="D908" i="2"/>
  <c r="G615" i="2"/>
  <c r="G817" i="2"/>
  <c r="F1339" i="2"/>
  <c r="D714" i="2"/>
  <c r="B615" i="2"/>
  <c r="O721" i="2"/>
  <c r="H1394" i="2"/>
  <c r="D1842" i="2"/>
  <c r="B1851" i="2"/>
  <c r="B1805" i="2"/>
  <c r="F1246" i="2"/>
  <c r="M1821" i="2"/>
  <c r="D1100" i="2"/>
  <c r="G1292" i="2"/>
  <c r="F1459" i="2"/>
  <c r="B1310" i="2"/>
  <c r="H1668" i="2"/>
  <c r="G1080" i="2"/>
  <c r="O101" i="2"/>
  <c r="H1263" i="2"/>
  <c r="G1222" i="2"/>
  <c r="G1424" i="2"/>
  <c r="F1085" i="2"/>
  <c r="K1632" i="2"/>
  <c r="G1022" i="2"/>
  <c r="G1798" i="2"/>
  <c r="O1867" i="2"/>
  <c r="G1549" i="2"/>
  <c r="M1342" i="2"/>
  <c r="B1889" i="2"/>
  <c r="F1282" i="2"/>
  <c r="L1052" i="2"/>
  <c r="F1839" i="2"/>
  <c r="G151" i="2"/>
  <c r="H1435" i="2"/>
  <c r="B1707" i="2"/>
  <c r="D1645" i="2"/>
  <c r="D1764" i="2"/>
  <c r="B1811" i="2"/>
  <c r="O864" i="2"/>
  <c r="K721" i="2"/>
  <c r="D1394" i="2"/>
  <c r="F1805" i="2"/>
  <c r="B1246" i="2"/>
  <c r="K97" i="2"/>
  <c r="H1835" i="2"/>
  <c r="M1584" i="2"/>
  <c r="H1222" i="2"/>
  <c r="F1424" i="2"/>
  <c r="D1831" i="2"/>
  <c r="M1632" i="2"/>
  <c r="D1022" i="2"/>
  <c r="F1645" i="2"/>
  <c r="H977" i="2"/>
  <c r="B1178" i="2"/>
  <c r="H1811" i="2"/>
  <c r="D1805" i="2"/>
  <c r="D1424" i="2"/>
  <c r="B1452" i="2"/>
  <c r="H1443" i="2"/>
  <c r="K621" i="2"/>
  <c r="L864" i="2"/>
  <c r="L907" i="2"/>
  <c r="O911" i="2"/>
  <c r="H341" i="2"/>
  <c r="H1851" i="2"/>
  <c r="L97" i="2"/>
  <c r="B1835" i="2"/>
  <c r="H1226" i="2"/>
  <c r="B1237" i="2"/>
  <c r="L1286" i="2"/>
  <c r="B1356" i="2"/>
  <c r="D1500" i="2"/>
  <c r="D1723" i="2"/>
  <c r="B1069" i="2"/>
  <c r="D1635" i="2"/>
  <c r="L1584" i="2"/>
  <c r="M33" i="2"/>
  <c r="F1831" i="2"/>
  <c r="D26" i="2"/>
  <c r="F332" i="2"/>
  <c r="M46" i="2"/>
  <c r="F1217" i="2"/>
  <c r="D1797" i="2"/>
  <c r="B1014" i="2"/>
  <c r="H1879" i="2"/>
  <c r="D1403" i="2"/>
  <c r="K37" i="2"/>
  <c r="F36" i="2"/>
  <c r="G1180" i="2"/>
  <c r="B1669" i="2"/>
  <c r="K1052" i="2"/>
  <c r="D1267" i="2"/>
  <c r="B1060" i="2"/>
  <c r="D1067" i="2"/>
  <c r="B1034" i="2"/>
  <c r="H986" i="2"/>
  <c r="G1734" i="2"/>
  <c r="D1643" i="2"/>
  <c r="D198" i="2"/>
  <c r="G977" i="2"/>
  <c r="H1825" i="2"/>
  <c r="B1233" i="2"/>
  <c r="B1723" i="2"/>
  <c r="H1069" i="2"/>
  <c r="F1635" i="2"/>
  <c r="K1584" i="2"/>
  <c r="O33" i="2"/>
  <c r="D864" i="2"/>
  <c r="F718" i="2"/>
  <c r="L911" i="2"/>
  <c r="D1109" i="2"/>
  <c r="B1379" i="2"/>
  <c r="F1529" i="2"/>
  <c r="D1425" i="2"/>
  <c r="O1290" i="2"/>
  <c r="F1921" i="2"/>
  <c r="F1816" i="2"/>
  <c r="L1580" i="2"/>
  <c r="F1237" i="2"/>
  <c r="D1606" i="2"/>
  <c r="F1632" i="2"/>
  <c r="O93" i="2"/>
  <c r="D1287" i="2"/>
  <c r="G1069" i="2"/>
  <c r="H1917" i="2"/>
  <c r="D1724" i="2"/>
  <c r="B1532" i="2"/>
  <c r="L33" i="2"/>
  <c r="B147" i="2"/>
  <c r="G1264" i="2"/>
  <c r="H1272" i="2"/>
  <c r="F1254" i="2"/>
  <c r="F1533" i="2"/>
  <c r="F1511" i="2"/>
  <c r="D1679" i="2"/>
  <c r="F1396" i="2"/>
  <c r="D1165" i="2"/>
  <c r="K1241" i="2"/>
  <c r="F1643" i="2"/>
  <c r="B1482" i="2"/>
  <c r="H1577" i="2"/>
  <c r="F1825" i="2"/>
  <c r="D1213" i="2"/>
  <c r="G950" i="2"/>
  <c r="O858" i="2"/>
  <c r="L1336" i="2"/>
  <c r="B337" i="2"/>
  <c r="D1406" i="2"/>
  <c r="M1580" i="2"/>
  <c r="G101" i="2"/>
  <c r="F1708" i="2"/>
  <c r="M75" i="2"/>
  <c r="G483" i="2"/>
  <c r="B1185" i="2"/>
  <c r="M93" i="2"/>
  <c r="H1287" i="2"/>
  <c r="D1917" i="2"/>
  <c r="L1481" i="2"/>
  <c r="H1093" i="2"/>
  <c r="G1112" i="2"/>
  <c r="G87" i="2"/>
  <c r="G1018" i="2"/>
  <c r="D1532" i="2"/>
  <c r="H1197" i="2"/>
  <c r="G1821" i="2"/>
  <c r="F1608" i="2"/>
  <c r="O1585" i="2"/>
  <c r="F1273" i="2"/>
  <c r="H1254" i="2"/>
  <c r="B1533" i="2"/>
  <c r="D1624" i="2"/>
  <c r="B31" i="2"/>
  <c r="K1863" i="2"/>
  <c r="G1595" i="2"/>
  <c r="B1679" i="2"/>
  <c r="H1779" i="2"/>
  <c r="O1053" i="2"/>
  <c r="F1451" i="2"/>
  <c r="K1721" i="2"/>
  <c r="H1697" i="2"/>
  <c r="B50" i="2"/>
  <c r="B1298" i="2"/>
  <c r="M1392" i="2"/>
  <c r="L817" i="2"/>
  <c r="H618" i="2"/>
  <c r="K858" i="2"/>
  <c r="H48" i="2"/>
  <c r="F1287" i="2"/>
  <c r="F1917" i="2"/>
  <c r="F1532" i="2"/>
  <c r="F1821" i="2"/>
  <c r="H1627" i="2"/>
  <c r="B1254" i="2"/>
  <c r="G1437" i="2"/>
  <c r="B1130" i="2"/>
  <c r="H1092" i="2"/>
  <c r="F1679" i="2"/>
  <c r="G1663" i="2"/>
  <c r="D1738" i="2"/>
  <c r="B1760" i="2"/>
  <c r="F1697" i="2"/>
  <c r="F1068" i="2"/>
  <c r="B625" i="2"/>
  <c r="D715" i="2"/>
  <c r="O673" i="2"/>
  <c r="O616" i="2"/>
  <c r="B715" i="2"/>
  <c r="D621" i="2"/>
  <c r="H621" i="2"/>
  <c r="F519" i="2"/>
  <c r="H519" i="2"/>
  <c r="G961" i="2"/>
  <c r="H961" i="2"/>
  <c r="B961" i="2"/>
  <c r="M624" i="2"/>
  <c r="L624" i="2"/>
  <c r="H854" i="2"/>
  <c r="G854" i="2"/>
  <c r="F961" i="2"/>
  <c r="F525" i="2"/>
  <c r="B525" i="2"/>
  <c r="F959" i="2"/>
  <c r="D959" i="2"/>
  <c r="B959" i="2"/>
  <c r="G904" i="2"/>
  <c r="H904" i="2"/>
  <c r="H671" i="2"/>
  <c r="L806" i="2"/>
  <c r="K806" i="2"/>
  <c r="G663" i="2"/>
  <c r="G959" i="2"/>
  <c r="M806" i="2"/>
  <c r="O620" i="2"/>
  <c r="L620" i="2"/>
  <c r="F955" i="2"/>
  <c r="H955" i="2"/>
  <c r="B910" i="2"/>
  <c r="G910" i="2"/>
  <c r="D955" i="2"/>
  <c r="G668" i="2"/>
  <c r="H668" i="2"/>
  <c r="D624" i="2"/>
  <c r="B624" i="2"/>
  <c r="O618" i="2"/>
  <c r="B955" i="2"/>
  <c r="G912" i="2"/>
  <c r="F912" i="2"/>
  <c r="M710" i="2"/>
  <c r="B912" i="2"/>
  <c r="F715" i="2"/>
  <c r="H715" i="2"/>
  <c r="M717" i="2"/>
  <c r="O717" i="2"/>
  <c r="K903" i="2"/>
  <c r="O903" i="2"/>
  <c r="L903" i="2"/>
  <c r="O246" i="2"/>
  <c r="F1326" i="2"/>
  <c r="G433" i="2"/>
  <c r="B1455" i="2"/>
  <c r="D1404" i="2"/>
  <c r="G194" i="2"/>
  <c r="H194" i="2"/>
  <c r="F1209" i="2"/>
  <c r="G1209" i="2"/>
  <c r="H1209" i="2"/>
  <c r="B1209" i="2"/>
  <c r="D1209" i="2"/>
  <c r="O865" i="2"/>
  <c r="L816" i="2"/>
  <c r="L1815" i="2"/>
  <c r="H189" i="2"/>
  <c r="G1043" i="2"/>
  <c r="K89" i="2"/>
  <c r="H1223" i="2"/>
  <c r="G1109" i="2"/>
  <c r="G1379" i="2"/>
  <c r="D1400" i="2"/>
  <c r="B1633" i="2"/>
  <c r="H1585" i="2"/>
  <c r="F1042" i="2"/>
  <c r="D1570" i="2"/>
  <c r="F1516" i="2"/>
  <c r="F1835" i="2"/>
  <c r="B1720" i="2"/>
  <c r="K1580" i="2"/>
  <c r="F1226" i="2"/>
  <c r="B1706" i="2"/>
  <c r="B1118" i="2"/>
  <c r="F1787" i="2"/>
  <c r="H1708" i="2"/>
  <c r="G1606" i="2"/>
  <c r="M1727" i="2"/>
  <c r="D1725" i="2"/>
  <c r="D1695" i="2"/>
  <c r="H40" i="2"/>
  <c r="B1469" i="2"/>
  <c r="M1478" i="2"/>
  <c r="M55" i="2"/>
  <c r="L194" i="2"/>
  <c r="G1093" i="2"/>
  <c r="D244" i="2"/>
  <c r="D1200" i="2"/>
  <c r="B1602" i="2"/>
  <c r="D336" i="2"/>
  <c r="D1151" i="2"/>
  <c r="H20" i="2"/>
  <c r="B1247" i="2"/>
  <c r="D381" i="2"/>
  <c r="B1129" i="2"/>
  <c r="O1775" i="2"/>
  <c r="L431" i="2"/>
  <c r="D1291" i="2"/>
  <c r="O1582" i="2"/>
  <c r="H1509" i="2"/>
  <c r="D194" i="2"/>
  <c r="B1397" i="2"/>
  <c r="H1397" i="2"/>
  <c r="D1658" i="2"/>
  <c r="B1658" i="2"/>
  <c r="F1658" i="2"/>
  <c r="K1243" i="2"/>
  <c r="M1243" i="2"/>
  <c r="L1243" i="2"/>
  <c r="F526" i="2"/>
  <c r="B614" i="2"/>
  <c r="M526" i="2"/>
  <c r="G189" i="2"/>
  <c r="B1673" i="2"/>
  <c r="D1754" i="2"/>
  <c r="F1633" i="2"/>
  <c r="D1042" i="2"/>
  <c r="H1139" i="2"/>
  <c r="G1835" i="2"/>
  <c r="H1720" i="2"/>
  <c r="D1226" i="2"/>
  <c r="G1706" i="2"/>
  <c r="G1118" i="2"/>
  <c r="G1818" i="2"/>
  <c r="F1602" i="2"/>
  <c r="B336" i="2"/>
  <c r="F1861" i="2"/>
  <c r="D1376" i="2"/>
  <c r="G1480" i="2"/>
  <c r="G1455" i="2"/>
  <c r="H1022" i="2"/>
  <c r="F1627" i="2"/>
  <c r="H381" i="2"/>
  <c r="F1566" i="2"/>
  <c r="D1117" i="2"/>
  <c r="G1001" i="2"/>
  <c r="G1456" i="2"/>
  <c r="H1129" i="2"/>
  <c r="M1775" i="2"/>
  <c r="H1291" i="2"/>
  <c r="G1404" i="2"/>
  <c r="F1676" i="2"/>
  <c r="D979" i="2"/>
  <c r="D1616" i="2"/>
  <c r="G1616" i="2"/>
  <c r="B1702" i="2"/>
  <c r="M1582" i="2"/>
  <c r="L1389" i="2"/>
  <c r="K1389" i="2"/>
  <c r="O1389" i="2"/>
  <c r="D1134" i="2"/>
  <c r="G1077" i="2"/>
  <c r="D1077" i="2"/>
  <c r="F82" i="2"/>
  <c r="G82" i="2"/>
  <c r="B1631" i="2"/>
  <c r="G1631" i="2"/>
  <c r="H1631" i="2"/>
  <c r="F1819" i="2"/>
  <c r="G1819" i="2"/>
  <c r="D1397" i="2"/>
  <c r="F1731" i="2"/>
  <c r="M1866" i="2"/>
  <c r="G1081" i="2"/>
  <c r="M865" i="2"/>
  <c r="K816" i="2"/>
  <c r="D1633" i="2"/>
  <c r="G1585" i="2"/>
  <c r="H1042" i="2"/>
  <c r="F1570" i="2"/>
  <c r="H1516" i="2"/>
  <c r="H1246" i="2"/>
  <c r="G1433" i="2"/>
  <c r="F1720" i="2"/>
  <c r="H1769" i="2"/>
  <c r="D1118" i="2"/>
  <c r="O143" i="2"/>
  <c r="M1768" i="2"/>
  <c r="B1756" i="2"/>
  <c r="K1727" i="2"/>
  <c r="O52" i="2"/>
  <c r="B483" i="2"/>
  <c r="B40" i="2"/>
  <c r="D1477" i="2"/>
  <c r="D1469" i="2"/>
  <c r="O99" i="2"/>
  <c r="D431" i="2"/>
  <c r="D1648" i="2"/>
  <c r="L1576" i="2"/>
  <c r="H1262" i="2"/>
  <c r="H1112" i="2"/>
  <c r="O482" i="2"/>
  <c r="G146" i="2"/>
  <c r="G1152" i="2"/>
  <c r="D1623" i="2"/>
  <c r="F1197" i="2"/>
  <c r="H985" i="2"/>
  <c r="K439" i="2"/>
  <c r="H1861" i="2"/>
  <c r="L35" i="2"/>
  <c r="O46" i="2"/>
  <c r="L382" i="2"/>
  <c r="K1148" i="2"/>
  <c r="D1455" i="2"/>
  <c r="B1608" i="2"/>
  <c r="B381" i="2"/>
  <c r="G1566" i="2"/>
  <c r="D1273" i="2"/>
  <c r="D1088" i="2"/>
  <c r="G1418" i="2"/>
  <c r="D1504" i="2"/>
  <c r="L1775" i="2"/>
  <c r="L384" i="2"/>
  <c r="G1291" i="2"/>
  <c r="G1427" i="2"/>
  <c r="G1331" i="2"/>
  <c r="B1676" i="2"/>
  <c r="H24" i="2"/>
  <c r="H333" i="2"/>
  <c r="B1647" i="2"/>
  <c r="D1759" i="2"/>
  <c r="M1389" i="2"/>
  <c r="B1134" i="2"/>
  <c r="D82" i="2"/>
  <c r="L45" i="2"/>
  <c r="M45" i="2"/>
  <c r="O45" i="2"/>
  <c r="L148" i="2"/>
  <c r="F1631" i="2"/>
  <c r="H1819" i="2"/>
  <c r="B1731" i="2"/>
  <c r="F1081" i="2"/>
  <c r="G1475" i="2"/>
  <c r="H1475" i="2"/>
  <c r="D1475" i="2"/>
  <c r="F1475" i="2"/>
  <c r="D1703" i="2"/>
  <c r="H1703" i="2"/>
  <c r="G1703" i="2"/>
  <c r="G619" i="2"/>
  <c r="D862" i="2"/>
  <c r="K668" i="2"/>
  <c r="L664" i="2"/>
  <c r="L865" i="2"/>
  <c r="M816" i="2"/>
  <c r="K622" i="2"/>
  <c r="M522" i="2"/>
  <c r="M813" i="2"/>
  <c r="G614" i="2"/>
  <c r="O526" i="2"/>
  <c r="K1820" i="2"/>
  <c r="G1673" i="2"/>
  <c r="H342" i="2"/>
  <c r="B1754" i="2"/>
  <c r="B1529" i="2"/>
  <c r="F1653" i="2"/>
  <c r="G1138" i="2"/>
  <c r="B1585" i="2"/>
  <c r="B1042" i="2"/>
  <c r="B1570" i="2"/>
  <c r="G1516" i="2"/>
  <c r="B1139" i="2"/>
  <c r="L1004" i="2"/>
  <c r="H1118" i="2"/>
  <c r="M143" i="2"/>
  <c r="D1496" i="2"/>
  <c r="O86" i="2"/>
  <c r="K78" i="2"/>
  <c r="F40" i="2"/>
  <c r="L99" i="2"/>
  <c r="K1576" i="2"/>
  <c r="F1291" i="2"/>
  <c r="G1676" i="2"/>
  <c r="D1492" i="2"/>
  <c r="F1492" i="2"/>
  <c r="H1377" i="2"/>
  <c r="G1377" i="2"/>
  <c r="F1882" i="2"/>
  <c r="H1882" i="2"/>
  <c r="G1882" i="2"/>
  <c r="O1382" i="2"/>
  <c r="M1382" i="2"/>
  <c r="M668" i="2"/>
  <c r="D623" i="2"/>
  <c r="K912" i="2"/>
  <c r="F614" i="2"/>
  <c r="B1337" i="2"/>
  <c r="D1673" i="2"/>
  <c r="D342" i="2"/>
  <c r="F1754" i="2"/>
  <c r="M341" i="2"/>
  <c r="K1625" i="2"/>
  <c r="F1585" i="2"/>
  <c r="D1516" i="2"/>
  <c r="G1139" i="2"/>
  <c r="H1713" i="2"/>
  <c r="B1416" i="2"/>
  <c r="O1094" i="2"/>
  <c r="H1137" i="2"/>
  <c r="M99" i="2"/>
  <c r="G431" i="2"/>
  <c r="B1262" i="2"/>
  <c r="B146" i="2"/>
  <c r="M1105" i="2"/>
  <c r="G1212" i="2"/>
  <c r="D1312" i="2"/>
  <c r="M382" i="2"/>
  <c r="B1253" i="2"/>
  <c r="K1868" i="2"/>
  <c r="D1474" i="2"/>
  <c r="M1575" i="2"/>
  <c r="G1088" i="2"/>
  <c r="B1504" i="2"/>
  <c r="G34" i="2"/>
  <c r="F1331" i="2"/>
  <c r="F333" i="2"/>
  <c r="H1647" i="2"/>
  <c r="O1249" i="2"/>
  <c r="H1759" i="2"/>
  <c r="B1492" i="2"/>
  <c r="G383" i="2"/>
  <c r="D1882" i="2"/>
  <c r="G1317" i="2"/>
  <c r="F1317" i="2"/>
  <c r="B1914" i="2"/>
  <c r="G1914" i="2"/>
  <c r="B1250" i="2"/>
  <c r="G1250" i="2"/>
  <c r="H987" i="2"/>
  <c r="D987" i="2"/>
  <c r="F1620" i="2"/>
  <c r="B1620" i="2"/>
  <c r="B1703" i="2"/>
  <c r="F1176" i="2"/>
  <c r="L1149" i="2"/>
  <c r="G1762" i="2"/>
  <c r="H1322" i="2"/>
  <c r="D1314" i="2"/>
  <c r="M86" i="2"/>
  <c r="H1015" i="2"/>
  <c r="D1080" i="2"/>
  <c r="D1599" i="2"/>
  <c r="D1162" i="2"/>
  <c r="G1724" i="2"/>
  <c r="D1262" i="2"/>
  <c r="H146" i="2"/>
  <c r="G1675" i="2"/>
  <c r="D1048" i="2"/>
  <c r="G962" i="2"/>
  <c r="K382" i="2"/>
  <c r="D1253" i="2"/>
  <c r="M1868" i="2"/>
  <c r="G1186" i="2"/>
  <c r="G1637" i="2"/>
  <c r="O1575" i="2"/>
  <c r="B1088" i="2"/>
  <c r="F1504" i="2"/>
  <c r="K1335" i="2"/>
  <c r="B34" i="2"/>
  <c r="B80" i="2"/>
  <c r="G1387" i="2"/>
  <c r="M37" i="2"/>
  <c r="D1218" i="2"/>
  <c r="D1285" i="2"/>
  <c r="F1647" i="2"/>
  <c r="M1249" i="2"/>
  <c r="D1511" i="2"/>
  <c r="H1492" i="2"/>
  <c r="F1020" i="2"/>
  <c r="G1020" i="2"/>
  <c r="D1020" i="2"/>
  <c r="L340" i="2"/>
  <c r="O340" i="2"/>
  <c r="G1535" i="2"/>
  <c r="B1535" i="2"/>
  <c r="H1476" i="2"/>
  <c r="D1476" i="2"/>
  <c r="F481" i="2"/>
  <c r="K195" i="2"/>
  <c r="L195" i="2"/>
  <c r="M195" i="2"/>
  <c r="O195" i="2"/>
  <c r="H1250" i="2"/>
  <c r="H1620" i="2"/>
  <c r="F972" i="2"/>
  <c r="G972" i="2"/>
  <c r="F1136" i="2"/>
  <c r="K75" i="2"/>
  <c r="K1575" i="2"/>
  <c r="H1504" i="2"/>
  <c r="G1647" i="2"/>
  <c r="H1428" i="2"/>
  <c r="B1428" i="2"/>
  <c r="D1428" i="2"/>
  <c r="K1344" i="2"/>
  <c r="M1344" i="2"/>
  <c r="O1344" i="2"/>
  <c r="L1344" i="2"/>
  <c r="D1243" i="2"/>
  <c r="G1243" i="2"/>
  <c r="L720" i="2"/>
  <c r="F808" i="2"/>
  <c r="D1176" i="2"/>
  <c r="G1857" i="2"/>
  <c r="D1868" i="2"/>
  <c r="B1370" i="2"/>
  <c r="H1613" i="2"/>
  <c r="G1541" i="2"/>
  <c r="G1611" i="2"/>
  <c r="H1071" i="2"/>
  <c r="D1844" i="2"/>
  <c r="F1322" i="2"/>
  <c r="G1449" i="2"/>
  <c r="D1047" i="2"/>
  <c r="H1080" i="2"/>
  <c r="H1599" i="2"/>
  <c r="F1162" i="2"/>
  <c r="F1251" i="2"/>
  <c r="B83" i="2"/>
  <c r="F142" i="2"/>
  <c r="D1212" i="2"/>
  <c r="D1704" i="2"/>
  <c r="B962" i="2"/>
  <c r="G1564" i="2"/>
  <c r="B241" i="2"/>
  <c r="D1195" i="2"/>
  <c r="M1335" i="2"/>
  <c r="D1008" i="2"/>
  <c r="H1518" i="2"/>
  <c r="B1387" i="2"/>
  <c r="K337" i="2"/>
  <c r="D1051" i="2"/>
  <c r="G1065" i="2"/>
  <c r="D430" i="2"/>
  <c r="K1728" i="2"/>
  <c r="K243" i="2"/>
  <c r="D1457" i="2"/>
  <c r="B1607" i="2"/>
  <c r="G1607" i="2"/>
  <c r="D79" i="2"/>
  <c r="F79" i="2"/>
  <c r="G1428" i="2"/>
  <c r="B1243" i="2"/>
  <c r="B518" i="2"/>
  <c r="F52" i="2"/>
  <c r="H1176" i="2"/>
  <c r="G337" i="2"/>
  <c r="G1613" i="2"/>
  <c r="G1773" i="2"/>
  <c r="H1773" i="2"/>
  <c r="H1579" i="2"/>
  <c r="G1579" i="2"/>
  <c r="F1579" i="2"/>
  <c r="H338" i="2"/>
  <c r="D338" i="2"/>
  <c r="O146" i="2"/>
  <c r="K146" i="2"/>
  <c r="F1428" i="2"/>
  <c r="F518" i="2"/>
  <c r="F806" i="2"/>
  <c r="M1862" i="2"/>
  <c r="D1677" i="2"/>
  <c r="K1623" i="2"/>
  <c r="B76" i="2"/>
  <c r="B1431" i="2"/>
  <c r="O1626" i="2"/>
  <c r="H1766" i="2"/>
  <c r="G1370" i="2"/>
  <c r="B1899" i="2"/>
  <c r="B1921" i="2"/>
  <c r="G1876" i="2"/>
  <c r="H337" i="2"/>
  <c r="F1541" i="2"/>
  <c r="G1406" i="2"/>
  <c r="B101" i="2"/>
  <c r="G1237" i="2"/>
  <c r="H1611" i="2"/>
  <c r="D1071" i="2"/>
  <c r="G1322" i="2"/>
  <c r="B1908" i="2"/>
  <c r="B1449" i="2"/>
  <c r="L389" i="2"/>
  <c r="H1310" i="2"/>
  <c r="G1295" i="2"/>
  <c r="G48" i="2"/>
  <c r="F1604" i="2"/>
  <c r="B1599" i="2"/>
  <c r="M339" i="2"/>
  <c r="H87" i="2"/>
  <c r="H999" i="2"/>
  <c r="G83" i="2"/>
  <c r="D1765" i="2"/>
  <c r="H1374" i="2"/>
  <c r="F438" i="2"/>
  <c r="K30" i="2"/>
  <c r="D1654" i="2"/>
  <c r="G1234" i="2"/>
  <c r="M32" i="2"/>
  <c r="H1329" i="2"/>
  <c r="D236" i="2"/>
  <c r="H1748" i="2"/>
  <c r="F1594" i="2"/>
  <c r="H1564" i="2"/>
  <c r="M1725" i="2"/>
  <c r="F1252" i="2"/>
  <c r="G1236" i="2"/>
  <c r="L1824" i="2"/>
  <c r="B1061" i="2"/>
  <c r="L337" i="2"/>
  <c r="H1565" i="2"/>
  <c r="H1678" i="2"/>
  <c r="F1065" i="2"/>
  <c r="D1757" i="2"/>
  <c r="H1810" i="2"/>
  <c r="B1457" i="2"/>
  <c r="G1142" i="2"/>
  <c r="F1142" i="2"/>
  <c r="D1579" i="2"/>
  <c r="G1610" i="2"/>
  <c r="B1610" i="2"/>
  <c r="F1610" i="2"/>
  <c r="F1634" i="2"/>
  <c r="M1623" i="2"/>
  <c r="L1626" i="2"/>
  <c r="F1289" i="2"/>
  <c r="H1370" i="2"/>
  <c r="H1541" i="2"/>
  <c r="F1611" i="2"/>
  <c r="O1479" i="2"/>
  <c r="F1449" i="2"/>
  <c r="H37" i="2"/>
  <c r="F1559" i="2"/>
  <c r="B1604" i="2"/>
  <c r="G999" i="2"/>
  <c r="H83" i="2"/>
  <c r="M30" i="2"/>
  <c r="F236" i="2"/>
  <c r="H1594" i="2"/>
  <c r="F1564" i="2"/>
  <c r="O337" i="2"/>
  <c r="F1678" i="2"/>
  <c r="D1065" i="2"/>
  <c r="F1457" i="2"/>
  <c r="B1543" i="2"/>
  <c r="H1121" i="2"/>
  <c r="G1121" i="2"/>
  <c r="G1413" i="2"/>
  <c r="D1413" i="2"/>
  <c r="F1413" i="2"/>
  <c r="H95" i="2"/>
  <c r="G95" i="2"/>
  <c r="F95" i="2"/>
  <c r="D1714" i="2"/>
  <c r="F1714" i="2"/>
  <c r="G1714" i="2"/>
  <c r="H1714" i="2"/>
  <c r="L1862" i="2"/>
  <c r="F1761" i="2"/>
  <c r="F76" i="2"/>
  <c r="D1431" i="2"/>
  <c r="B1611" i="2"/>
  <c r="D1449" i="2"/>
  <c r="H1056" i="2"/>
  <c r="O1238" i="2"/>
  <c r="G1765" i="2"/>
  <c r="F1374" i="2"/>
  <c r="H1654" i="2"/>
  <c r="M1287" i="2"/>
  <c r="L32" i="2"/>
  <c r="D1847" i="2"/>
  <c r="D1834" i="2"/>
  <c r="B1524" i="2"/>
  <c r="B1166" i="2"/>
  <c r="B1328" i="2"/>
  <c r="B1252" i="2"/>
  <c r="F1757" i="2"/>
  <c r="G1457" i="2"/>
  <c r="G1790" i="2"/>
  <c r="F1790" i="2"/>
  <c r="H1790" i="2"/>
  <c r="D1121" i="2"/>
  <c r="D1576" i="2"/>
  <c r="H1576" i="2"/>
  <c r="B1413" i="2"/>
  <c r="F1096" i="2"/>
  <c r="H1096" i="2"/>
  <c r="B1096" i="2"/>
  <c r="D1096" i="2"/>
  <c r="F907" i="2"/>
  <c r="B1761" i="2"/>
  <c r="H1431" i="2"/>
  <c r="B1289" i="2"/>
  <c r="H1899" i="2"/>
  <c r="G1326" i="2"/>
  <c r="B1154" i="2"/>
  <c r="K1821" i="2"/>
  <c r="G1587" i="2"/>
  <c r="B1226" i="2"/>
  <c r="F1688" i="2"/>
  <c r="D1082" i="2"/>
  <c r="F1417" i="2"/>
  <c r="H1854" i="2"/>
  <c r="L1479" i="2"/>
  <c r="D1908" i="2"/>
  <c r="F37" i="2"/>
  <c r="O389" i="2"/>
  <c r="M1286" i="2"/>
  <c r="G1860" i="2"/>
  <c r="K1143" i="2"/>
  <c r="G1559" i="2"/>
  <c r="D1668" i="2"/>
  <c r="D1481" i="2"/>
  <c r="B1500" i="2"/>
  <c r="D1000" i="2"/>
  <c r="K1246" i="2"/>
  <c r="K1337" i="2"/>
  <c r="D1093" i="2"/>
  <c r="B1742" i="2"/>
  <c r="H1184" i="2"/>
  <c r="O1388" i="2"/>
  <c r="G1056" i="2"/>
  <c r="H143" i="2"/>
  <c r="D38" i="2"/>
  <c r="B1654" i="2"/>
  <c r="L1142" i="2"/>
  <c r="H1232" i="2"/>
  <c r="K390" i="2"/>
  <c r="K1487" i="2"/>
  <c r="F1524" i="2"/>
  <c r="F343" i="2"/>
  <c r="B1144" i="2"/>
  <c r="F1302" i="2"/>
  <c r="H1694" i="2"/>
  <c r="D1252" i="2"/>
  <c r="G1389" i="2"/>
  <c r="B1044" i="2"/>
  <c r="B1017" i="2"/>
  <c r="O242" i="2"/>
  <c r="H1083" i="2"/>
  <c r="H1182" i="2"/>
  <c r="D1543" i="2"/>
  <c r="H1537" i="2"/>
  <c r="G1265" i="2"/>
  <c r="D1265" i="2"/>
  <c r="H1413" i="2"/>
  <c r="B618" i="2"/>
  <c r="L902" i="2"/>
  <c r="F809" i="2"/>
  <c r="B960" i="2"/>
  <c r="B907" i="2"/>
  <c r="H529" i="2"/>
  <c r="B813" i="2"/>
  <c r="L521" i="2"/>
  <c r="D1596" i="2"/>
  <c r="G1431" i="2"/>
  <c r="H1289" i="2"/>
  <c r="G1899" i="2"/>
  <c r="F1154" i="2"/>
  <c r="B1082" i="2"/>
  <c r="H1417" i="2"/>
  <c r="K1479" i="2"/>
  <c r="H1742" i="2"/>
  <c r="F1056" i="2"/>
  <c r="G1062" i="2"/>
  <c r="D143" i="2"/>
  <c r="L1238" i="2"/>
  <c r="K1142" i="2"/>
  <c r="D993" i="2"/>
  <c r="G1232" i="2"/>
  <c r="D332" i="2"/>
  <c r="O1487" i="2"/>
  <c r="D1524" i="2"/>
  <c r="B1124" i="2"/>
  <c r="B1389" i="2"/>
  <c r="D92" i="2"/>
  <c r="D1014" i="2"/>
  <c r="G1272" i="2"/>
  <c r="F1347" i="2"/>
  <c r="K1342" i="2"/>
  <c r="H1277" i="2"/>
  <c r="F1889" i="2"/>
  <c r="G1083" i="2"/>
  <c r="B436" i="2"/>
  <c r="M77" i="2"/>
  <c r="L77" i="2"/>
  <c r="G1624" i="2"/>
  <c r="D1066" i="2"/>
  <c r="B1182" i="2"/>
  <c r="B1211" i="2"/>
  <c r="H1211" i="2"/>
  <c r="O1863" i="2"/>
  <c r="B1265" i="2"/>
  <c r="H49" i="2"/>
  <c r="G49" i="2"/>
  <c r="H1546" i="2"/>
  <c r="F1546" i="2"/>
  <c r="F1801" i="2"/>
  <c r="H1801" i="2"/>
  <c r="L80" i="2"/>
  <c r="O80" i="2"/>
  <c r="M80" i="2"/>
  <c r="K80" i="2"/>
  <c r="D618" i="2"/>
  <c r="F960" i="2"/>
  <c r="L810" i="2"/>
  <c r="B242" i="2"/>
  <c r="D1159" i="2"/>
  <c r="G1596" i="2"/>
  <c r="M1147" i="2"/>
  <c r="G1763" i="2"/>
  <c r="H1528" i="2"/>
  <c r="G1893" i="2"/>
  <c r="B1622" i="2"/>
  <c r="F1109" i="2"/>
  <c r="G1601" i="2"/>
  <c r="H1685" i="2"/>
  <c r="G1633" i="2"/>
  <c r="D1289" i="2"/>
  <c r="L246" i="2"/>
  <c r="D1326" i="2"/>
  <c r="L1816" i="2"/>
  <c r="G1809" i="2"/>
  <c r="F1706" i="2"/>
  <c r="F1854" i="2"/>
  <c r="H1787" i="2"/>
  <c r="F1606" i="2"/>
  <c r="G1269" i="2"/>
  <c r="H1900" i="2"/>
  <c r="K96" i="2"/>
  <c r="H1481" i="2"/>
  <c r="H1357" i="2"/>
  <c r="M1337" i="2"/>
  <c r="G1181" i="2"/>
  <c r="B1093" i="2"/>
  <c r="L1629" i="2"/>
  <c r="F1742" i="2"/>
  <c r="B1222" i="2"/>
  <c r="G1184" i="2"/>
  <c r="B1018" i="2"/>
  <c r="K1238" i="2"/>
  <c r="D1560" i="2"/>
  <c r="G336" i="2"/>
  <c r="B1232" i="2"/>
  <c r="D1302" i="2"/>
  <c r="F1519" i="2"/>
  <c r="F1022" i="2"/>
  <c r="H1124" i="2"/>
  <c r="G381" i="2"/>
  <c r="F92" i="2"/>
  <c r="O1342" i="2"/>
  <c r="D1083" i="2"/>
  <c r="H1179" i="2"/>
  <c r="L1582" i="2"/>
  <c r="H151" i="2"/>
  <c r="B151" i="2"/>
  <c r="F74" i="2"/>
  <c r="G74" i="2"/>
  <c r="G1510" i="2"/>
  <c r="H1510" i="2"/>
  <c r="F1298" i="2"/>
  <c r="H1298" i="2"/>
  <c r="B1369" i="2"/>
  <c r="H1679" i="2"/>
  <c r="D246" i="2"/>
  <c r="B1738" i="2"/>
  <c r="G1103" i="2"/>
  <c r="D1794" i="2"/>
  <c r="F1915" i="2"/>
  <c r="G1192" i="2"/>
  <c r="M48" i="2"/>
  <c r="B1458" i="2"/>
  <c r="K54" i="2"/>
  <c r="B1016" i="2"/>
  <c r="G246" i="2"/>
  <c r="D1335" i="2"/>
  <c r="H1646" i="2"/>
  <c r="G1719" i="2"/>
  <c r="B1843" i="2"/>
  <c r="G1768" i="2"/>
  <c r="B1850" i="2"/>
  <c r="G1339" i="2"/>
  <c r="F1103" i="2"/>
  <c r="H1794" i="2"/>
  <c r="D28" i="2"/>
  <c r="D23" i="2"/>
  <c r="K430" i="2"/>
  <c r="D1553" i="2"/>
  <c r="L1527" i="2"/>
  <c r="D1915" i="2"/>
  <c r="F1016" i="2"/>
  <c r="B246" i="2"/>
  <c r="D1103" i="2"/>
  <c r="G1794" i="2"/>
  <c r="G1915" i="2"/>
  <c r="D1023" i="2"/>
  <c r="F1458" i="2"/>
  <c r="G1891" i="2"/>
  <c r="G1751" i="2"/>
  <c r="D1245" i="2"/>
  <c r="D1646" i="2"/>
  <c r="G1843" i="2"/>
  <c r="H1768" i="2"/>
  <c r="M39" i="2"/>
  <c r="K479" i="2"/>
  <c r="B1103" i="2"/>
  <c r="F28" i="2"/>
  <c r="M430" i="2"/>
  <c r="M1527" i="2"/>
  <c r="D1405" i="2"/>
  <c r="F1495" i="2"/>
  <c r="K1391" i="2"/>
  <c r="F29" i="2"/>
  <c r="G1435" i="2"/>
  <c r="D1458" i="2"/>
  <c r="G1583" i="2"/>
  <c r="D1751" i="2"/>
  <c r="G1646" i="2"/>
  <c r="B1887" i="2"/>
  <c r="H1660" i="2"/>
  <c r="F1843" i="2"/>
  <c r="G188" i="2"/>
  <c r="H1169" i="2"/>
  <c r="D1709" i="2"/>
  <c r="H50" i="2"/>
  <c r="O430" i="2"/>
  <c r="F1473" i="2"/>
  <c r="K1527" i="2"/>
  <c r="M478" i="2"/>
  <c r="B1530" i="2"/>
  <c r="K238" i="2"/>
  <c r="D966" i="2"/>
  <c r="F1435" i="2"/>
  <c r="B1649" i="2"/>
  <c r="D75" i="2"/>
  <c r="H1785" i="2"/>
  <c r="F1383" i="2"/>
  <c r="B1643" i="2"/>
  <c r="D99" i="2"/>
  <c r="B1415" i="2"/>
  <c r="L1534" i="2"/>
  <c r="F1215" i="2"/>
  <c r="H1709" i="2"/>
  <c r="D1390" i="2"/>
  <c r="D1012" i="2"/>
  <c r="M1872" i="2"/>
  <c r="K1528" i="2"/>
  <c r="D1055" i="2"/>
  <c r="B1841" i="2"/>
  <c r="D485" i="2"/>
  <c r="B1027" i="2"/>
  <c r="G1178" i="2"/>
  <c r="L1483" i="2"/>
  <c r="K1483" i="2"/>
  <c r="M1483" i="2"/>
  <c r="H1398" i="2"/>
  <c r="B1398" i="2"/>
  <c r="G811" i="2"/>
  <c r="G671" i="2"/>
  <c r="D855" i="2"/>
  <c r="F662" i="2"/>
  <c r="M862" i="2"/>
  <c r="H670" i="2"/>
  <c r="D664" i="2"/>
  <c r="M807" i="2"/>
  <c r="M670" i="2"/>
  <c r="O666" i="2"/>
  <c r="G958" i="2"/>
  <c r="B1862" i="2"/>
  <c r="D1628" i="2"/>
  <c r="H1628" i="2"/>
  <c r="K1245" i="2"/>
  <c r="F973" i="2"/>
  <c r="F388" i="2"/>
  <c r="H388" i="2"/>
  <c r="D388" i="2"/>
  <c r="M1055" i="2"/>
  <c r="O1055" i="2"/>
  <c r="O481" i="2"/>
  <c r="K481" i="2"/>
  <c r="B1502" i="2"/>
  <c r="H1439" i="2"/>
  <c r="F1439" i="2"/>
  <c r="K1289" i="2"/>
  <c r="L1289" i="2"/>
  <c r="O1289" i="2"/>
  <c r="F1242" i="2"/>
  <c r="G1242" i="2"/>
  <c r="B1242" i="2"/>
  <c r="D1242" i="2"/>
  <c r="H1242" i="2"/>
  <c r="G1897" i="2"/>
  <c r="H1897" i="2"/>
  <c r="F1897" i="2"/>
  <c r="B811" i="2"/>
  <c r="F671" i="2"/>
  <c r="F855" i="2"/>
  <c r="F863" i="2"/>
  <c r="L621" i="2"/>
  <c r="O862" i="2"/>
  <c r="B521" i="2"/>
  <c r="B664" i="2"/>
  <c r="G621" i="2"/>
  <c r="K807" i="2"/>
  <c r="G519" i="2"/>
  <c r="M524" i="2"/>
  <c r="O670" i="2"/>
  <c r="M903" i="2"/>
  <c r="D961" i="2"/>
  <c r="M666" i="2"/>
  <c r="M812" i="2"/>
  <c r="M663" i="2"/>
  <c r="H807" i="2"/>
  <c r="H856" i="2"/>
  <c r="K863" i="2"/>
  <c r="K811" i="2"/>
  <c r="O810" i="2"/>
  <c r="B817" i="2"/>
  <c r="K523" i="2"/>
  <c r="F242" i="2"/>
  <c r="D1337" i="2"/>
  <c r="F1159" i="2"/>
  <c r="H1862" i="2"/>
  <c r="F189" i="2"/>
  <c r="F1628" i="2"/>
  <c r="H1763" i="2"/>
  <c r="F1531" i="2"/>
  <c r="L1245" i="2"/>
  <c r="F1528" i="2"/>
  <c r="H973" i="2"/>
  <c r="F1857" i="2"/>
  <c r="D1857" i="2"/>
  <c r="B1857" i="2"/>
  <c r="G1622" i="2"/>
  <c r="G388" i="2"/>
  <c r="K1055" i="2"/>
  <c r="G1653" i="2"/>
  <c r="D811" i="2"/>
  <c r="B671" i="2"/>
  <c r="G855" i="2"/>
  <c r="D863" i="2"/>
  <c r="B854" i="2"/>
  <c r="H521" i="2"/>
  <c r="H624" i="2"/>
  <c r="L807" i="2"/>
  <c r="K524" i="2"/>
  <c r="L670" i="2"/>
  <c r="F807" i="2"/>
  <c r="F953" i="2"/>
  <c r="L863" i="2"/>
  <c r="L811" i="2"/>
  <c r="O521" i="2"/>
  <c r="G1337" i="2"/>
  <c r="D1862" i="2"/>
  <c r="F1603" i="2"/>
  <c r="F1763" i="2"/>
  <c r="M1245" i="2"/>
  <c r="G973" i="2"/>
  <c r="F1223" i="2"/>
  <c r="G1223" i="2"/>
  <c r="D1223" i="2"/>
  <c r="D1727" i="2"/>
  <c r="B1727" i="2"/>
  <c r="L1054" i="2"/>
  <c r="M1054" i="2"/>
  <c r="K1293" i="2"/>
  <c r="M1293" i="2"/>
  <c r="H1035" i="2"/>
  <c r="F1035" i="2"/>
  <c r="B1035" i="2"/>
  <c r="B1439" i="2"/>
  <c r="B1444" i="2"/>
  <c r="F1444" i="2"/>
  <c r="H1444" i="2"/>
  <c r="H1468" i="2"/>
  <c r="F1468" i="2"/>
  <c r="B1468" i="2"/>
  <c r="G1468" i="2"/>
  <c r="M1535" i="2"/>
  <c r="L1535" i="2"/>
  <c r="D1454" i="2"/>
  <c r="H1454" i="2"/>
  <c r="B1454" i="2"/>
  <c r="G1454" i="2"/>
  <c r="F1454" i="2"/>
  <c r="F1349" i="2"/>
  <c r="B1349" i="2"/>
  <c r="D1349" i="2"/>
  <c r="H1349" i="2"/>
  <c r="D719" i="2"/>
  <c r="H855" i="2"/>
  <c r="B952" i="2"/>
  <c r="B712" i="2"/>
  <c r="H523" i="2"/>
  <c r="O906" i="2"/>
  <c r="D860" i="2"/>
  <c r="O909" i="2"/>
  <c r="H865" i="2"/>
  <c r="M47" i="2"/>
  <c r="G1862" i="2"/>
  <c r="D1630" i="2"/>
  <c r="G1630" i="2"/>
  <c r="H1630" i="2"/>
  <c r="G1542" i="2"/>
  <c r="F1542" i="2"/>
  <c r="D1542" i="2"/>
  <c r="H1542" i="2"/>
  <c r="D44" i="2"/>
  <c r="B44" i="2"/>
  <c r="H44" i="2"/>
  <c r="G44" i="2"/>
  <c r="H969" i="2"/>
  <c r="F969" i="2"/>
  <c r="D969" i="2"/>
  <c r="B969" i="2"/>
  <c r="G969" i="2"/>
  <c r="G1640" i="2"/>
  <c r="D1640" i="2"/>
  <c r="H713" i="2"/>
  <c r="M1869" i="2"/>
  <c r="D1603" i="2"/>
  <c r="B476" i="2"/>
  <c r="D476" i="2"/>
  <c r="G1123" i="2"/>
  <c r="D1123" i="2"/>
  <c r="B1078" i="2"/>
  <c r="D1078" i="2"/>
  <c r="B1630" i="2"/>
  <c r="B1163" i="2"/>
  <c r="G1163" i="2"/>
  <c r="F1163" i="2"/>
  <c r="F44" i="2"/>
  <c r="O1294" i="2"/>
  <c r="L1294" i="2"/>
  <c r="O1050" i="2"/>
  <c r="M1050" i="2"/>
  <c r="K1050" i="2"/>
  <c r="L1050" i="2"/>
  <c r="G719" i="2"/>
  <c r="B864" i="2"/>
  <c r="L809" i="2"/>
  <c r="G720" i="2"/>
  <c r="H952" i="2"/>
  <c r="F624" i="2"/>
  <c r="B621" i="2"/>
  <c r="H717" i="2"/>
  <c r="F857" i="2"/>
  <c r="D712" i="2"/>
  <c r="B523" i="2"/>
  <c r="H809" i="2"/>
  <c r="B956" i="2"/>
  <c r="D907" i="2"/>
  <c r="M906" i="2"/>
  <c r="K525" i="2"/>
  <c r="L909" i="2"/>
  <c r="D865" i="2"/>
  <c r="M521" i="2"/>
  <c r="D666" i="2"/>
  <c r="B710" i="2"/>
  <c r="D817" i="2"/>
  <c r="G242" i="2"/>
  <c r="L47" i="2"/>
  <c r="O1869" i="2"/>
  <c r="G1603" i="2"/>
  <c r="G476" i="2"/>
  <c r="G1136" i="2"/>
  <c r="F1123" i="2"/>
  <c r="L429" i="2"/>
  <c r="K429" i="2"/>
  <c r="H1078" i="2"/>
  <c r="F1630" i="2"/>
  <c r="G1909" i="2"/>
  <c r="B1909" i="2"/>
  <c r="H1909" i="2"/>
  <c r="F1128" i="2"/>
  <c r="D1128" i="2"/>
  <c r="H1163" i="2"/>
  <c r="G387" i="2"/>
  <c r="H387" i="2"/>
  <c r="F387" i="2"/>
  <c r="F335" i="2"/>
  <c r="H335" i="2"/>
  <c r="H719" i="2"/>
  <c r="G858" i="2"/>
  <c r="L673" i="2"/>
  <c r="D668" i="2"/>
  <c r="B617" i="2"/>
  <c r="D720" i="2"/>
  <c r="F903" i="2"/>
  <c r="G624" i="2"/>
  <c r="F950" i="2"/>
  <c r="G712" i="2"/>
  <c r="G523" i="2"/>
  <c r="K664" i="2"/>
  <c r="G809" i="2"/>
  <c r="F956" i="2"/>
  <c r="H959" i="2"/>
  <c r="D615" i="2"/>
  <c r="K906" i="2"/>
  <c r="O519" i="2"/>
  <c r="H951" i="2"/>
  <c r="M909" i="2"/>
  <c r="B865" i="2"/>
  <c r="F666" i="2"/>
  <c r="H526" i="2"/>
  <c r="D710" i="2"/>
  <c r="B1394" i="2"/>
  <c r="K47" i="2"/>
  <c r="G1266" i="2"/>
  <c r="B1043" i="2"/>
  <c r="F476" i="2"/>
  <c r="O89" i="2"/>
  <c r="H1136" i="2"/>
  <c r="B1557" i="2"/>
  <c r="D1749" i="2"/>
  <c r="D76" i="2"/>
  <c r="F1201" i="2"/>
  <c r="O429" i="2"/>
  <c r="G1078" i="2"/>
  <c r="B1400" i="2"/>
  <c r="H1400" i="2"/>
  <c r="H1824" i="2"/>
  <c r="B1824" i="2"/>
  <c r="D1909" i="2"/>
  <c r="B1128" i="2"/>
  <c r="B1721" i="2"/>
  <c r="F1721" i="2"/>
  <c r="D1163" i="2"/>
  <c r="B387" i="2"/>
  <c r="D340" i="2"/>
  <c r="F340" i="2"/>
  <c r="B340" i="2"/>
  <c r="H340" i="2"/>
  <c r="B719" i="2"/>
  <c r="K673" i="2"/>
  <c r="B668" i="2"/>
  <c r="M715" i="2"/>
  <c r="B720" i="2"/>
  <c r="D616" i="2"/>
  <c r="D523" i="2"/>
  <c r="O859" i="2"/>
  <c r="G956" i="2"/>
  <c r="M854" i="2"/>
  <c r="H954" i="2"/>
  <c r="H721" i="2"/>
  <c r="H913" i="2"/>
  <c r="D526" i="2"/>
  <c r="G710" i="2"/>
  <c r="H1043" i="2"/>
  <c r="M89" i="2"/>
  <c r="D1136" i="2"/>
  <c r="F1749" i="2"/>
  <c r="H76" i="2"/>
  <c r="H1201" i="2"/>
  <c r="B1391" i="2"/>
  <c r="D1391" i="2"/>
  <c r="F1078" i="2"/>
  <c r="D997" i="2"/>
  <c r="F997" i="2"/>
  <c r="H997" i="2"/>
  <c r="M147" i="2"/>
  <c r="L147" i="2"/>
  <c r="D1183" i="2"/>
  <c r="B1183" i="2"/>
  <c r="H1183" i="2"/>
  <c r="F1183" i="2"/>
  <c r="F1682" i="2"/>
  <c r="G1682" i="2"/>
  <c r="D1682" i="2"/>
  <c r="G100" i="2"/>
  <c r="H100" i="2"/>
  <c r="F100" i="2"/>
  <c r="B100" i="2"/>
  <c r="G1758" i="2"/>
  <c r="D1758" i="2"/>
  <c r="F1210" i="2"/>
  <c r="D1210" i="2"/>
  <c r="H1013" i="2"/>
  <c r="B1013" i="2"/>
  <c r="G1494" i="2"/>
  <c r="H1494" i="2"/>
  <c r="F55" i="2"/>
  <c r="H55" i="2"/>
  <c r="B1188" i="2"/>
  <c r="G1188" i="2"/>
  <c r="H1188" i="2"/>
  <c r="G1238" i="2"/>
  <c r="B1238" i="2"/>
  <c r="D1238" i="2"/>
  <c r="O95" i="2"/>
  <c r="L95" i="2"/>
  <c r="L715" i="2"/>
  <c r="B903" i="2"/>
  <c r="F616" i="2"/>
  <c r="G862" i="2"/>
  <c r="K808" i="2"/>
  <c r="F527" i="2"/>
  <c r="M859" i="2"/>
  <c r="G622" i="2"/>
  <c r="G954" i="2"/>
  <c r="G721" i="2"/>
  <c r="G806" i="2"/>
  <c r="G1394" i="2"/>
  <c r="D52" i="2"/>
  <c r="D1878" i="2"/>
  <c r="D1013" i="2"/>
  <c r="G1391" i="2"/>
  <c r="L1533" i="2"/>
  <c r="K1533" i="2"/>
  <c r="O1533" i="2"/>
  <c r="H1434" i="2"/>
  <c r="G1434" i="2"/>
  <c r="G55" i="2"/>
  <c r="G1445" i="2"/>
  <c r="D1445" i="2"/>
  <c r="F1445" i="2"/>
  <c r="B1445" i="2"/>
  <c r="K147" i="2"/>
  <c r="D1188" i="2"/>
  <c r="F1238" i="2"/>
  <c r="H1485" i="2"/>
  <c r="D1485" i="2"/>
  <c r="H1199" i="2"/>
  <c r="B1199" i="2"/>
  <c r="H861" i="2"/>
  <c r="G714" i="2"/>
  <c r="F908" i="2"/>
  <c r="K667" i="2"/>
  <c r="D718" i="2"/>
  <c r="O806" i="2"/>
  <c r="H616" i="2"/>
  <c r="O855" i="2"/>
  <c r="K625" i="2"/>
  <c r="D527" i="2"/>
  <c r="H525" i="2"/>
  <c r="O904" i="2"/>
  <c r="O529" i="2"/>
  <c r="O719" i="2"/>
  <c r="B954" i="2"/>
  <c r="D721" i="2"/>
  <c r="O615" i="2"/>
  <c r="H669" i="2"/>
  <c r="B909" i="2"/>
  <c r="H52" i="2"/>
  <c r="G85" i="2"/>
  <c r="F1677" i="2"/>
  <c r="H1655" i="2"/>
  <c r="B1176" i="2"/>
  <c r="F342" i="2"/>
  <c r="F1878" i="2"/>
  <c r="M1292" i="2"/>
  <c r="L1292" i="2"/>
  <c r="M1533" i="2"/>
  <c r="D1434" i="2"/>
  <c r="L83" i="2"/>
  <c r="O83" i="2"/>
  <c r="D55" i="2"/>
  <c r="H1445" i="2"/>
  <c r="G1164" i="2"/>
  <c r="H1164" i="2"/>
  <c r="F1164" i="2"/>
  <c r="D1164" i="2"/>
  <c r="D1845" i="2"/>
  <c r="H1845" i="2"/>
  <c r="F1906" i="2"/>
  <c r="D1906" i="2"/>
  <c r="G1791" i="2"/>
  <c r="M386" i="2"/>
  <c r="K386" i="2"/>
  <c r="L386" i="2"/>
  <c r="F1853" i="2"/>
  <c r="D1853" i="2"/>
  <c r="F77" i="2"/>
  <c r="H77" i="2"/>
  <c r="B1618" i="2"/>
  <c r="H1618" i="2"/>
  <c r="B1385" i="2"/>
  <c r="D1385" i="2"/>
  <c r="H1122" i="2"/>
  <c r="D1122" i="2"/>
  <c r="G1105" i="2"/>
  <c r="D1105" i="2"/>
  <c r="B861" i="2"/>
  <c r="H714" i="2"/>
  <c r="L667" i="2"/>
  <c r="L712" i="2"/>
  <c r="D957" i="2"/>
  <c r="M904" i="2"/>
  <c r="K665" i="2"/>
  <c r="M719" i="2"/>
  <c r="M615" i="2"/>
  <c r="D669" i="2"/>
  <c r="F85" i="2"/>
  <c r="B1677" i="2"/>
  <c r="G1655" i="2"/>
  <c r="B1906" i="2"/>
  <c r="K1048" i="2"/>
  <c r="G1517" i="2"/>
  <c r="B1517" i="2"/>
  <c r="O387" i="2"/>
  <c r="M387" i="2"/>
  <c r="O386" i="2"/>
  <c r="H1853" i="2"/>
  <c r="B77" i="2"/>
  <c r="G1618" i="2"/>
  <c r="G1122" i="2"/>
  <c r="M51" i="2"/>
  <c r="O51" i="2"/>
  <c r="B1567" i="2"/>
  <c r="G1567" i="2"/>
  <c r="F1567" i="2"/>
  <c r="O667" i="2"/>
  <c r="K616" i="2"/>
  <c r="K712" i="2"/>
  <c r="H672" i="2"/>
  <c r="O905" i="2"/>
  <c r="F957" i="2"/>
  <c r="M713" i="2"/>
  <c r="L904" i="2"/>
  <c r="M864" i="2"/>
  <c r="L719" i="2"/>
  <c r="G669" i="2"/>
  <c r="D1286" i="2"/>
  <c r="D85" i="2"/>
  <c r="B189" i="2"/>
  <c r="G1677" i="2"/>
  <c r="K1147" i="2"/>
  <c r="F1655" i="2"/>
  <c r="D1531" i="2"/>
  <c r="G1906" i="2"/>
  <c r="F1622" i="2"/>
  <c r="F1848" i="2"/>
  <c r="D1848" i="2"/>
  <c r="B1848" i="2"/>
  <c r="H1848" i="2"/>
  <c r="D1517" i="2"/>
  <c r="K387" i="2"/>
  <c r="H1653" i="2"/>
  <c r="D1618" i="2"/>
  <c r="H484" i="2"/>
  <c r="D484" i="2"/>
  <c r="B484" i="2"/>
  <c r="G484" i="2"/>
  <c r="D1228" i="2"/>
  <c r="B1228" i="2"/>
  <c r="B662" i="2"/>
  <c r="L862" i="2"/>
  <c r="D619" i="2"/>
  <c r="F664" i="2"/>
  <c r="K717" i="2"/>
  <c r="G960" i="2"/>
  <c r="H957" i="2"/>
  <c r="K713" i="2"/>
  <c r="B669" i="2"/>
  <c r="B808" i="2"/>
  <c r="F520" i="2"/>
  <c r="G1286" i="2"/>
  <c r="L1147" i="2"/>
  <c r="B1655" i="2"/>
  <c r="G1783" i="2"/>
  <c r="B973" i="2"/>
  <c r="M95" i="2"/>
  <c r="D1199" i="2"/>
  <c r="D1198" i="2"/>
  <c r="B1198" i="2"/>
  <c r="D25" i="2"/>
  <c r="G25" i="2"/>
  <c r="B25" i="2"/>
  <c r="H25" i="2"/>
  <c r="B191" i="2"/>
  <c r="G191" i="2"/>
  <c r="D191" i="2"/>
  <c r="F1780" i="2"/>
  <c r="D1780" i="2"/>
  <c r="G1780" i="2"/>
  <c r="B1780" i="2"/>
  <c r="F337" i="2"/>
  <c r="D1246" i="2"/>
  <c r="D1769" i="2"/>
  <c r="F1063" i="2"/>
  <c r="B1854" i="2"/>
  <c r="G88" i="2"/>
  <c r="G1467" i="2"/>
  <c r="B1314" i="2"/>
  <c r="L1531" i="2"/>
  <c r="H1269" i="2"/>
  <c r="D1900" i="2"/>
  <c r="B1147" i="2"/>
  <c r="D1284" i="2"/>
  <c r="D240" i="2"/>
  <c r="O1478" i="2"/>
  <c r="G1856" i="2"/>
  <c r="B1181" i="2"/>
  <c r="H1522" i="2"/>
  <c r="G1522" i="2"/>
  <c r="D1522" i="2"/>
  <c r="B1522" i="2"/>
  <c r="G1076" i="2"/>
  <c r="F1076" i="2"/>
  <c r="B1076" i="2"/>
  <c r="H1076" i="2"/>
  <c r="H1586" i="2"/>
  <c r="F1586" i="2"/>
  <c r="G1586" i="2"/>
  <c r="D1306" i="2"/>
  <c r="H1306" i="2"/>
  <c r="F1306" i="2"/>
  <c r="O151" i="2"/>
  <c r="K151" i="2"/>
  <c r="L151" i="2"/>
  <c r="M151" i="2"/>
  <c r="B1463" i="2"/>
  <c r="D1463" i="2"/>
  <c r="G1463" i="2"/>
  <c r="H1463" i="2"/>
  <c r="F1463" i="2"/>
  <c r="D1345" i="2"/>
  <c r="F1345" i="2"/>
  <c r="H1345" i="2"/>
  <c r="G1345" i="2"/>
  <c r="B1345" i="2"/>
  <c r="L50" i="2"/>
  <c r="O50" i="2"/>
  <c r="K50" i="2"/>
  <c r="M50" i="2"/>
  <c r="D1319" i="2"/>
  <c r="D1388" i="2"/>
  <c r="B1063" i="2"/>
  <c r="D1540" i="2"/>
  <c r="H1229" i="2"/>
  <c r="H88" i="2"/>
  <c r="F1467" i="2"/>
  <c r="L1297" i="2"/>
  <c r="O1531" i="2"/>
  <c r="L86" i="2"/>
  <c r="F1269" i="2"/>
  <c r="F428" i="2"/>
  <c r="G1900" i="2"/>
  <c r="B478" i="2"/>
  <c r="D1147" i="2"/>
  <c r="G1185" i="2"/>
  <c r="F1295" i="2"/>
  <c r="M1393" i="2"/>
  <c r="D1202" i="2"/>
  <c r="D1137" i="2"/>
  <c r="L1478" i="2"/>
  <c r="H1115" i="2"/>
  <c r="L101" i="2"/>
  <c r="K194" i="2"/>
  <c r="M1628" i="2"/>
  <c r="H1648" i="2"/>
  <c r="G1648" i="2"/>
  <c r="F1181" i="2"/>
  <c r="F1733" i="2"/>
  <c r="H1173" i="2"/>
  <c r="G1173" i="2"/>
  <c r="H1311" i="2"/>
  <c r="G1311" i="2"/>
  <c r="B1311" i="2"/>
  <c r="D1311" i="2"/>
  <c r="F1311" i="2"/>
  <c r="G1800" i="2"/>
  <c r="D1800" i="2"/>
  <c r="F1800" i="2"/>
  <c r="G1368" i="2"/>
  <c r="H1368" i="2"/>
  <c r="B1368" i="2"/>
  <c r="H1334" i="2"/>
  <c r="G1334" i="2"/>
  <c r="D1334" i="2"/>
  <c r="B1334" i="2"/>
  <c r="F1334" i="2"/>
  <c r="G1388" i="2"/>
  <c r="D1063" i="2"/>
  <c r="F1540" i="2"/>
  <c r="B88" i="2"/>
  <c r="M1297" i="2"/>
  <c r="K1531" i="2"/>
  <c r="H1462" i="2"/>
  <c r="D1462" i="2"/>
  <c r="F1462" i="2"/>
  <c r="G1462" i="2"/>
  <c r="B1332" i="2"/>
  <c r="F1332" i="2"/>
  <c r="G1057" i="2"/>
  <c r="B1057" i="2"/>
  <c r="H1057" i="2"/>
  <c r="D1057" i="2"/>
  <c r="F1057" i="2"/>
  <c r="H1154" i="2"/>
  <c r="H1401" i="2"/>
  <c r="B1688" i="2"/>
  <c r="H1063" i="2"/>
  <c r="G1229" i="2"/>
  <c r="D88" i="2"/>
  <c r="K1297" i="2"/>
  <c r="G1045" i="2"/>
  <c r="D1269" i="2"/>
  <c r="H428" i="2"/>
  <c r="B1900" i="2"/>
  <c r="G1743" i="2"/>
  <c r="F1147" i="2"/>
  <c r="B1052" i="2"/>
  <c r="H1295" i="2"/>
  <c r="K1393" i="2"/>
  <c r="F1202" i="2"/>
  <c r="G1115" i="2"/>
  <c r="M28" i="2"/>
  <c r="O1056" i="2"/>
  <c r="L1150" i="2"/>
  <c r="B98" i="2"/>
  <c r="H98" i="2"/>
  <c r="H1181" i="2"/>
  <c r="B1462" i="2"/>
  <c r="H1525" i="2"/>
  <c r="D1525" i="2"/>
  <c r="B1229" i="2"/>
  <c r="G428" i="2"/>
  <c r="F1743" i="2"/>
  <c r="D1295" i="2"/>
  <c r="L1393" i="2"/>
  <c r="B1202" i="2"/>
  <c r="G1015" i="2"/>
  <c r="H1500" i="2"/>
  <c r="L28" i="2"/>
  <c r="H1604" i="2"/>
  <c r="B1000" i="2"/>
  <c r="L1338" i="2"/>
  <c r="L1246" i="2"/>
  <c r="L1056" i="2"/>
  <c r="K437" i="2"/>
  <c r="O437" i="2"/>
  <c r="G98" i="2"/>
  <c r="B1162" i="2"/>
  <c r="D1251" i="2"/>
  <c r="F1605" i="2"/>
  <c r="H84" i="2"/>
  <c r="F84" i="2"/>
  <c r="B84" i="2"/>
  <c r="H1705" i="2"/>
  <c r="F1705" i="2"/>
  <c r="B982" i="2"/>
  <c r="D982" i="2"/>
  <c r="F982" i="2"/>
  <c r="H982" i="2"/>
  <c r="F1257" i="2"/>
  <c r="H1257" i="2"/>
  <c r="D1257" i="2"/>
  <c r="G1257" i="2"/>
  <c r="B1257" i="2"/>
  <c r="B1241" i="2"/>
  <c r="D1241" i="2"/>
  <c r="G1241" i="2"/>
  <c r="D1114" i="2"/>
  <c r="F1114" i="2"/>
  <c r="G1114" i="2"/>
  <c r="F1766" i="2"/>
  <c r="F30" i="2"/>
  <c r="G1154" i="2"/>
  <c r="D1541" i="2"/>
  <c r="G1401" i="2"/>
  <c r="B1248" i="2"/>
  <c r="D1688" i="2"/>
  <c r="G1082" i="2"/>
  <c r="O1768" i="2"/>
  <c r="F1229" i="2"/>
  <c r="F1756" i="2"/>
  <c r="D37" i="2"/>
  <c r="F1255" i="2"/>
  <c r="B1045" i="2"/>
  <c r="H1271" i="2"/>
  <c r="D1099" i="2"/>
  <c r="B428" i="2"/>
  <c r="M1766" i="2"/>
  <c r="B1743" i="2"/>
  <c r="K1343" i="2"/>
  <c r="F968" i="2"/>
  <c r="H199" i="2"/>
  <c r="H1680" i="2"/>
  <c r="D40" i="2"/>
  <c r="G1668" i="2"/>
  <c r="H1202" i="2"/>
  <c r="G1632" i="2"/>
  <c r="L103" i="2"/>
  <c r="F1357" i="2"/>
  <c r="G1604" i="2"/>
  <c r="B1552" i="2"/>
  <c r="K1338" i="2"/>
  <c r="M1246" i="2"/>
  <c r="G1325" i="2"/>
  <c r="H1460" i="2"/>
  <c r="M437" i="2"/>
  <c r="F98" i="2"/>
  <c r="B1724" i="2"/>
  <c r="H1251" i="2"/>
  <c r="H1605" i="2"/>
  <c r="G84" i="2"/>
  <c r="D1705" i="2"/>
  <c r="G982" i="2"/>
  <c r="O27" i="2"/>
  <c r="L27" i="2"/>
  <c r="K27" i="2"/>
  <c r="M27" i="2"/>
  <c r="M1769" i="2"/>
  <c r="G1715" i="2"/>
  <c r="B380" i="2"/>
  <c r="M1343" i="2"/>
  <c r="G1680" i="2"/>
  <c r="K1146" i="2"/>
  <c r="L1871" i="2"/>
  <c r="O1772" i="2"/>
  <c r="K380" i="2"/>
  <c r="G1865" i="2"/>
  <c r="B989" i="2"/>
  <c r="D1325" i="2"/>
  <c r="D195" i="2"/>
  <c r="O1574" i="2"/>
  <c r="L1574" i="2"/>
  <c r="G1705" i="2"/>
  <c r="H1381" i="2"/>
  <c r="B1381" i="2"/>
  <c r="F1381" i="2"/>
  <c r="G1381" i="2"/>
  <c r="D1381" i="2"/>
  <c r="B1898" i="2"/>
  <c r="H1898" i="2"/>
  <c r="G1040" i="2"/>
  <c r="H1040" i="2"/>
  <c r="F1040" i="2"/>
  <c r="B1040" i="2"/>
  <c r="D1040" i="2"/>
  <c r="G1189" i="2"/>
  <c r="B1189" i="2"/>
  <c r="F1174" i="2"/>
  <c r="D1174" i="2"/>
  <c r="G1488" i="2"/>
  <c r="F1488" i="2"/>
  <c r="H1754" i="2"/>
  <c r="G1570" i="2"/>
  <c r="F1220" i="2"/>
  <c r="M1818" i="2"/>
  <c r="H1292" i="2"/>
  <c r="D1756" i="2"/>
  <c r="D1255" i="2"/>
  <c r="O1769" i="2"/>
  <c r="O31" i="2"/>
  <c r="G1099" i="2"/>
  <c r="H1715" i="2"/>
  <c r="B1359" i="2"/>
  <c r="D380" i="2"/>
  <c r="K391" i="2"/>
  <c r="G1021" i="2"/>
  <c r="B1695" i="2"/>
  <c r="O1146" i="2"/>
  <c r="B1668" i="2"/>
  <c r="K1871" i="2"/>
  <c r="M1772" i="2"/>
  <c r="L96" i="2"/>
  <c r="O380" i="2"/>
  <c r="O55" i="2"/>
  <c r="F48" i="2"/>
  <c r="F1865" i="2"/>
  <c r="L1823" i="2"/>
  <c r="G1133" i="2"/>
  <c r="F1552" i="2"/>
  <c r="D1393" i="2"/>
  <c r="F989" i="2"/>
  <c r="B1325" i="2"/>
  <c r="B195" i="2"/>
  <c r="M1576" i="2"/>
  <c r="D1690" i="2"/>
  <c r="G1161" i="2"/>
  <c r="D1161" i="2"/>
  <c r="F1161" i="2"/>
  <c r="H1161" i="2"/>
  <c r="O189" i="2"/>
  <c r="K189" i="2"/>
  <c r="M189" i="2"/>
  <c r="H1235" i="2"/>
  <c r="O88" i="2"/>
  <c r="H1756" i="2"/>
  <c r="K1769" i="2"/>
  <c r="M31" i="2"/>
  <c r="G1513" i="2"/>
  <c r="B1715" i="2"/>
  <c r="G380" i="2"/>
  <c r="L142" i="2"/>
  <c r="L1146" i="2"/>
  <c r="K487" i="2"/>
  <c r="O1871" i="2"/>
  <c r="L1772" i="2"/>
  <c r="L380" i="2"/>
  <c r="D1865" i="2"/>
  <c r="O1823" i="2"/>
  <c r="D1133" i="2"/>
  <c r="F1290" i="2"/>
  <c r="D989" i="2"/>
  <c r="H195" i="2"/>
  <c r="H1737" i="2"/>
  <c r="D1737" i="2"/>
  <c r="B1737" i="2"/>
  <c r="G1470" i="2"/>
  <c r="H1470" i="2"/>
  <c r="F1470" i="2"/>
  <c r="D1470" i="2"/>
  <c r="B1470" i="2"/>
  <c r="D1827" i="2"/>
  <c r="B1827" i="2"/>
  <c r="D1715" i="2"/>
  <c r="F380" i="2"/>
  <c r="B1865" i="2"/>
  <c r="F1133" i="2"/>
  <c r="H989" i="2"/>
  <c r="F195" i="2"/>
  <c r="D1106" i="2"/>
  <c r="B1106" i="2"/>
  <c r="D1344" i="2"/>
  <c r="G1344" i="2"/>
  <c r="O236" i="2"/>
  <c r="L236" i="2"/>
  <c r="G1483" i="2"/>
  <c r="D1483" i="2"/>
  <c r="F1483" i="2"/>
  <c r="L193" i="2"/>
  <c r="O193" i="2"/>
  <c r="D1168" i="2"/>
  <c r="B1168" i="2"/>
  <c r="F1168" i="2"/>
  <c r="G1168" i="2"/>
  <c r="D1863" i="2"/>
  <c r="F1235" i="2"/>
  <c r="F1701" i="2"/>
  <c r="H1809" i="2"/>
  <c r="K88" i="2"/>
  <c r="F1292" i="2"/>
  <c r="D1547" i="2"/>
  <c r="K1000" i="2"/>
  <c r="D1796" i="2"/>
  <c r="D1513" i="2"/>
  <c r="F1860" i="2"/>
  <c r="F1356" i="2"/>
  <c r="L487" i="2"/>
  <c r="H988" i="2"/>
  <c r="B1074" i="2"/>
  <c r="K55" i="2"/>
  <c r="G1895" i="2"/>
  <c r="F1393" i="2"/>
  <c r="G1290" i="2"/>
  <c r="G480" i="2"/>
  <c r="F1106" i="2"/>
  <c r="B1344" i="2"/>
  <c r="F1737" i="2"/>
  <c r="M236" i="2"/>
  <c r="B1483" i="2"/>
  <c r="H1205" i="2"/>
  <c r="G1205" i="2"/>
  <c r="B1205" i="2"/>
  <c r="F1205" i="2"/>
  <c r="D1205" i="2"/>
  <c r="G239" i="2"/>
  <c r="B239" i="2"/>
  <c r="D239" i="2"/>
  <c r="F239" i="2"/>
  <c r="K192" i="2"/>
  <c r="L192" i="2"/>
  <c r="M192" i="2"/>
  <c r="O192" i="2"/>
  <c r="G1507" i="2"/>
  <c r="H1507" i="2"/>
  <c r="F1507" i="2"/>
  <c r="D1507" i="2"/>
  <c r="G1420" i="2"/>
  <c r="O1149" i="2"/>
  <c r="G1338" i="2"/>
  <c r="H1587" i="2"/>
  <c r="B1235" i="2"/>
  <c r="H1701" i="2"/>
  <c r="G1410" i="2"/>
  <c r="F1416" i="2"/>
  <c r="M88" i="2"/>
  <c r="G1854" i="2"/>
  <c r="F1547" i="2"/>
  <c r="F1496" i="2"/>
  <c r="L1000" i="2"/>
  <c r="B1796" i="2"/>
  <c r="D1584" i="2"/>
  <c r="H1314" i="2"/>
  <c r="B1047" i="2"/>
  <c r="H1513" i="2"/>
  <c r="F1310" i="2"/>
  <c r="F1409" i="2"/>
  <c r="G1378" i="2"/>
  <c r="D988" i="2"/>
  <c r="G240" i="2"/>
  <c r="F1469" i="2"/>
  <c r="K1578" i="2"/>
  <c r="B1393" i="2"/>
  <c r="F480" i="2"/>
  <c r="D1856" i="2"/>
  <c r="G1106" i="2"/>
  <c r="H1160" i="2"/>
  <c r="F1160" i="2"/>
  <c r="G1160" i="2"/>
  <c r="D1160" i="2"/>
  <c r="B1842" i="2"/>
  <c r="D1303" i="2"/>
  <c r="M1149" i="2"/>
  <c r="B1587" i="2"/>
  <c r="G1235" i="2"/>
  <c r="F1249" i="2"/>
  <c r="D1410" i="2"/>
  <c r="D1416" i="2"/>
  <c r="G1071" i="2"/>
  <c r="G1547" i="2"/>
  <c r="H1496" i="2"/>
  <c r="G1584" i="2"/>
  <c r="L1727" i="2"/>
  <c r="B1513" i="2"/>
  <c r="B1860" i="2"/>
  <c r="D1310" i="2"/>
  <c r="F1284" i="2"/>
  <c r="F1378" i="2"/>
  <c r="H1559" i="2"/>
  <c r="G1037" i="2"/>
  <c r="B240" i="2"/>
  <c r="H1469" i="2"/>
  <c r="B1481" i="2"/>
  <c r="D1327" i="2"/>
  <c r="H1723" i="2"/>
  <c r="H1870" i="2"/>
  <c r="G1917" i="2"/>
  <c r="F1856" i="2"/>
  <c r="H1106" i="2"/>
  <c r="F1346" i="2"/>
  <c r="G1346" i="2"/>
  <c r="F999" i="2"/>
  <c r="O1341" i="2"/>
  <c r="D1506" i="2"/>
  <c r="L1822" i="2"/>
  <c r="B1152" i="2"/>
  <c r="G1831" i="2"/>
  <c r="B1197" i="2"/>
  <c r="F1203" i="2"/>
  <c r="B1739" i="2"/>
  <c r="G236" i="2"/>
  <c r="O35" i="2"/>
  <c r="F1686" i="2"/>
  <c r="D1362" i="2"/>
  <c r="F1376" i="2"/>
  <c r="H343" i="2"/>
  <c r="B1480" i="2"/>
  <c r="G1166" i="2"/>
  <c r="F1880" i="2"/>
  <c r="B1627" i="2"/>
  <c r="F1752" i="2"/>
  <c r="B1117" i="2"/>
  <c r="L1718" i="2"/>
  <c r="H1195" i="2"/>
  <c r="D1456" i="2"/>
  <c r="G1347" i="2"/>
  <c r="G1678" i="2"/>
  <c r="M1624" i="2"/>
  <c r="D1180" i="2"/>
  <c r="B1321" i="2"/>
  <c r="G1534" i="2"/>
  <c r="B1534" i="2"/>
  <c r="F1534" i="2"/>
  <c r="D1108" i="2"/>
  <c r="G1108" i="2"/>
  <c r="K1577" i="2"/>
  <c r="O1577" i="2"/>
  <c r="M1097" i="2"/>
  <c r="O1097" i="2"/>
  <c r="L1097" i="2"/>
  <c r="K35" i="2"/>
  <c r="G1363" i="2"/>
  <c r="B1363" i="2"/>
  <c r="K1144" i="2"/>
  <c r="L1144" i="2"/>
  <c r="O1144" i="2"/>
  <c r="B1086" i="2"/>
  <c r="H1086" i="2"/>
  <c r="K1720" i="2"/>
  <c r="M1720" i="2"/>
  <c r="L1720" i="2"/>
  <c r="H1671" i="2"/>
  <c r="D1671" i="2"/>
  <c r="D1652" i="2"/>
  <c r="G1652" i="2"/>
  <c r="F1652" i="2"/>
  <c r="H1652" i="2"/>
  <c r="F1010" i="2"/>
  <c r="B1010" i="2"/>
  <c r="K1097" i="2"/>
  <c r="B1436" i="2"/>
  <c r="F1184" i="2"/>
  <c r="L1388" i="2"/>
  <c r="F479" i="2"/>
  <c r="G1506" i="2"/>
  <c r="B994" i="2"/>
  <c r="G142" i="2"/>
  <c r="G1602" i="2"/>
  <c r="B1765" i="2"/>
  <c r="D1167" i="2"/>
  <c r="F336" i="2"/>
  <c r="M1822" i="2"/>
  <c r="G1551" i="2"/>
  <c r="F1313" i="2"/>
  <c r="D1197" i="2"/>
  <c r="B26" i="2"/>
  <c r="D1203" i="2"/>
  <c r="H1675" i="2"/>
  <c r="F1739" i="2"/>
  <c r="G486" i="2"/>
  <c r="F1806" i="2"/>
  <c r="G1116" i="2"/>
  <c r="L36" i="2"/>
  <c r="B1564" i="2"/>
  <c r="F1318" i="2"/>
  <c r="O1868" i="2"/>
  <c r="G1880" i="2"/>
  <c r="D1608" i="2"/>
  <c r="F1430" i="2"/>
  <c r="M1001" i="2"/>
  <c r="B1670" i="2"/>
  <c r="O191" i="2"/>
  <c r="D1752" i="2"/>
  <c r="H1214" i="2"/>
  <c r="F1117" i="2"/>
  <c r="M1718" i="2"/>
  <c r="G1781" i="2"/>
  <c r="H34" i="2"/>
  <c r="O1296" i="2"/>
  <c r="G1866" i="2"/>
  <c r="L91" i="2"/>
  <c r="F1746" i="2"/>
  <c r="H1747" i="2"/>
  <c r="K1537" i="2"/>
  <c r="D1177" i="2"/>
  <c r="F1407" i="2"/>
  <c r="F1363" i="2"/>
  <c r="D1321" i="2"/>
  <c r="O90" i="2"/>
  <c r="G1282" i="2"/>
  <c r="H1282" i="2"/>
  <c r="D1282" i="2"/>
  <c r="O1583" i="2"/>
  <c r="K1583" i="2"/>
  <c r="M1144" i="2"/>
  <c r="F1770" i="2"/>
  <c r="H1770" i="2"/>
  <c r="B1770" i="2"/>
  <c r="B1671" i="2"/>
  <c r="B1652" i="2"/>
  <c r="F1736" i="2"/>
  <c r="H1736" i="2"/>
  <c r="G1736" i="2"/>
  <c r="B1736" i="2"/>
  <c r="G1625" i="2"/>
  <c r="H1625" i="2"/>
  <c r="H1536" i="2"/>
  <c r="B1536" i="2"/>
  <c r="K1822" i="2"/>
  <c r="H1203" i="2"/>
  <c r="B1806" i="2"/>
  <c r="K36" i="2"/>
  <c r="H1318" i="2"/>
  <c r="B1880" i="2"/>
  <c r="H1670" i="2"/>
  <c r="G1752" i="2"/>
  <c r="F1781" i="2"/>
  <c r="L1537" i="2"/>
  <c r="B1823" i="2"/>
  <c r="G1823" i="2"/>
  <c r="M76" i="2"/>
  <c r="L76" i="2"/>
  <c r="D1363" i="2"/>
  <c r="G1321" i="2"/>
  <c r="H1890" i="2"/>
  <c r="G1890" i="2"/>
  <c r="D981" i="2"/>
  <c r="H981" i="2"/>
  <c r="H1490" i="2"/>
  <c r="B1490" i="2"/>
  <c r="F1490" i="2"/>
  <c r="G1490" i="2"/>
  <c r="G1820" i="2"/>
  <c r="B1820" i="2"/>
  <c r="F1884" i="2"/>
  <c r="G1884" i="2"/>
  <c r="F1642" i="2"/>
  <c r="B1642" i="2"/>
  <c r="H1642" i="2"/>
  <c r="G1436" i="2"/>
  <c r="F1905" i="2"/>
  <c r="M1388" i="2"/>
  <c r="H1506" i="2"/>
  <c r="F1778" i="2"/>
  <c r="F1062" i="2"/>
  <c r="H142" i="2"/>
  <c r="M42" i="2"/>
  <c r="G1612" i="2"/>
  <c r="G1505" i="2"/>
  <c r="F1654" i="2"/>
  <c r="H1581" i="2"/>
  <c r="D1313" i="2"/>
  <c r="K32" i="2"/>
  <c r="B1203" i="2"/>
  <c r="B1264" i="2"/>
  <c r="F1847" i="2"/>
  <c r="M1152" i="2"/>
  <c r="B1085" i="2"/>
  <c r="H1806" i="2"/>
  <c r="H962" i="2"/>
  <c r="B1300" i="2"/>
  <c r="D1144" i="2"/>
  <c r="D1880" i="2"/>
  <c r="B1113" i="2"/>
  <c r="G1670" i="2"/>
  <c r="H1752" i="2"/>
  <c r="H1117" i="2"/>
  <c r="G1044" i="2"/>
  <c r="B1580" i="2"/>
  <c r="H389" i="2"/>
  <c r="D1129" i="2"/>
  <c r="D1781" i="2"/>
  <c r="G27" i="2"/>
  <c r="F1866" i="2"/>
  <c r="M91" i="2"/>
  <c r="H36" i="2"/>
  <c r="B1372" i="2"/>
  <c r="B1747" i="2"/>
  <c r="B1095" i="2"/>
  <c r="D1095" i="2"/>
  <c r="F1823" i="2"/>
  <c r="D1407" i="2"/>
  <c r="B1681" i="2"/>
  <c r="H1321" i="2"/>
  <c r="K90" i="2"/>
  <c r="L1583" i="2"/>
  <c r="O40" i="2"/>
  <c r="K40" i="2"/>
  <c r="G1642" i="2"/>
  <c r="H1380" i="2"/>
  <c r="B1062" i="2"/>
  <c r="B142" i="2"/>
  <c r="F1612" i="2"/>
  <c r="D1753" i="2"/>
  <c r="H1313" i="2"/>
  <c r="G1329" i="2"/>
  <c r="H1264" i="2"/>
  <c r="G1847" i="2"/>
  <c r="D1193" i="2"/>
  <c r="G1806" i="2"/>
  <c r="D1300" i="2"/>
  <c r="H1795" i="2"/>
  <c r="G1144" i="2"/>
  <c r="F1894" i="2"/>
  <c r="H1113" i="2"/>
  <c r="O1100" i="2"/>
  <c r="F1670" i="2"/>
  <c r="H1626" i="2"/>
  <c r="O1722" i="2"/>
  <c r="H1781" i="2"/>
  <c r="L338" i="2"/>
  <c r="H1597" i="2"/>
  <c r="D1565" i="2"/>
  <c r="G1533" i="2"/>
  <c r="O91" i="2"/>
  <c r="F1372" i="2"/>
  <c r="B963" i="2"/>
  <c r="D1755" i="2"/>
  <c r="B1711" i="2"/>
  <c r="B1407" i="2"/>
  <c r="M90" i="2"/>
  <c r="K239" i="2"/>
  <c r="L239" i="2"/>
  <c r="G1239" i="2"/>
  <c r="F1239" i="2"/>
  <c r="F1636" i="2"/>
  <c r="G1636" i="2"/>
  <c r="B1145" i="2"/>
  <c r="D1710" i="2"/>
  <c r="B1710" i="2"/>
  <c r="G1710" i="2"/>
  <c r="G1450" i="2"/>
  <c r="F1450" i="2"/>
  <c r="H1450" i="2"/>
  <c r="B1450" i="2"/>
  <c r="H1659" i="2"/>
  <c r="F1659" i="2"/>
  <c r="G1659" i="2"/>
  <c r="G1392" i="2"/>
  <c r="H1392" i="2"/>
  <c r="D1392" i="2"/>
  <c r="F1392" i="2"/>
  <c r="G1113" i="2"/>
  <c r="H1127" i="2"/>
  <c r="F1127" i="2"/>
  <c r="H1681" i="2"/>
  <c r="H46" i="2"/>
  <c r="F46" i="2"/>
  <c r="F1545" i="2"/>
  <c r="H1728" i="2"/>
  <c r="D1728" i="2"/>
  <c r="F1728" i="2"/>
  <c r="H1366" i="2"/>
  <c r="G1366" i="2"/>
  <c r="D1366" i="2"/>
  <c r="B1366" i="2"/>
  <c r="H1710" i="2"/>
  <c r="F1881" i="2"/>
  <c r="G1881" i="2"/>
  <c r="H1881" i="2"/>
  <c r="G1912" i="2"/>
  <c r="F1912" i="2"/>
  <c r="H1912" i="2"/>
  <c r="D1912" i="2"/>
  <c r="O1817" i="2"/>
  <c r="L1817" i="2"/>
  <c r="K1817" i="2"/>
  <c r="M1817" i="2"/>
  <c r="H1018" i="2"/>
  <c r="F1380" i="2"/>
  <c r="G1135" i="2"/>
  <c r="H1424" i="2"/>
  <c r="D1062" i="2"/>
  <c r="F382" i="2"/>
  <c r="M1145" i="2"/>
  <c r="H1753" i="2"/>
  <c r="B38" i="2"/>
  <c r="O30" i="2"/>
  <c r="B1623" i="2"/>
  <c r="B985" i="2"/>
  <c r="F1329" i="2"/>
  <c r="B1821" i="2"/>
  <c r="K1102" i="2"/>
  <c r="B1193" i="2"/>
  <c r="L1152" i="2"/>
  <c r="O390" i="2"/>
  <c r="B1795" i="2"/>
  <c r="D1667" i="2"/>
  <c r="H1144" i="2"/>
  <c r="B1438" i="2"/>
  <c r="G1894" i="2"/>
  <c r="F1113" i="2"/>
  <c r="D1561" i="2"/>
  <c r="G1252" i="2"/>
  <c r="G1626" i="2"/>
  <c r="K485" i="2"/>
  <c r="G1886" i="2"/>
  <c r="D1044" i="2"/>
  <c r="F148" i="2"/>
  <c r="D1017" i="2"/>
  <c r="F1129" i="2"/>
  <c r="F983" i="2"/>
  <c r="M1390" i="2"/>
  <c r="D80" i="2"/>
  <c r="B27" i="2"/>
  <c r="D1597" i="2"/>
  <c r="G1254" i="2"/>
  <c r="M140" i="2"/>
  <c r="B1194" i="2"/>
  <c r="D963" i="2"/>
  <c r="G1127" i="2"/>
  <c r="H1437" i="2"/>
  <c r="B1443" i="2"/>
  <c r="H43" i="2"/>
  <c r="F1681" i="2"/>
  <c r="D1864" i="2"/>
  <c r="B1864" i="2"/>
  <c r="B1718" i="2"/>
  <c r="G1718" i="2"/>
  <c r="F1718" i="2"/>
  <c r="F1527" i="2"/>
  <c r="G1527" i="2"/>
  <c r="G1073" i="2"/>
  <c r="B1073" i="2"/>
  <c r="F1073" i="2"/>
  <c r="H1073" i="2"/>
  <c r="L1773" i="2"/>
  <c r="K1773" i="2"/>
  <c r="O1773" i="2"/>
  <c r="D1598" i="2"/>
  <c r="F1598" i="2"/>
  <c r="H1598" i="2"/>
  <c r="K1767" i="2"/>
  <c r="D1881" i="2"/>
  <c r="D995" i="2"/>
  <c r="H995" i="2"/>
  <c r="B995" i="2"/>
  <c r="G1380" i="2"/>
  <c r="B1135" i="2"/>
  <c r="M342" i="2"/>
  <c r="B1753" i="2"/>
  <c r="B20" i="2"/>
  <c r="K1873" i="2"/>
  <c r="D1329" i="2"/>
  <c r="L84" i="2"/>
  <c r="F1193" i="2"/>
  <c r="L390" i="2"/>
  <c r="G1795" i="2"/>
  <c r="B1089" i="2"/>
  <c r="B1667" i="2"/>
  <c r="K1725" i="2"/>
  <c r="H1894" i="2"/>
  <c r="G1561" i="2"/>
  <c r="B1639" i="2"/>
  <c r="H1875" i="2"/>
  <c r="M485" i="2"/>
  <c r="H1886" i="2"/>
  <c r="F1044" i="2"/>
  <c r="H1017" i="2"/>
  <c r="G983" i="2"/>
  <c r="G963" i="2"/>
  <c r="L1532" i="2"/>
  <c r="B333" i="2"/>
  <c r="F43" i="2"/>
  <c r="H1091" i="2"/>
  <c r="G192" i="2"/>
  <c r="D1718" i="2"/>
  <c r="K240" i="2"/>
  <c r="M240" i="2"/>
  <c r="L240" i="2"/>
  <c r="G995" i="2"/>
  <c r="F1795" i="2"/>
  <c r="H1024" i="2"/>
  <c r="B1894" i="2"/>
  <c r="B148" i="2"/>
  <c r="H983" i="2"/>
  <c r="H1354" i="2"/>
  <c r="G1597" i="2"/>
  <c r="K140" i="2"/>
  <c r="H1098" i="2"/>
  <c r="D1098" i="2"/>
  <c r="G1846" i="2"/>
  <c r="F1846" i="2"/>
  <c r="B192" i="2"/>
  <c r="B1094" i="2"/>
  <c r="H1094" i="2"/>
  <c r="G1094" i="2"/>
  <c r="B1562" i="2"/>
  <c r="H1562" i="2"/>
  <c r="D1562" i="2"/>
  <c r="G1920" i="2"/>
  <c r="B1920" i="2"/>
  <c r="F1920" i="2"/>
  <c r="H1920" i="2"/>
  <c r="D1018" i="2"/>
  <c r="F1200" i="2"/>
  <c r="G1256" i="2"/>
  <c r="L1103" i="2"/>
  <c r="O1480" i="2"/>
  <c r="D20" i="2"/>
  <c r="F985" i="2"/>
  <c r="O84" i="2"/>
  <c r="H1821" i="2"/>
  <c r="L1102" i="2"/>
  <c r="F1156" i="2"/>
  <c r="G1524" i="2"/>
  <c r="B1594" i="2"/>
  <c r="F1089" i="2"/>
  <c r="L197" i="2"/>
  <c r="G1278" i="2"/>
  <c r="O1725" i="2"/>
  <c r="K1153" i="2"/>
  <c r="H1519" i="2"/>
  <c r="F1644" i="2"/>
  <c r="F1304" i="2"/>
  <c r="M244" i="2"/>
  <c r="H1002" i="2"/>
  <c r="B1797" i="2"/>
  <c r="L188" i="2"/>
  <c r="D1574" i="2"/>
  <c r="D983" i="2"/>
  <c r="F1399" i="2"/>
  <c r="L1484" i="2"/>
  <c r="M26" i="2"/>
  <c r="L37" i="2"/>
  <c r="G1657" i="2"/>
  <c r="O140" i="2"/>
  <c r="D390" i="2"/>
  <c r="G1452" i="2"/>
  <c r="D1219" i="2"/>
  <c r="K1532" i="2"/>
  <c r="D1443" i="2"/>
  <c r="O1383" i="2"/>
  <c r="B1098" i="2"/>
  <c r="H1846" i="2"/>
  <c r="G1422" i="2"/>
  <c r="H192" i="2"/>
  <c r="F1094" i="2"/>
  <c r="O34" i="2"/>
  <c r="L34" i="2"/>
  <c r="D1741" i="2"/>
  <c r="F1741" i="2"/>
  <c r="H1230" i="2"/>
  <c r="B86" i="2"/>
  <c r="F86" i="2"/>
  <c r="D1240" i="2"/>
  <c r="F1240" i="2"/>
  <c r="G1240" i="2"/>
  <c r="H1240" i="2"/>
  <c r="B1830" i="2"/>
  <c r="G1830" i="2"/>
  <c r="D1920" i="2"/>
  <c r="H1231" i="2"/>
  <c r="M82" i="2"/>
  <c r="G20" i="2"/>
  <c r="K84" i="2"/>
  <c r="B433" i="2"/>
  <c r="B1156" i="2"/>
  <c r="H1376" i="2"/>
  <c r="D1089" i="2"/>
  <c r="B1278" i="2"/>
  <c r="G1554" i="2"/>
  <c r="G1442" i="2"/>
  <c r="H1452" i="2"/>
  <c r="B1219" i="2"/>
  <c r="O1532" i="2"/>
  <c r="G1006" i="2"/>
  <c r="F1006" i="2"/>
  <c r="G1098" i="2"/>
  <c r="M34" i="2"/>
  <c r="F1364" i="2"/>
  <c r="G1364" i="2"/>
  <c r="B1364" i="2"/>
  <c r="H391" i="2"/>
  <c r="B391" i="2"/>
  <c r="D391" i="2"/>
  <c r="F391" i="2"/>
  <c r="D1495" i="2"/>
  <c r="B1495" i="2"/>
  <c r="O998" i="2"/>
  <c r="M998" i="2"/>
  <c r="L998" i="2"/>
  <c r="H1833" i="2"/>
  <c r="D1833" i="2"/>
  <c r="B1833" i="2"/>
  <c r="F1833" i="2"/>
  <c r="B1487" i="2"/>
  <c r="G1487" i="2"/>
  <c r="H1156" i="2"/>
  <c r="M1247" i="2"/>
  <c r="G1797" i="2"/>
  <c r="M1824" i="2"/>
  <c r="F1574" i="2"/>
  <c r="H1288" i="2"/>
  <c r="H1441" i="2"/>
  <c r="D1678" i="2"/>
  <c r="D1676" i="2"/>
  <c r="O388" i="2"/>
  <c r="F390" i="2"/>
  <c r="D1452" i="2"/>
  <c r="H1180" i="2"/>
  <c r="H430" i="2"/>
  <c r="D1006" i="2"/>
  <c r="H1422" i="2"/>
  <c r="L1825" i="2"/>
  <c r="M1825" i="2"/>
  <c r="K1825" i="2"/>
  <c r="D1589" i="2"/>
  <c r="G1589" i="2"/>
  <c r="G477" i="2"/>
  <c r="D477" i="2"/>
  <c r="B477" i="2"/>
  <c r="H477" i="2"/>
  <c r="G385" i="2"/>
  <c r="H1364" i="2"/>
  <c r="G1350" i="2"/>
  <c r="B1350" i="2"/>
  <c r="F1350" i="2"/>
  <c r="D1350" i="2"/>
  <c r="H1495" i="2"/>
  <c r="D1684" i="2"/>
  <c r="H1684" i="2"/>
  <c r="K1771" i="2"/>
  <c r="L1771" i="2"/>
  <c r="F78" i="2"/>
  <c r="D78" i="2"/>
  <c r="K998" i="2"/>
  <c r="K247" i="2"/>
  <c r="O247" i="2"/>
  <c r="M247" i="2"/>
  <c r="B999" i="2"/>
  <c r="K1341" i="2"/>
  <c r="F1231" i="2"/>
  <c r="H1046" i="2"/>
  <c r="H1152" i="2"/>
  <c r="K82" i="2"/>
  <c r="D1234" i="2"/>
  <c r="F433" i="2"/>
  <c r="H236" i="2"/>
  <c r="D1861" i="2"/>
  <c r="D1156" i="2"/>
  <c r="H332" i="2"/>
  <c r="G1686" i="2"/>
  <c r="G1362" i="2"/>
  <c r="B1376" i="2"/>
  <c r="D343" i="2"/>
  <c r="B1358" i="2"/>
  <c r="F1480" i="2"/>
  <c r="O433" i="2"/>
  <c r="F1166" i="2"/>
  <c r="D1519" i="2"/>
  <c r="D1554" i="2"/>
  <c r="B1304" i="2"/>
  <c r="B1217" i="2"/>
  <c r="B1442" i="2"/>
  <c r="G1627" i="2"/>
  <c r="B1694" i="2"/>
  <c r="H1566" i="2"/>
  <c r="K1247" i="2"/>
  <c r="H1797" i="2"/>
  <c r="O1770" i="2"/>
  <c r="B1456" i="2"/>
  <c r="G1574" i="2"/>
  <c r="D1347" i="2"/>
  <c r="B1461" i="2"/>
  <c r="G1696" i="2"/>
  <c r="D1696" i="2"/>
  <c r="G1375" i="2"/>
  <c r="F1375" i="2"/>
  <c r="B1815" i="2"/>
  <c r="H1815" i="2"/>
  <c r="O1814" i="2"/>
  <c r="L1814" i="2"/>
  <c r="D1315" i="2"/>
  <c r="F1315" i="2"/>
  <c r="G1315" i="2"/>
  <c r="H1315" i="2"/>
  <c r="G1231" i="2"/>
  <c r="F1152" i="2"/>
  <c r="G343" i="2"/>
  <c r="D1358" i="2"/>
  <c r="D1166" i="2"/>
  <c r="B1554" i="2"/>
  <c r="H1442" i="2"/>
  <c r="K388" i="2"/>
  <c r="H436" i="2"/>
  <c r="F436" i="2"/>
  <c r="B1788" i="2"/>
  <c r="D1788" i="2"/>
  <c r="B1674" i="2"/>
  <c r="F1696" i="2"/>
  <c r="H1066" i="2"/>
  <c r="F1066" i="2"/>
  <c r="D1828" i="2"/>
  <c r="G1828" i="2"/>
  <c r="B976" i="2"/>
  <c r="D976" i="2"/>
  <c r="F976" i="2"/>
  <c r="D1913" i="2"/>
  <c r="F1320" i="2"/>
  <c r="H1320" i="2"/>
  <c r="D1320" i="2"/>
  <c r="B1320" i="2"/>
  <c r="G1146" i="2"/>
  <c r="B1146" i="2"/>
  <c r="D1146" i="2"/>
  <c r="H1146" i="2"/>
  <c r="B1315" i="2"/>
  <c r="F1520" i="2"/>
  <c r="L1724" i="2"/>
  <c r="O1724" i="2"/>
  <c r="G1511" i="2"/>
  <c r="D383" i="2"/>
  <c r="O196" i="2"/>
  <c r="O333" i="2"/>
  <c r="B1111" i="2"/>
  <c r="D1451" i="2"/>
  <c r="M54" i="2"/>
  <c r="G1245" i="2"/>
  <c r="G1335" i="2"/>
  <c r="H1383" i="2"/>
  <c r="F188" i="2"/>
  <c r="F1904" i="2"/>
  <c r="B1883" i="2"/>
  <c r="H1215" i="2"/>
  <c r="G1871" i="2"/>
  <c r="B1871" i="2"/>
  <c r="O199" i="2"/>
  <c r="H1471" i="2"/>
  <c r="D39" i="2"/>
  <c r="B1175" i="2"/>
  <c r="H1526" i="2"/>
  <c r="G1911" i="2"/>
  <c r="G1348" i="2"/>
  <c r="B1348" i="2"/>
  <c r="G1355" i="2"/>
  <c r="B1355" i="2"/>
  <c r="F1544" i="2"/>
  <c r="G1544" i="2"/>
  <c r="B1544" i="2"/>
  <c r="L196" i="2"/>
  <c r="M333" i="2"/>
  <c r="M1057" i="2"/>
  <c r="L1057" i="2"/>
  <c r="B1650" i="2"/>
  <c r="G1650" i="2"/>
  <c r="D1650" i="2"/>
  <c r="K334" i="2"/>
  <c r="O334" i="2"/>
  <c r="F1059" i="2"/>
  <c r="H1059" i="2"/>
  <c r="G1059" i="2"/>
  <c r="B383" i="2"/>
  <c r="D1142" i="2"/>
  <c r="F1077" i="2"/>
  <c r="K196" i="2"/>
  <c r="K333" i="2"/>
  <c r="H1386" i="2"/>
  <c r="G1471" i="2"/>
  <c r="F1111" i="2"/>
  <c r="G1023" i="2"/>
  <c r="H1143" i="2"/>
  <c r="B1751" i="2"/>
  <c r="H1245" i="2"/>
  <c r="B39" i="2"/>
  <c r="H1335" i="2"/>
  <c r="B1383" i="2"/>
  <c r="H1216" i="2"/>
  <c r="B188" i="2"/>
  <c r="D1175" i="2"/>
  <c r="B1904" i="2"/>
  <c r="D1244" i="2"/>
  <c r="M1007" i="2"/>
  <c r="F1526" i="2"/>
  <c r="H1883" i="2"/>
  <c r="H89" i="2"/>
  <c r="G1215" i="2"/>
  <c r="D1911" i="2"/>
  <c r="H1204" i="2"/>
  <c r="G1204" i="2"/>
  <c r="O1057" i="2"/>
  <c r="F1650" i="2"/>
  <c r="G1716" i="2"/>
  <c r="H1716" i="2"/>
  <c r="H1330" i="2"/>
  <c r="F1330" i="2"/>
  <c r="B1330" i="2"/>
  <c r="F1224" i="2"/>
  <c r="B1224" i="2"/>
  <c r="G1224" i="2"/>
  <c r="H1563" i="2"/>
  <c r="F1563" i="2"/>
  <c r="D1563" i="2"/>
  <c r="D1072" i="2"/>
  <c r="B1072" i="2"/>
  <c r="K29" i="2"/>
  <c r="L29" i="2"/>
  <c r="K1242" i="2"/>
  <c r="M1242" i="2"/>
  <c r="O1242" i="2"/>
  <c r="B1732" i="2"/>
  <c r="G1669" i="2"/>
  <c r="L243" i="2"/>
  <c r="F1351" i="2"/>
  <c r="F1211" i="2"/>
  <c r="F383" i="2"/>
  <c r="G1172" i="2"/>
  <c r="B1882" i="2"/>
  <c r="H1142" i="2"/>
  <c r="B1790" i="2"/>
  <c r="F1369" i="2"/>
  <c r="B1779" i="2"/>
  <c r="D1471" i="2"/>
  <c r="F1265" i="2"/>
  <c r="G1111" i="2"/>
  <c r="F1576" i="2"/>
  <c r="D1143" i="2"/>
  <c r="H1663" i="2"/>
  <c r="B1276" i="2"/>
  <c r="F1245" i="2"/>
  <c r="F1335" i="2"/>
  <c r="D1317" i="2"/>
  <c r="D1383" i="2"/>
  <c r="H188" i="2"/>
  <c r="F1175" i="2"/>
  <c r="H1904" i="2"/>
  <c r="G1244" i="2"/>
  <c r="B1804" i="2"/>
  <c r="G1526" i="2"/>
  <c r="F1883" i="2"/>
  <c r="D245" i="2"/>
  <c r="D1215" i="2"/>
  <c r="H1911" i="2"/>
  <c r="B1204" i="2"/>
  <c r="K1057" i="2"/>
  <c r="H1650" i="2"/>
  <c r="D1716" i="2"/>
  <c r="G1330" i="2"/>
  <c r="D1224" i="2"/>
  <c r="G1563" i="2"/>
  <c r="B1142" i="2"/>
  <c r="B1003" i="2"/>
  <c r="D1060" i="2"/>
  <c r="F1471" i="2"/>
  <c r="K1776" i="2"/>
  <c r="H1458" i="2"/>
  <c r="F1503" i="2"/>
  <c r="D1016" i="2"/>
  <c r="H1751" i="2"/>
  <c r="G1175" i="2"/>
  <c r="H1804" i="2"/>
  <c r="K1866" i="2"/>
  <c r="H245" i="2"/>
  <c r="F1054" i="2"/>
  <c r="H1054" i="2"/>
  <c r="G1054" i="2"/>
  <c r="D1204" i="2"/>
  <c r="F1716" i="2"/>
  <c r="F1432" i="2"/>
  <c r="G1432" i="2"/>
  <c r="H1432" i="2"/>
  <c r="L1240" i="2"/>
  <c r="F1067" i="2"/>
  <c r="L1241" i="2"/>
  <c r="B1801" i="2"/>
  <c r="G1731" i="2"/>
  <c r="F245" i="2"/>
  <c r="B1054" i="2"/>
  <c r="F1204" i="2"/>
  <c r="G1157" i="2"/>
  <c r="D1157" i="2"/>
  <c r="H1157" i="2"/>
  <c r="K1530" i="2"/>
  <c r="M1530" i="2"/>
  <c r="B1697" i="2"/>
  <c r="G1697" i="2"/>
  <c r="D1432" i="2"/>
  <c r="B1367" i="2"/>
  <c r="L1776" i="2"/>
  <c r="O1723" i="2"/>
  <c r="L1723" i="2"/>
  <c r="B1515" i="2"/>
  <c r="H1515" i="2"/>
  <c r="G1515" i="2"/>
  <c r="B1432" i="2"/>
  <c r="F1323" i="2"/>
  <c r="B1323" i="2"/>
  <c r="G1182" i="2"/>
  <c r="G1211" i="2"/>
  <c r="B1020" i="2"/>
  <c r="F1744" i="2"/>
  <c r="M340" i="2"/>
  <c r="H1060" i="2"/>
  <c r="H1343" i="2"/>
  <c r="D1790" i="2"/>
  <c r="G1537" i="2"/>
  <c r="L1382" i="2"/>
  <c r="D1631" i="2"/>
  <c r="M1240" i="2"/>
  <c r="G1367" i="2"/>
  <c r="H1067" i="2"/>
  <c r="H29" i="2"/>
  <c r="O1776" i="2"/>
  <c r="D1649" i="2"/>
  <c r="D1891" i="2"/>
  <c r="G1016" i="2"/>
  <c r="B1808" i="2"/>
  <c r="G1814" i="2"/>
  <c r="M146" i="2"/>
  <c r="K1098" i="2"/>
  <c r="B1353" i="2"/>
  <c r="M1241" i="2"/>
  <c r="O1866" i="2"/>
  <c r="D1693" i="2"/>
  <c r="M1723" i="2"/>
  <c r="B1132" i="2"/>
  <c r="H1132" i="2"/>
  <c r="D1027" i="2"/>
  <c r="F1027" i="2"/>
  <c r="B1049" i="2"/>
  <c r="F1049" i="2"/>
  <c r="H1049" i="2"/>
  <c r="F1191" i="2"/>
  <c r="M1098" i="2"/>
  <c r="H1005" i="2"/>
  <c r="O1095" i="2"/>
  <c r="L435" i="2"/>
  <c r="D1801" i="2"/>
  <c r="F1892" i="2"/>
  <c r="D1731" i="2"/>
  <c r="D1119" i="2"/>
  <c r="F1250" i="2"/>
  <c r="F45" i="2"/>
  <c r="K1723" i="2"/>
  <c r="G1055" i="2"/>
  <c r="B1055" i="2"/>
  <c r="G1027" i="2"/>
  <c r="D1867" i="2"/>
  <c r="G1867" i="2"/>
  <c r="G1049" i="2"/>
  <c r="K1008" i="2"/>
  <c r="L1008" i="2"/>
  <c r="H1617" i="2"/>
  <c r="D1617" i="2"/>
  <c r="D1402" i="2"/>
  <c r="G1402" i="2"/>
  <c r="B1343" i="2"/>
  <c r="K1382" i="2"/>
  <c r="D49" i="2"/>
  <c r="H1649" i="2"/>
  <c r="B1191" i="2"/>
  <c r="F986" i="2"/>
  <c r="F1785" i="2"/>
  <c r="F1814" i="2"/>
  <c r="L146" i="2"/>
  <c r="G1005" i="2"/>
  <c r="F1768" i="2"/>
  <c r="K1095" i="2"/>
  <c r="B1548" i="2"/>
  <c r="B95" i="2"/>
  <c r="D1892" i="2"/>
  <c r="O438" i="2"/>
  <c r="B1119" i="2"/>
  <c r="D1250" i="2"/>
  <c r="D45" i="2"/>
  <c r="H1283" i="2"/>
  <c r="B1617" i="2"/>
  <c r="D1792" i="2"/>
  <c r="F1055" i="2"/>
  <c r="B1402" i="2"/>
  <c r="K1248" i="2"/>
  <c r="O1248" i="2"/>
  <c r="L1248" i="2"/>
  <c r="F1577" i="2"/>
  <c r="G1577" i="2"/>
  <c r="D1509" i="2"/>
  <c r="M198" i="2"/>
  <c r="D1342" i="2"/>
  <c r="H1134" i="2"/>
  <c r="B1408" i="2"/>
  <c r="M1863" i="2"/>
  <c r="B965" i="2"/>
  <c r="H1858" i="2"/>
  <c r="H1535" i="2"/>
  <c r="D1396" i="2"/>
  <c r="F1649" i="2"/>
  <c r="D1191" i="2"/>
  <c r="H1165" i="2"/>
  <c r="H75" i="2"/>
  <c r="H1729" i="2"/>
  <c r="B1785" i="2"/>
  <c r="F1646" i="2"/>
  <c r="H79" i="2"/>
  <c r="F1005" i="2"/>
  <c r="D1768" i="2"/>
  <c r="L1095" i="2"/>
  <c r="H1892" i="2"/>
  <c r="F1119" i="2"/>
  <c r="G45" i="2"/>
  <c r="F1283" i="2"/>
  <c r="B1793" i="2"/>
  <c r="F1793" i="2"/>
  <c r="F1617" i="2"/>
  <c r="F1573" i="2"/>
  <c r="G1573" i="2"/>
  <c r="D1573" i="2"/>
  <c r="F1019" i="2"/>
  <c r="G1019" i="2"/>
  <c r="G974" i="2"/>
  <c r="F974" i="2"/>
  <c r="B974" i="2"/>
  <c r="B1509" i="2"/>
  <c r="O198" i="2"/>
  <c r="H1342" i="2"/>
  <c r="H1141" i="2"/>
  <c r="G1408" i="2"/>
  <c r="H1607" i="2"/>
  <c r="B1595" i="2"/>
  <c r="D1858" i="2"/>
  <c r="G1396" i="2"/>
  <c r="H1191" i="2"/>
  <c r="G1729" i="2"/>
  <c r="B1258" i="2"/>
  <c r="B338" i="2"/>
  <c r="H1658" i="2"/>
  <c r="D1546" i="2"/>
  <c r="G79" i="2"/>
  <c r="D1548" i="2"/>
  <c r="D95" i="2"/>
  <c r="G1892" i="2"/>
  <c r="M438" i="2"/>
  <c r="B45" i="2"/>
  <c r="G1283" i="2"/>
  <c r="G1793" i="2"/>
  <c r="F1792" i="2"/>
  <c r="B1885" i="2"/>
  <c r="G1885" i="2"/>
  <c r="F1885" i="2"/>
  <c r="G198" i="2"/>
  <c r="F198" i="2"/>
  <c r="B1573" i="2"/>
  <c r="M98" i="2"/>
  <c r="L98" i="2"/>
  <c r="O98" i="2"/>
  <c r="K98" i="2"/>
  <c r="G1841" i="2"/>
  <c r="B1714" i="2"/>
  <c r="F1307" i="2"/>
  <c r="G28" i="2"/>
  <c r="G975" i="2"/>
  <c r="H1466" i="2"/>
  <c r="G53" i="2"/>
  <c r="D1298" i="2"/>
  <c r="D1811" i="2"/>
  <c r="D975" i="2"/>
  <c r="H53" i="2"/>
  <c r="G485" i="2"/>
  <c r="D1081" i="2"/>
  <c r="H1268" i="2"/>
  <c r="B1764" i="2"/>
  <c r="F1745" i="2"/>
  <c r="D1473" i="2"/>
  <c r="D1178" i="2"/>
  <c r="G1465" i="2"/>
  <c r="M238" i="2"/>
  <c r="G1233" i="2"/>
  <c r="B1081" i="2"/>
  <c r="H1764" i="2"/>
  <c r="B1745" i="2"/>
  <c r="B1473" i="2"/>
  <c r="B1634" i="2"/>
  <c r="O238" i="2"/>
  <c r="F1233" i="2"/>
  <c r="G1473" i="2"/>
  <c r="G1645" i="2"/>
  <c r="M25" i="2"/>
  <c r="L1295" i="2"/>
  <c r="D977" i="2"/>
  <c r="G1872" i="2"/>
  <c r="D972" i="2"/>
  <c r="B1029" i="2"/>
  <c r="H1591" i="2"/>
  <c r="G1068" i="2"/>
  <c r="H1750" i="2"/>
  <c r="H972" i="2"/>
  <c r="F1029" i="2"/>
  <c r="D1591" i="2"/>
  <c r="F1213" i="2"/>
  <c r="B1213" i="2"/>
  <c r="D902" i="2"/>
  <c r="G620" i="2"/>
  <c r="B816" i="2"/>
  <c r="G667" i="2"/>
  <c r="B663" i="2"/>
  <c r="M618" i="2"/>
  <c r="O808" i="2"/>
  <c r="B857" i="2"/>
  <c r="M529" i="2"/>
  <c r="O622" i="2"/>
  <c r="F716" i="2"/>
  <c r="D910" i="2"/>
  <c r="D958" i="2"/>
  <c r="O525" i="2"/>
  <c r="H911" i="2"/>
  <c r="F951" i="2"/>
  <c r="B904" i="2"/>
  <c r="O665" i="2"/>
  <c r="G856" i="2"/>
  <c r="O813" i="2"/>
  <c r="F711" i="2"/>
  <c r="G520" i="2"/>
  <c r="B713" i="2"/>
  <c r="B1593" i="2"/>
  <c r="G91" i="2"/>
  <c r="D1070" i="2"/>
  <c r="F1758" i="2"/>
  <c r="B1555" i="2"/>
  <c r="O335" i="2"/>
  <c r="H1874" i="2"/>
  <c r="D1730" i="2"/>
  <c r="G341" i="2"/>
  <c r="F41" i="2"/>
  <c r="O1292" i="2"/>
  <c r="B1373" i="2"/>
  <c r="D1270" i="2"/>
  <c r="D1685" i="2"/>
  <c r="L241" i="2"/>
  <c r="G1425" i="2"/>
  <c r="H1303" i="2"/>
  <c r="D1420" i="2"/>
  <c r="D54" i="2"/>
  <c r="G1689" i="2"/>
  <c r="D1877" i="2"/>
  <c r="M1004" i="2"/>
  <c r="B1338" i="2"/>
  <c r="L51" i="2"/>
  <c r="G1816" i="2"/>
  <c r="F429" i="2"/>
  <c r="F1855" i="2"/>
  <c r="D1248" i="2"/>
  <c r="D1361" i="2"/>
  <c r="B1485" i="2"/>
  <c r="D1903" i="2"/>
  <c r="G145" i="2"/>
  <c r="D1919" i="2"/>
  <c r="H243" i="2"/>
  <c r="D439" i="2"/>
  <c r="D1826" i="2"/>
  <c r="L1003" i="2"/>
  <c r="F1840" i="2"/>
  <c r="K480" i="2"/>
  <c r="M999" i="2"/>
  <c r="F1087" i="2"/>
  <c r="G1501" i="2"/>
  <c r="H1782" i="2"/>
  <c r="H1772" i="2"/>
  <c r="M486" i="2"/>
  <c r="F1079" i="2"/>
  <c r="G1822" i="2"/>
  <c r="D1352" i="2"/>
  <c r="G1050" i="2"/>
  <c r="F1000" i="2"/>
  <c r="M1334" i="2"/>
  <c r="L1339" i="2"/>
  <c r="F1460" i="2"/>
  <c r="D1069" i="2"/>
  <c r="L437" i="2"/>
  <c r="D98" i="2"/>
  <c r="F1724" i="2"/>
  <c r="G1453" i="2"/>
  <c r="D1489" i="2"/>
  <c r="G1802" i="2"/>
  <c r="B1523" i="2"/>
  <c r="G1905" i="2"/>
  <c r="F1173" i="2"/>
  <c r="D1786" i="2"/>
  <c r="O21" i="2"/>
  <c r="H1135" i="2"/>
  <c r="B998" i="2"/>
  <c r="L144" i="2"/>
  <c r="K144" i="2"/>
  <c r="D197" i="2"/>
  <c r="F197" i="2"/>
  <c r="G197" i="2"/>
  <c r="H197" i="2"/>
  <c r="M92" i="2"/>
  <c r="L92" i="2"/>
  <c r="K92" i="2"/>
  <c r="O92" i="2"/>
  <c r="B1635" i="2"/>
  <c r="F1690" i="2"/>
  <c r="D382" i="2"/>
  <c r="G1687" i="2"/>
  <c r="D1076" i="2"/>
  <c r="O1483" i="2"/>
  <c r="B1256" i="2"/>
  <c r="D1046" i="2"/>
  <c r="B438" i="2"/>
  <c r="G1294" i="2"/>
  <c r="D1551" i="2"/>
  <c r="B1312" i="2"/>
  <c r="L82" i="2"/>
  <c r="F1704" i="2"/>
  <c r="B1313" i="2"/>
  <c r="O144" i="2"/>
  <c r="F1048" i="2"/>
  <c r="G1048" i="2"/>
  <c r="H486" i="2"/>
  <c r="D486" i="2"/>
  <c r="F486" i="2"/>
  <c r="F1116" i="2"/>
  <c r="B1116" i="2"/>
  <c r="H1116" i="2"/>
  <c r="B197" i="2"/>
  <c r="L150" i="2"/>
  <c r="M150" i="2"/>
  <c r="K150" i="2"/>
  <c r="G864" i="2"/>
  <c r="H814" i="2"/>
  <c r="B665" i="2"/>
  <c r="H812" i="2"/>
  <c r="H667" i="2"/>
  <c r="F815" i="2"/>
  <c r="G664" i="2"/>
  <c r="L717" i="2"/>
  <c r="B862" i="2"/>
  <c r="F663" i="2"/>
  <c r="K618" i="2"/>
  <c r="L808" i="2"/>
  <c r="L668" i="2"/>
  <c r="G857" i="2"/>
  <c r="L815" i="2"/>
  <c r="B528" i="2"/>
  <c r="G525" i="2"/>
  <c r="L524" i="2"/>
  <c r="L713" i="2"/>
  <c r="L529" i="2"/>
  <c r="M622" i="2"/>
  <c r="F910" i="2"/>
  <c r="F958" i="2"/>
  <c r="L525" i="2"/>
  <c r="D911" i="2"/>
  <c r="D951" i="2"/>
  <c r="G807" i="2"/>
  <c r="F904" i="2"/>
  <c r="L665" i="2"/>
  <c r="B856" i="2"/>
  <c r="O520" i="2"/>
  <c r="L528" i="2"/>
  <c r="L813" i="2"/>
  <c r="B666" i="2"/>
  <c r="B522" i="2"/>
  <c r="H808" i="2"/>
  <c r="H806" i="2"/>
  <c r="B520" i="2"/>
  <c r="D713" i="2"/>
  <c r="F1286" i="2"/>
  <c r="G1070" i="2"/>
  <c r="H150" i="2"/>
  <c r="G1628" i="2"/>
  <c r="L1623" i="2"/>
  <c r="H1758" i="2"/>
  <c r="H1878" i="2"/>
  <c r="H1761" i="2"/>
  <c r="H1123" i="2"/>
  <c r="K335" i="2"/>
  <c r="H1749" i="2"/>
  <c r="B1893" i="2"/>
  <c r="B1201" i="2"/>
  <c r="D341" i="2"/>
  <c r="D1028" i="2"/>
  <c r="G1727" i="2"/>
  <c r="K1292" i="2"/>
  <c r="H1517" i="2"/>
  <c r="B1270" i="2"/>
  <c r="B90" i="2"/>
  <c r="B1685" i="2"/>
  <c r="O241" i="2"/>
  <c r="F1425" i="2"/>
  <c r="F1107" i="2"/>
  <c r="F1824" i="2"/>
  <c r="G1853" i="2"/>
  <c r="G1303" i="2"/>
  <c r="O49" i="2"/>
  <c r="H1590" i="2"/>
  <c r="B1420" i="2"/>
  <c r="D1260" i="2"/>
  <c r="L145" i="2"/>
  <c r="D77" i="2"/>
  <c r="D996" i="2"/>
  <c r="G1125" i="2"/>
  <c r="B1122" i="2"/>
  <c r="G1629" i="2"/>
  <c r="D1613" i="2"/>
  <c r="K1004" i="2"/>
  <c r="H1338" i="2"/>
  <c r="F1609" i="2"/>
  <c r="K51" i="2"/>
  <c r="H1816" i="2"/>
  <c r="B81" i="2"/>
  <c r="H191" i="2"/>
  <c r="H1248" i="2"/>
  <c r="H193" i="2"/>
  <c r="D1809" i="2"/>
  <c r="F1485" i="2"/>
  <c r="D101" i="2"/>
  <c r="B1410" i="2"/>
  <c r="F1388" i="2"/>
  <c r="H1903" i="2"/>
  <c r="D1869" i="2"/>
  <c r="B1417" i="2"/>
  <c r="O1818" i="2"/>
  <c r="G1540" i="2"/>
  <c r="B1762" i="2"/>
  <c r="O1244" i="2"/>
  <c r="G1333" i="2"/>
  <c r="M1000" i="2"/>
  <c r="F1919" i="2"/>
  <c r="D1837" i="2"/>
  <c r="G1412" i="2"/>
  <c r="D1104" i="2"/>
  <c r="F1571" i="2"/>
  <c r="F1698" i="2"/>
  <c r="H1459" i="2"/>
  <c r="O1766" i="2"/>
  <c r="H478" i="2"/>
  <c r="L1343" i="2"/>
  <c r="M1003" i="2"/>
  <c r="D1680" i="2"/>
  <c r="L480" i="2"/>
  <c r="K999" i="2"/>
  <c r="D1087" i="2"/>
  <c r="G1274" i="2"/>
  <c r="B988" i="2"/>
  <c r="L486" i="2"/>
  <c r="O96" i="2"/>
  <c r="F1137" i="2"/>
  <c r="D1279" i="2"/>
  <c r="H1895" i="2"/>
  <c r="B1327" i="2"/>
  <c r="O28" i="2"/>
  <c r="B1352" i="2"/>
  <c r="D1158" i="2"/>
  <c r="O1046" i="2"/>
  <c r="O1334" i="2"/>
  <c r="M1339" i="2"/>
  <c r="D1460" i="2"/>
  <c r="D1605" i="2"/>
  <c r="H1690" i="2"/>
  <c r="B1838" i="2"/>
  <c r="D1173" i="2"/>
  <c r="L21" i="2"/>
  <c r="F1135" i="2"/>
  <c r="G1778" i="2"/>
  <c r="B1818" i="2"/>
  <c r="D32" i="2"/>
  <c r="D438" i="2"/>
  <c r="F1294" i="2"/>
  <c r="B1551" i="2"/>
  <c r="H990" i="2"/>
  <c r="H1896" i="2"/>
  <c r="G1896" i="2"/>
  <c r="H1704" i="2"/>
  <c r="M144" i="2"/>
  <c r="D1189" i="2"/>
  <c r="H1189" i="2"/>
  <c r="F1131" i="2"/>
  <c r="H1131" i="2"/>
  <c r="D1131" i="2"/>
  <c r="B1771" i="2"/>
  <c r="F1771" i="2"/>
  <c r="D1771" i="2"/>
  <c r="G1771" i="2"/>
  <c r="B1807" i="2"/>
  <c r="G1807" i="2"/>
  <c r="D1807" i="2"/>
  <c r="F1807" i="2"/>
  <c r="L1104" i="2"/>
  <c r="O1104" i="2"/>
  <c r="K1104" i="2"/>
  <c r="O1003" i="2"/>
  <c r="O480" i="2"/>
  <c r="L999" i="2"/>
  <c r="B1087" i="2"/>
  <c r="O486" i="2"/>
  <c r="H1352" i="2"/>
  <c r="K1334" i="2"/>
  <c r="G1723" i="2"/>
  <c r="O1339" i="2"/>
  <c r="G1460" i="2"/>
  <c r="G1635" i="2"/>
  <c r="K339" i="2"/>
  <c r="K1629" i="2"/>
  <c r="F1508" i="2"/>
  <c r="D1508" i="2"/>
  <c r="F1189" i="2"/>
  <c r="H1048" i="2"/>
  <c r="G1131" i="2"/>
  <c r="H1771" i="2"/>
  <c r="H1807" i="2"/>
  <c r="M1104" i="2"/>
  <c r="F864" i="2"/>
  <c r="F814" i="2"/>
  <c r="M718" i="2"/>
  <c r="D665" i="2"/>
  <c r="G812" i="2"/>
  <c r="D673" i="2"/>
  <c r="D667" i="2"/>
  <c r="D815" i="2"/>
  <c r="L623" i="2"/>
  <c r="F862" i="2"/>
  <c r="H663" i="2"/>
  <c r="B905" i="2"/>
  <c r="D857" i="2"/>
  <c r="O815" i="2"/>
  <c r="F528" i="2"/>
  <c r="L527" i="2"/>
  <c r="D525" i="2"/>
  <c r="O672" i="2"/>
  <c r="O908" i="2"/>
  <c r="K814" i="2"/>
  <c r="G810" i="2"/>
  <c r="H910" i="2"/>
  <c r="H958" i="2"/>
  <c r="F911" i="2"/>
  <c r="G951" i="2"/>
  <c r="B807" i="2"/>
  <c r="D904" i="2"/>
  <c r="F856" i="2"/>
  <c r="K520" i="2"/>
  <c r="M528" i="2"/>
  <c r="G666" i="2"/>
  <c r="H522" i="2"/>
  <c r="D806" i="2"/>
  <c r="D520" i="2"/>
  <c r="G713" i="2"/>
  <c r="G1261" i="2"/>
  <c r="F1070" i="2"/>
  <c r="F150" i="2"/>
  <c r="F1712" i="2"/>
  <c r="B1758" i="2"/>
  <c r="B1878" i="2"/>
  <c r="D1761" i="2"/>
  <c r="B1123" i="2"/>
  <c r="G1749" i="2"/>
  <c r="D1201" i="2"/>
  <c r="F341" i="2"/>
  <c r="F1028" i="2"/>
  <c r="B1588" i="2"/>
  <c r="F1517" i="2"/>
  <c r="G1270" i="2"/>
  <c r="G90" i="2"/>
  <c r="B196" i="2"/>
  <c r="G1207" i="2"/>
  <c r="F1685" i="2"/>
  <c r="B1425" i="2"/>
  <c r="D1107" i="2"/>
  <c r="F35" i="2"/>
  <c r="B1853" i="2"/>
  <c r="B1303" i="2"/>
  <c r="M49" i="2"/>
  <c r="G1590" i="2"/>
  <c r="D1600" i="2"/>
  <c r="G1777" i="2"/>
  <c r="F1420" i="2"/>
  <c r="B1260" i="2"/>
  <c r="K145" i="2"/>
  <c r="L141" i="2"/>
  <c r="B996" i="2"/>
  <c r="B1125" i="2"/>
  <c r="G1774" i="2"/>
  <c r="F1075" i="2"/>
  <c r="F1122" i="2"/>
  <c r="H1629" i="2"/>
  <c r="F1464" i="2"/>
  <c r="H1521" i="2"/>
  <c r="B1613" i="2"/>
  <c r="F22" i="2"/>
  <c r="L24" i="2"/>
  <c r="H1486" i="2"/>
  <c r="D1338" i="2"/>
  <c r="D1609" i="2"/>
  <c r="B1918" i="2"/>
  <c r="B1816" i="2"/>
  <c r="D81" i="2"/>
  <c r="H1038" i="2"/>
  <c r="F191" i="2"/>
  <c r="F1248" i="2"/>
  <c r="F193" i="2"/>
  <c r="B1809" i="2"/>
  <c r="G1485" i="2"/>
  <c r="G1491" i="2"/>
  <c r="H101" i="2"/>
  <c r="H1410" i="2"/>
  <c r="H1388" i="2"/>
  <c r="D1155" i="2"/>
  <c r="G1903" i="2"/>
  <c r="B1869" i="2"/>
  <c r="L1387" i="2"/>
  <c r="D1171" i="2"/>
  <c r="M1630" i="2"/>
  <c r="G1417" i="2"/>
  <c r="D238" i="2"/>
  <c r="B1429" i="2"/>
  <c r="H1540" i="2"/>
  <c r="F1762" i="2"/>
  <c r="B1292" i="2"/>
  <c r="K1244" i="2"/>
  <c r="H1333" i="2"/>
  <c r="G1032" i="2"/>
  <c r="H487" i="2"/>
  <c r="H1919" i="2"/>
  <c r="F1837" i="2"/>
  <c r="F1412" i="2"/>
  <c r="G1150" i="2"/>
  <c r="B1606" i="2"/>
  <c r="H1104" i="2"/>
  <c r="H1099" i="2"/>
  <c r="H1571" i="2"/>
  <c r="H1698" i="2"/>
  <c r="D1459" i="2"/>
  <c r="H1860" i="2"/>
  <c r="L1766" i="2"/>
  <c r="D478" i="2"/>
  <c r="B1284" i="2"/>
  <c r="B1384" i="2"/>
  <c r="F1680" i="2"/>
  <c r="F1695" i="2"/>
  <c r="H1087" i="2"/>
  <c r="D1274" i="2"/>
  <c r="G988" i="2"/>
  <c r="D100" i="2"/>
  <c r="M1009" i="2"/>
  <c r="K332" i="2"/>
  <c r="G1137" i="2"/>
  <c r="G1481" i="2"/>
  <c r="B1279" i="2"/>
  <c r="F1895" i="2"/>
  <c r="H1327" i="2"/>
  <c r="O1486" i="2"/>
  <c r="D1227" i="2"/>
  <c r="G1110" i="2"/>
  <c r="B1569" i="2"/>
  <c r="H1004" i="2"/>
  <c r="G1352" i="2"/>
  <c r="G1287" i="2"/>
  <c r="F1158" i="2"/>
  <c r="M1046" i="2"/>
  <c r="D1717" i="2"/>
  <c r="G1690" i="2"/>
  <c r="L1627" i="2"/>
  <c r="M1101" i="2"/>
  <c r="H1483" i="2"/>
  <c r="D1184" i="2"/>
  <c r="D1838" i="2"/>
  <c r="G1578" i="2"/>
  <c r="D1056" i="2"/>
  <c r="D1778" i="2"/>
  <c r="F1818" i="2"/>
  <c r="B1149" i="2"/>
  <c r="B1161" i="2"/>
  <c r="H339" i="2"/>
  <c r="D1447" i="2"/>
  <c r="F1167" i="2"/>
  <c r="D1256" i="2"/>
  <c r="B32" i="2"/>
  <c r="F1046" i="2"/>
  <c r="G438" i="2"/>
  <c r="H1294" i="2"/>
  <c r="F1312" i="2"/>
  <c r="F990" i="2"/>
  <c r="B1896" i="2"/>
  <c r="G1704" i="2"/>
  <c r="H1508" i="2"/>
  <c r="F1299" i="2"/>
  <c r="G1575" i="2"/>
  <c r="H1575" i="2"/>
  <c r="D1575" i="2"/>
  <c r="D1414" i="2"/>
  <c r="F1414" i="2"/>
  <c r="G1414" i="2"/>
  <c r="D1196" i="2"/>
  <c r="F1196" i="2"/>
  <c r="G1196" i="2"/>
  <c r="B1196" i="2"/>
  <c r="G814" i="2"/>
  <c r="F812" i="2"/>
  <c r="B815" i="2"/>
  <c r="M815" i="2"/>
  <c r="H528" i="2"/>
  <c r="L520" i="2"/>
  <c r="O528" i="2"/>
  <c r="G522" i="2"/>
  <c r="D150" i="2"/>
  <c r="G1028" i="2"/>
  <c r="F90" i="2"/>
  <c r="B1107" i="2"/>
  <c r="L49" i="2"/>
  <c r="B1590" i="2"/>
  <c r="F1260" i="2"/>
  <c r="M145" i="2"/>
  <c r="H996" i="2"/>
  <c r="H1125" i="2"/>
  <c r="F1629" i="2"/>
  <c r="G1609" i="2"/>
  <c r="H81" i="2"/>
  <c r="D193" i="2"/>
  <c r="H1869" i="2"/>
  <c r="L1244" i="2"/>
  <c r="B1333" i="2"/>
  <c r="B1837" i="2"/>
  <c r="D1412" i="2"/>
  <c r="F1104" i="2"/>
  <c r="G1571" i="2"/>
  <c r="G1698" i="2"/>
  <c r="H1274" i="2"/>
  <c r="G1279" i="2"/>
  <c r="G1158" i="2"/>
  <c r="L1046" i="2"/>
  <c r="O342" i="2"/>
  <c r="B1167" i="2"/>
  <c r="H1256" i="2"/>
  <c r="G32" i="2"/>
  <c r="G1046" i="2"/>
  <c r="G1312" i="2"/>
  <c r="G1306" i="2"/>
  <c r="B990" i="2"/>
  <c r="K1480" i="2"/>
  <c r="D1896" i="2"/>
  <c r="H1623" i="2"/>
  <c r="H993" i="2"/>
  <c r="G1508" i="2"/>
  <c r="D1299" i="2"/>
  <c r="F1575" i="2"/>
  <c r="D1722" i="2"/>
  <c r="H1722" i="2"/>
  <c r="B1414" i="2"/>
  <c r="B386" i="2"/>
  <c r="F386" i="2"/>
  <c r="G386" i="2"/>
  <c r="D386" i="2"/>
  <c r="F1030" i="2"/>
  <c r="D1030" i="2"/>
  <c r="B1030" i="2"/>
  <c r="F1699" i="2"/>
  <c r="H1699" i="2"/>
  <c r="B1699" i="2"/>
  <c r="G1699" i="2"/>
  <c r="H1196" i="2"/>
  <c r="H1692" i="2"/>
  <c r="B1692" i="2"/>
  <c r="F1692" i="2"/>
  <c r="D1692" i="2"/>
  <c r="D814" i="2"/>
  <c r="O718" i="2"/>
  <c r="B812" i="2"/>
  <c r="B673" i="2"/>
  <c r="H815" i="2"/>
  <c r="O623" i="2"/>
  <c r="D905" i="2"/>
  <c r="D528" i="2"/>
  <c r="M527" i="2"/>
  <c r="M672" i="2"/>
  <c r="K908" i="2"/>
  <c r="O814" i="2"/>
  <c r="B810" i="2"/>
  <c r="F522" i="2"/>
  <c r="F1261" i="2"/>
  <c r="G150" i="2"/>
  <c r="G1712" i="2"/>
  <c r="H1028" i="2"/>
  <c r="H1588" i="2"/>
  <c r="D90" i="2"/>
  <c r="D196" i="2"/>
  <c r="F1207" i="2"/>
  <c r="G1107" i="2"/>
  <c r="B35" i="2"/>
  <c r="F1590" i="2"/>
  <c r="B1600" i="2"/>
  <c r="F1777" i="2"/>
  <c r="H1260" i="2"/>
  <c r="K141" i="2"/>
  <c r="G996" i="2"/>
  <c r="F1125" i="2"/>
  <c r="F1774" i="2"/>
  <c r="G1075" i="2"/>
  <c r="D1629" i="2"/>
  <c r="G1464" i="2"/>
  <c r="D1521" i="2"/>
  <c r="B22" i="2"/>
  <c r="K24" i="2"/>
  <c r="G1486" i="2"/>
  <c r="B1609" i="2"/>
  <c r="D1918" i="2"/>
  <c r="F81" i="2"/>
  <c r="F1038" i="2"/>
  <c r="G193" i="2"/>
  <c r="D1491" i="2"/>
  <c r="B1155" i="2"/>
  <c r="G1869" i="2"/>
  <c r="K1387" i="2"/>
  <c r="H1171" i="2"/>
  <c r="O1630" i="2"/>
  <c r="H238" i="2"/>
  <c r="F1429" i="2"/>
  <c r="F1333" i="2"/>
  <c r="D1032" i="2"/>
  <c r="B487" i="2"/>
  <c r="H1837" i="2"/>
  <c r="B1412" i="2"/>
  <c r="F1150" i="2"/>
  <c r="B1104" i="2"/>
  <c r="B1571" i="2"/>
  <c r="B1698" i="2"/>
  <c r="G478" i="2"/>
  <c r="D1384" i="2"/>
  <c r="H1395" i="2"/>
  <c r="D980" i="2"/>
  <c r="F1274" i="2"/>
  <c r="O487" i="2"/>
  <c r="K1009" i="2"/>
  <c r="M332" i="2"/>
  <c r="H1074" i="2"/>
  <c r="H1279" i="2"/>
  <c r="B1357" i="2"/>
  <c r="B1115" i="2"/>
  <c r="L1486" i="2"/>
  <c r="G1227" i="2"/>
  <c r="F1110" i="2"/>
  <c r="G1569" i="2"/>
  <c r="G1004" i="2"/>
  <c r="H1158" i="2"/>
  <c r="B1870" i="2"/>
  <c r="O1150" i="2"/>
  <c r="D1324" i="2"/>
  <c r="G1717" i="2"/>
  <c r="K1481" i="2"/>
  <c r="B1605" i="2"/>
  <c r="O339" i="2"/>
  <c r="O1629" i="2"/>
  <c r="M1574" i="2"/>
  <c r="K43" i="2"/>
  <c r="G1263" i="2"/>
  <c r="M1627" i="2"/>
  <c r="O1101" i="2"/>
  <c r="H1838" i="2"/>
  <c r="B1578" i="2"/>
  <c r="B1778" i="2"/>
  <c r="D1818" i="2"/>
  <c r="F1149" i="2"/>
  <c r="D93" i="2"/>
  <c r="F339" i="2"/>
  <c r="H1765" i="2"/>
  <c r="B1447" i="2"/>
  <c r="L342" i="2"/>
  <c r="H1167" i="2"/>
  <c r="F32" i="2"/>
  <c r="G1151" i="2"/>
  <c r="B1306" i="2"/>
  <c r="D990" i="2"/>
  <c r="F1623" i="2"/>
  <c r="F993" i="2"/>
  <c r="B1508" i="2"/>
  <c r="H1299" i="2"/>
  <c r="O1873" i="2"/>
  <c r="B1575" i="2"/>
  <c r="B1722" i="2"/>
  <c r="G1739" i="2"/>
  <c r="H1414" i="2"/>
  <c r="B1849" i="2"/>
  <c r="D1849" i="2"/>
  <c r="F1849" i="2"/>
  <c r="H1849" i="2"/>
  <c r="M81" i="2"/>
  <c r="K81" i="2"/>
  <c r="L81" i="2"/>
  <c r="O81" i="2"/>
  <c r="B434" i="2"/>
  <c r="D434" i="2"/>
  <c r="G434" i="2"/>
  <c r="F434" i="2"/>
  <c r="H434" i="2"/>
  <c r="D858" i="2"/>
  <c r="K718" i="2"/>
  <c r="H625" i="2"/>
  <c r="G673" i="2"/>
  <c r="M623" i="2"/>
  <c r="M855" i="2"/>
  <c r="D717" i="2"/>
  <c r="M625" i="2"/>
  <c r="G905" i="2"/>
  <c r="O527" i="2"/>
  <c r="M902" i="2"/>
  <c r="L672" i="2"/>
  <c r="M908" i="2"/>
  <c r="M814" i="2"/>
  <c r="F810" i="2"/>
  <c r="D524" i="2"/>
  <c r="B623" i="2"/>
  <c r="M519" i="2"/>
  <c r="O663" i="2"/>
  <c r="K522" i="2"/>
  <c r="B860" i="2"/>
  <c r="D906" i="2"/>
  <c r="M912" i="2"/>
  <c r="D913" i="2"/>
  <c r="D614" i="2"/>
  <c r="H909" i="2"/>
  <c r="H1337" i="2"/>
  <c r="B1159" i="2"/>
  <c r="B85" i="2"/>
  <c r="B1261" i="2"/>
  <c r="B1603" i="2"/>
  <c r="F1673" i="2"/>
  <c r="H1712" i="2"/>
  <c r="G1528" i="2"/>
  <c r="M1336" i="2"/>
  <c r="H1557" i="2"/>
  <c r="B1791" i="2"/>
  <c r="G1638" i="2"/>
  <c r="H1210" i="2"/>
  <c r="F1842" i="2"/>
  <c r="G1013" i="2"/>
  <c r="F1494" i="2"/>
  <c r="F1199" i="2"/>
  <c r="G1588" i="2"/>
  <c r="H1198" i="2"/>
  <c r="G196" i="2"/>
  <c r="B1207" i="2"/>
  <c r="L481" i="2"/>
  <c r="B1434" i="2"/>
  <c r="H35" i="2"/>
  <c r="M83" i="2"/>
  <c r="H1600" i="2"/>
  <c r="D1777" i="2"/>
  <c r="D387" i="2"/>
  <c r="O141" i="2"/>
  <c r="D1774" i="2"/>
  <c r="H1385" i="2"/>
  <c r="D1370" i="2"/>
  <c r="B1075" i="2"/>
  <c r="G1228" i="2"/>
  <c r="D1464" i="2"/>
  <c r="B1521" i="2"/>
  <c r="D22" i="2"/>
  <c r="M24" i="2"/>
  <c r="B1486" i="2"/>
  <c r="G1220" i="2"/>
  <c r="G1918" i="2"/>
  <c r="F1713" i="2"/>
  <c r="B1038" i="2"/>
  <c r="B1100" i="2"/>
  <c r="G1319" i="2"/>
  <c r="F1491" i="2"/>
  <c r="F1155" i="2"/>
  <c r="D1706" i="2"/>
  <c r="O1387" i="2"/>
  <c r="B1171" i="2"/>
  <c r="L1630" i="2"/>
  <c r="B1071" i="2"/>
  <c r="G238" i="2"/>
  <c r="H1429" i="2"/>
  <c r="B1844" i="2"/>
  <c r="F1032" i="2"/>
  <c r="D487" i="2"/>
  <c r="B1150" i="2"/>
  <c r="F1775" i="2"/>
  <c r="B1725" i="2"/>
  <c r="F1359" i="2"/>
  <c r="B968" i="2"/>
  <c r="B1021" i="2"/>
  <c r="F1384" i="2"/>
  <c r="H1382" i="2"/>
  <c r="O78" i="2"/>
  <c r="L1143" i="2"/>
  <c r="O142" i="2"/>
  <c r="H1477" i="2"/>
  <c r="O1009" i="2"/>
  <c r="L332" i="2"/>
  <c r="D1357" i="2"/>
  <c r="D1115" i="2"/>
  <c r="K1486" i="2"/>
  <c r="B1227" i="2"/>
  <c r="D1110" i="2"/>
  <c r="H1569" i="2"/>
  <c r="D1004" i="2"/>
  <c r="D1290" i="2"/>
  <c r="B431" i="2"/>
  <c r="B1717" i="2"/>
  <c r="F1263" i="2"/>
  <c r="O1627" i="2"/>
  <c r="L1101" i="2"/>
  <c r="L428" i="2"/>
  <c r="F1578" i="2"/>
  <c r="D1149" i="2"/>
  <c r="G93" i="2"/>
  <c r="D339" i="2"/>
  <c r="H1447" i="2"/>
  <c r="F1151" i="2"/>
  <c r="H1212" i="2"/>
  <c r="B1505" i="2"/>
  <c r="M1480" i="2"/>
  <c r="B384" i="2"/>
  <c r="F1234" i="2"/>
  <c r="G993" i="2"/>
  <c r="B1299" i="2"/>
  <c r="L1873" i="2"/>
  <c r="F1722" i="2"/>
  <c r="D1739" i="2"/>
  <c r="G1030" i="2"/>
  <c r="G1849" i="2"/>
  <c r="O1384" i="2"/>
  <c r="K1384" i="2"/>
  <c r="M1384" i="2"/>
  <c r="F858" i="2"/>
  <c r="H908" i="2"/>
  <c r="D625" i="2"/>
  <c r="D617" i="2"/>
  <c r="D662" i="2"/>
  <c r="G718" i="2"/>
  <c r="D854" i="2"/>
  <c r="F619" i="2"/>
  <c r="F720" i="2"/>
  <c r="H673" i="2"/>
  <c r="G952" i="2"/>
  <c r="O712" i="2"/>
  <c r="L855" i="2"/>
  <c r="O817" i="2"/>
  <c r="F717" i="2"/>
  <c r="L625" i="2"/>
  <c r="H905" i="2"/>
  <c r="D950" i="2"/>
  <c r="H527" i="2"/>
  <c r="O902" i="2"/>
  <c r="D809" i="2"/>
  <c r="H960" i="2"/>
  <c r="B957" i="2"/>
  <c r="K666" i="2"/>
  <c r="D810" i="2"/>
  <c r="H524" i="2"/>
  <c r="H623" i="2"/>
  <c r="M907" i="2"/>
  <c r="L812" i="2"/>
  <c r="L519" i="2"/>
  <c r="O856" i="2"/>
  <c r="K663" i="2"/>
  <c r="O854" i="2"/>
  <c r="L522" i="2"/>
  <c r="H860" i="2"/>
  <c r="B906" i="2"/>
  <c r="D953" i="2"/>
  <c r="F954" i="2"/>
  <c r="F865" i="2"/>
  <c r="K615" i="2"/>
  <c r="L912" i="2"/>
  <c r="B913" i="2"/>
  <c r="M721" i="2"/>
  <c r="H710" i="2"/>
  <c r="G909" i="2"/>
  <c r="L523" i="2"/>
  <c r="L526" i="2"/>
  <c r="O1862" i="2"/>
  <c r="B52" i="2"/>
  <c r="H1261" i="2"/>
  <c r="F1596" i="2"/>
  <c r="L1869" i="2"/>
  <c r="B1712" i="2"/>
  <c r="K1336" i="2"/>
  <c r="F1557" i="2"/>
  <c r="D1791" i="2"/>
  <c r="K95" i="2"/>
  <c r="F1638" i="2"/>
  <c r="G1210" i="2"/>
  <c r="D1494" i="2"/>
  <c r="L1055" i="2"/>
  <c r="B1109" i="2"/>
  <c r="F1588" i="2"/>
  <c r="F1198" i="2"/>
  <c r="B1601" i="2"/>
  <c r="B997" i="2"/>
  <c r="H196" i="2"/>
  <c r="H1207" i="2"/>
  <c r="G1400" i="2"/>
  <c r="M481" i="2"/>
  <c r="D35" i="2"/>
  <c r="K83" i="2"/>
  <c r="D1138" i="2"/>
  <c r="G1128" i="2"/>
  <c r="B1542" i="2"/>
  <c r="F1600" i="2"/>
  <c r="B1777" i="2"/>
  <c r="G1035" i="2"/>
  <c r="K1290" i="2"/>
  <c r="K1626" i="2"/>
  <c r="G1766" i="2"/>
  <c r="B1774" i="2"/>
  <c r="G1385" i="2"/>
  <c r="D1444" i="2"/>
  <c r="M246" i="2"/>
  <c r="F484" i="2"/>
  <c r="D1075" i="2"/>
  <c r="F1228" i="2"/>
  <c r="D1921" i="2"/>
  <c r="F1845" i="2"/>
  <c r="H1464" i="2"/>
  <c r="F1521" i="2"/>
  <c r="H22" i="2"/>
  <c r="F1486" i="2"/>
  <c r="D1220" i="2"/>
  <c r="D1897" i="2"/>
  <c r="O1821" i="2"/>
  <c r="H1918" i="2"/>
  <c r="D1713" i="2"/>
  <c r="F1406" i="2"/>
  <c r="D1720" i="2"/>
  <c r="G1038" i="2"/>
  <c r="H1100" i="2"/>
  <c r="B1319" i="2"/>
  <c r="O1535" i="2"/>
  <c r="G1701" i="2"/>
  <c r="H1491" i="2"/>
  <c r="G1155" i="2"/>
  <c r="H1416" i="2"/>
  <c r="F1082" i="2"/>
  <c r="G1171" i="2"/>
  <c r="B238" i="2"/>
  <c r="G1429" i="2"/>
  <c r="G1844" i="2"/>
  <c r="G1787" i="2"/>
  <c r="B1547" i="2"/>
  <c r="B1032" i="2"/>
  <c r="G487" i="2"/>
  <c r="H1467" i="2"/>
  <c r="D1150" i="2"/>
  <c r="G1775" i="2"/>
  <c r="D1045" i="2"/>
  <c r="F1047" i="2"/>
  <c r="K31" i="2"/>
  <c r="L52" i="2"/>
  <c r="G1359" i="2"/>
  <c r="D1743" i="2"/>
  <c r="D968" i="2"/>
  <c r="F1021" i="2"/>
  <c r="H1384" i="2"/>
  <c r="D1382" i="2"/>
  <c r="D1409" i="2"/>
  <c r="M78" i="2"/>
  <c r="O1143" i="2"/>
  <c r="M142" i="2"/>
  <c r="G1395" i="2"/>
  <c r="G980" i="2"/>
  <c r="B1037" i="2"/>
  <c r="B1682" i="2"/>
  <c r="L484" i="2"/>
  <c r="B1477" i="2"/>
  <c r="B1015" i="2"/>
  <c r="H1632" i="2"/>
  <c r="D1074" i="2"/>
  <c r="G1500" i="2"/>
  <c r="F1227" i="2"/>
  <c r="H1110" i="2"/>
  <c r="F1569" i="2"/>
  <c r="B1004" i="2"/>
  <c r="O1628" i="2"/>
  <c r="B1290" i="2"/>
  <c r="H431" i="2"/>
  <c r="G1870" i="2"/>
  <c r="K1150" i="2"/>
  <c r="H1324" i="2"/>
  <c r="B1740" i="2"/>
  <c r="H1301" i="2"/>
  <c r="H1717" i="2"/>
  <c r="O1481" i="2"/>
  <c r="B1539" i="2"/>
  <c r="B1640" i="2"/>
  <c r="B1733" i="2"/>
  <c r="B244" i="2"/>
  <c r="H1344" i="2"/>
  <c r="H1578" i="2"/>
  <c r="H1149" i="2"/>
  <c r="F93" i="2"/>
  <c r="B339" i="2"/>
  <c r="G1447" i="2"/>
  <c r="B1446" i="2"/>
  <c r="H1446" i="2"/>
  <c r="H1484" i="2"/>
  <c r="D1484" i="2"/>
  <c r="B1484" i="2"/>
  <c r="L79" i="2"/>
  <c r="M79" i="2"/>
  <c r="K79" i="2"/>
  <c r="L1047" i="2"/>
  <c r="K1047" i="2"/>
  <c r="M1047" i="2"/>
  <c r="B21" i="2"/>
  <c r="D21" i="2"/>
  <c r="H21" i="2"/>
  <c r="F21" i="2"/>
  <c r="G21" i="2"/>
  <c r="D190" i="2"/>
  <c r="F190" i="2"/>
  <c r="H190" i="2"/>
  <c r="B190" i="2"/>
  <c r="G190" i="2"/>
  <c r="H858" i="2"/>
  <c r="G625" i="2"/>
  <c r="G617" i="2"/>
  <c r="H662" i="2"/>
  <c r="B718" i="2"/>
  <c r="F854" i="2"/>
  <c r="B619" i="2"/>
  <c r="F952" i="2"/>
  <c r="M817" i="2"/>
  <c r="B717" i="2"/>
  <c r="B950" i="2"/>
  <c r="F524" i="2"/>
  <c r="F623" i="2"/>
  <c r="O907" i="2"/>
  <c r="O812" i="2"/>
  <c r="K856" i="2"/>
  <c r="K854" i="2"/>
  <c r="G860" i="2"/>
  <c r="F906" i="2"/>
  <c r="G953" i="2"/>
  <c r="G913" i="2"/>
  <c r="F909" i="2"/>
  <c r="D1557" i="2"/>
  <c r="H1791" i="2"/>
  <c r="B1638" i="2"/>
  <c r="B1210" i="2"/>
  <c r="B1494" i="2"/>
  <c r="G1198" i="2"/>
  <c r="F1385" i="2"/>
  <c r="G1444" i="2"/>
  <c r="H1228" i="2"/>
  <c r="H1921" i="2"/>
  <c r="H1220" i="2"/>
  <c r="B1897" i="2"/>
  <c r="B1713" i="2"/>
  <c r="H1406" i="2"/>
  <c r="F1100" i="2"/>
  <c r="H1319" i="2"/>
  <c r="K1535" i="2"/>
  <c r="F1844" i="2"/>
  <c r="B1787" i="2"/>
  <c r="B1467" i="2"/>
  <c r="H1775" i="2"/>
  <c r="F1045" i="2"/>
  <c r="H1047" i="2"/>
  <c r="D1359" i="2"/>
  <c r="H968" i="2"/>
  <c r="H1021" i="2"/>
  <c r="B1382" i="2"/>
  <c r="H1409" i="2"/>
  <c r="D1395" i="2"/>
  <c r="F980" i="2"/>
  <c r="H1682" i="2"/>
  <c r="O484" i="2"/>
  <c r="G1477" i="2"/>
  <c r="F1015" i="2"/>
  <c r="D1632" i="2"/>
  <c r="G1074" i="2"/>
  <c r="D1112" i="2"/>
  <c r="K428" i="2"/>
  <c r="B93" i="2"/>
  <c r="D1602" i="2"/>
  <c r="B1612" i="2"/>
  <c r="D1231" i="2"/>
  <c r="H1151" i="2"/>
  <c r="H1505" i="2"/>
  <c r="K1103" i="2"/>
  <c r="G1446" i="2"/>
  <c r="H384" i="2"/>
  <c r="H1234" i="2"/>
  <c r="H147" i="2"/>
  <c r="G1484" i="2"/>
  <c r="O79" i="2"/>
  <c r="O1047" i="2"/>
  <c r="L1385" i="2"/>
  <c r="M1385" i="2"/>
  <c r="O1385" i="2"/>
  <c r="G670" i="2"/>
  <c r="D672" i="2"/>
  <c r="M905" i="2"/>
  <c r="B859" i="2"/>
  <c r="M620" i="2"/>
  <c r="F529" i="2"/>
  <c r="D622" i="2"/>
  <c r="F813" i="2"/>
  <c r="L860" i="2"/>
  <c r="O720" i="2"/>
  <c r="H1266" i="2"/>
  <c r="D1170" i="2"/>
  <c r="O1048" i="2"/>
  <c r="B992" i="2"/>
  <c r="B1621" i="2"/>
  <c r="L190" i="2"/>
  <c r="M1482" i="2"/>
  <c r="D1538" i="2"/>
  <c r="B1053" i="2"/>
  <c r="G1101" i="2"/>
  <c r="F964" i="2"/>
  <c r="F1502" i="2"/>
  <c r="G1868" i="2"/>
  <c r="K1816" i="2"/>
  <c r="M1294" i="2"/>
  <c r="B30" i="2"/>
  <c r="B1105" i="2"/>
  <c r="F1863" i="2"/>
  <c r="H1249" i="2"/>
  <c r="F1423" i="2"/>
  <c r="O434" i="2"/>
  <c r="K143" i="2"/>
  <c r="F1064" i="2"/>
  <c r="G1796" i="2"/>
  <c r="K1286" i="2"/>
  <c r="H1052" i="2"/>
  <c r="B199" i="2"/>
  <c r="G1356" i="2"/>
  <c r="F1185" i="2"/>
  <c r="B1378" i="2"/>
  <c r="H1567" i="2"/>
  <c r="B1395" i="2"/>
  <c r="H980" i="2"/>
  <c r="K101" i="2"/>
  <c r="K1823" i="2"/>
  <c r="O194" i="2"/>
  <c r="B1133" i="2"/>
  <c r="K1628" i="2"/>
  <c r="M1056" i="2"/>
  <c r="B480" i="2"/>
  <c r="D1870" i="2"/>
  <c r="F1324" i="2"/>
  <c r="F1740" i="2"/>
  <c r="B1301" i="2"/>
  <c r="B1648" i="2"/>
  <c r="H1780" i="2"/>
  <c r="F1539" i="2"/>
  <c r="F1640" i="2"/>
  <c r="H1733" i="2"/>
  <c r="H244" i="2"/>
  <c r="F1344" i="2"/>
  <c r="O428" i="2"/>
  <c r="B1586" i="2"/>
  <c r="B143" i="2"/>
  <c r="H1200" i="2"/>
  <c r="K42" i="2"/>
  <c r="B1800" i="2"/>
  <c r="L1145" i="2"/>
  <c r="H1612" i="2"/>
  <c r="F1753" i="2"/>
  <c r="G38" i="2"/>
  <c r="F1505" i="2"/>
  <c r="F1446" i="2"/>
  <c r="F384" i="2"/>
  <c r="G147" i="2"/>
  <c r="F1484" i="2"/>
  <c r="K1870" i="2"/>
  <c r="M1870" i="2"/>
  <c r="L1870" i="2"/>
  <c r="L74" i="2"/>
  <c r="K74" i="2"/>
  <c r="M74" i="2"/>
  <c r="M1239" i="2"/>
  <c r="L1239" i="2"/>
  <c r="K1239" i="2"/>
  <c r="G1767" i="2"/>
  <c r="B1767" i="2"/>
  <c r="F1767" i="2"/>
  <c r="H1767" i="2"/>
  <c r="H1859" i="2"/>
  <c r="G1859" i="2"/>
  <c r="D1859" i="2"/>
  <c r="F1859" i="2"/>
  <c r="B1859" i="2"/>
  <c r="F902" i="2"/>
  <c r="B620" i="2"/>
  <c r="G816" i="2"/>
  <c r="O714" i="2"/>
  <c r="K711" i="2"/>
  <c r="O614" i="2"/>
  <c r="G716" i="2"/>
  <c r="M669" i="2"/>
  <c r="M518" i="2"/>
  <c r="O617" i="2"/>
  <c r="M662" i="2"/>
  <c r="O910" i="2"/>
  <c r="O861" i="2"/>
  <c r="K857" i="2"/>
  <c r="O671" i="2"/>
  <c r="B711" i="2"/>
  <c r="O913" i="2"/>
  <c r="L619" i="2"/>
  <c r="G1593" i="2"/>
  <c r="D91" i="2"/>
  <c r="G1555" i="2"/>
  <c r="D1874" i="2"/>
  <c r="B1730" i="2"/>
  <c r="H1373" i="2"/>
  <c r="G54" i="2"/>
  <c r="B1689" i="2"/>
  <c r="H1877" i="2"/>
  <c r="K20" i="2"/>
  <c r="B429" i="2"/>
  <c r="H1855" i="2"/>
  <c r="F1361" i="2"/>
  <c r="D145" i="2"/>
  <c r="B243" i="2"/>
  <c r="B439" i="2"/>
  <c r="L343" i="2"/>
  <c r="H1826" i="2"/>
  <c r="D1840" i="2"/>
  <c r="F1501" i="2"/>
  <c r="D1782" i="2"/>
  <c r="G1772" i="2"/>
  <c r="B1079" i="2"/>
  <c r="D1822" i="2"/>
  <c r="D1050" i="2"/>
  <c r="M1002" i="2"/>
  <c r="H1740" i="2"/>
  <c r="G1301" i="2"/>
  <c r="H1453" i="2"/>
  <c r="O436" i="2"/>
  <c r="G1489" i="2"/>
  <c r="F1802" i="2"/>
  <c r="D1539" i="2"/>
  <c r="H1640" i="2"/>
  <c r="G1733" i="2"/>
  <c r="G244" i="2"/>
  <c r="D1523" i="2"/>
  <c r="F1786" i="2"/>
  <c r="M477" i="2"/>
  <c r="H237" i="2"/>
  <c r="D1446" i="2"/>
  <c r="G384" i="2"/>
  <c r="O1287" i="2"/>
  <c r="K1287" i="2"/>
  <c r="F147" i="2"/>
  <c r="L1488" i="2"/>
  <c r="G26" i="2"/>
  <c r="F26" i="2"/>
  <c r="O1870" i="2"/>
  <c r="O1726" i="2"/>
  <c r="M1726" i="2"/>
  <c r="B1748" i="2"/>
  <c r="D1748" i="2"/>
  <c r="G1748" i="2"/>
  <c r="L336" i="2"/>
  <c r="M336" i="2"/>
  <c r="O336" i="2"/>
  <c r="B1440" i="2"/>
  <c r="F1440" i="2"/>
  <c r="G1440" i="2"/>
  <c r="H1440" i="2"/>
  <c r="D992" i="2"/>
  <c r="D1621" i="2"/>
  <c r="O190" i="2"/>
  <c r="L1482" i="2"/>
  <c r="B1538" i="2"/>
  <c r="H1053" i="2"/>
  <c r="D1101" i="2"/>
  <c r="H1666" i="2"/>
  <c r="G1666" i="2"/>
  <c r="F1666" i="2"/>
  <c r="B1735" i="2"/>
  <c r="G1735" i="2"/>
  <c r="G1852" i="2"/>
  <c r="F1852" i="2"/>
  <c r="K1865" i="2"/>
  <c r="L1865" i="2"/>
  <c r="M1865" i="2"/>
  <c r="B1665" i="2"/>
  <c r="H1665" i="2"/>
  <c r="D1665" i="2"/>
  <c r="G1665" i="2"/>
  <c r="H1041" i="2"/>
  <c r="D1041" i="2"/>
  <c r="B1041" i="2"/>
  <c r="G1041" i="2"/>
  <c r="H902" i="2"/>
  <c r="F620" i="2"/>
  <c r="D816" i="2"/>
  <c r="F670" i="2"/>
  <c r="F672" i="2"/>
  <c r="M714" i="2"/>
  <c r="O711" i="2"/>
  <c r="L905" i="2"/>
  <c r="H859" i="2"/>
  <c r="K620" i="2"/>
  <c r="H956" i="2"/>
  <c r="H907" i="2"/>
  <c r="G529" i="2"/>
  <c r="M614" i="2"/>
  <c r="D716" i="2"/>
  <c r="O669" i="2"/>
  <c r="K518" i="2"/>
  <c r="F622" i="2"/>
  <c r="M617" i="2"/>
  <c r="D813" i="2"/>
  <c r="L662" i="2"/>
  <c r="M860" i="2"/>
  <c r="L910" i="2"/>
  <c r="K861" i="2"/>
  <c r="L857" i="2"/>
  <c r="M671" i="2"/>
  <c r="M720" i="2"/>
  <c r="D711" i="2"/>
  <c r="G808" i="2"/>
  <c r="M913" i="2"/>
  <c r="O619" i="2"/>
  <c r="F1593" i="2"/>
  <c r="F91" i="2"/>
  <c r="H1286" i="2"/>
  <c r="F1266" i="2"/>
  <c r="O1719" i="2"/>
  <c r="B1628" i="2"/>
  <c r="L1820" i="2"/>
  <c r="D1043" i="2"/>
  <c r="B1170" i="2"/>
  <c r="F1555" i="2"/>
  <c r="F1783" i="2"/>
  <c r="L1048" i="2"/>
  <c r="G1874" i="2"/>
  <c r="F992" i="2"/>
  <c r="H1730" i="2"/>
  <c r="F1893" i="2"/>
  <c r="L1625" i="2"/>
  <c r="D41" i="2"/>
  <c r="F1727" i="2"/>
  <c r="G1621" i="2"/>
  <c r="M190" i="2"/>
  <c r="G1373" i="2"/>
  <c r="K1482" i="2"/>
  <c r="H1538" i="2"/>
  <c r="G1053" i="2"/>
  <c r="F991" i="2"/>
  <c r="G1824" i="2"/>
  <c r="F1101" i="2"/>
  <c r="H964" i="2"/>
  <c r="D1502" i="2"/>
  <c r="G77" i="2"/>
  <c r="G1439" i="2"/>
  <c r="F1868" i="2"/>
  <c r="B54" i="2"/>
  <c r="H1689" i="2"/>
  <c r="B1877" i="2"/>
  <c r="O1816" i="2"/>
  <c r="K1294" i="2"/>
  <c r="G30" i="2"/>
  <c r="O20" i="2"/>
  <c r="F1105" i="2"/>
  <c r="B1863" i="2"/>
  <c r="D429" i="2"/>
  <c r="G1855" i="2"/>
  <c r="H1361" i="2"/>
  <c r="G1249" i="2"/>
  <c r="H1423" i="2"/>
  <c r="H145" i="2"/>
  <c r="F243" i="2"/>
  <c r="G439" i="2"/>
  <c r="D1052" i="2"/>
  <c r="O343" i="2"/>
  <c r="G1826" i="2"/>
  <c r="G199" i="2"/>
  <c r="H1840" i="2"/>
  <c r="D1501" i="2"/>
  <c r="B1782" i="2"/>
  <c r="B1772" i="2"/>
  <c r="D1079" i="2"/>
  <c r="H1822" i="2"/>
  <c r="B1050" i="2"/>
  <c r="O1002" i="2"/>
  <c r="F1453" i="2"/>
  <c r="L436" i="2"/>
  <c r="H1489" i="2"/>
  <c r="H1802" i="2"/>
  <c r="H1523" i="2"/>
  <c r="B1786" i="2"/>
  <c r="O477" i="2"/>
  <c r="F237" i="2"/>
  <c r="D998" i="2"/>
  <c r="D1666" i="2"/>
  <c r="O1488" i="2"/>
  <c r="F1735" i="2"/>
  <c r="B1371" i="2"/>
  <c r="G1371" i="2"/>
  <c r="D1852" i="2"/>
  <c r="O1865" i="2"/>
  <c r="F1041" i="2"/>
  <c r="G1365" i="2"/>
  <c r="D1365" i="2"/>
  <c r="B1365" i="2"/>
  <c r="H1365" i="2"/>
  <c r="F1336" i="2"/>
  <c r="H1336" i="2"/>
  <c r="B1336" i="2"/>
  <c r="G1336" i="2"/>
  <c r="D1336" i="2"/>
  <c r="G902" i="2"/>
  <c r="D620" i="2"/>
  <c r="H816" i="2"/>
  <c r="K715" i="2"/>
  <c r="O621" i="2"/>
  <c r="M616" i="2"/>
  <c r="O809" i="2"/>
  <c r="G521" i="2"/>
  <c r="B670" i="2"/>
  <c r="H903" i="2"/>
  <c r="B672" i="2"/>
  <c r="L714" i="2"/>
  <c r="M711" i="2"/>
  <c r="D859" i="2"/>
  <c r="G618" i="2"/>
  <c r="F712" i="2"/>
  <c r="D529" i="2"/>
  <c r="L614" i="2"/>
  <c r="H716" i="2"/>
  <c r="K669" i="2"/>
  <c r="L518" i="2"/>
  <c r="H622" i="2"/>
  <c r="L617" i="2"/>
  <c r="H813" i="2"/>
  <c r="K662" i="2"/>
  <c r="K910" i="2"/>
  <c r="M861" i="2"/>
  <c r="O857" i="2"/>
  <c r="G518" i="2"/>
  <c r="K671" i="2"/>
  <c r="H711" i="2"/>
  <c r="L913" i="2"/>
  <c r="M619" i="2"/>
  <c r="D1593" i="2"/>
  <c r="H91" i="2"/>
  <c r="B1266" i="2"/>
  <c r="G1170" i="2"/>
  <c r="D1555" i="2"/>
  <c r="B1874" i="2"/>
  <c r="G992" i="2"/>
  <c r="F1730" i="2"/>
  <c r="M1625" i="2"/>
  <c r="G41" i="2"/>
  <c r="H1621" i="2"/>
  <c r="F1373" i="2"/>
  <c r="G1538" i="2"/>
  <c r="D1053" i="2"/>
  <c r="B991" i="2"/>
  <c r="B1101" i="2"/>
  <c r="D964" i="2"/>
  <c r="H1502" i="2"/>
  <c r="B1868" i="2"/>
  <c r="F54" i="2"/>
  <c r="D1689" i="2"/>
  <c r="F1877" i="2"/>
  <c r="B1326" i="2"/>
  <c r="H30" i="2"/>
  <c r="L20" i="2"/>
  <c r="M97" i="2"/>
  <c r="H1238" i="2"/>
  <c r="H1105" i="2"/>
  <c r="D1587" i="2"/>
  <c r="H1863" i="2"/>
  <c r="G429" i="2"/>
  <c r="D1855" i="2"/>
  <c r="B1361" i="2"/>
  <c r="B1249" i="2"/>
  <c r="B1423" i="2"/>
  <c r="D1237" i="2"/>
  <c r="F145" i="2"/>
  <c r="L1768" i="2"/>
  <c r="G1908" i="2"/>
  <c r="G1064" i="2"/>
  <c r="H1796" i="2"/>
  <c r="B37" i="2"/>
  <c r="D243" i="2"/>
  <c r="G1349" i="2"/>
  <c r="B1271" i="2"/>
  <c r="O75" i="2"/>
  <c r="F439" i="2"/>
  <c r="F1052" i="2"/>
  <c r="K343" i="2"/>
  <c r="B1826" i="2"/>
  <c r="D199" i="2"/>
  <c r="B1840" i="2"/>
  <c r="D1356" i="2"/>
  <c r="H1185" i="2"/>
  <c r="D1378" i="2"/>
  <c r="D1567" i="2"/>
  <c r="D1559" i="2"/>
  <c r="B1501" i="2"/>
  <c r="F1782" i="2"/>
  <c r="D1772" i="2"/>
  <c r="K23" i="2"/>
  <c r="G1079" i="2"/>
  <c r="F1822" i="2"/>
  <c r="M103" i="2"/>
  <c r="B1080" i="2"/>
  <c r="F1050" i="2"/>
  <c r="G1000" i="2"/>
  <c r="L1002" i="2"/>
  <c r="D1453" i="2"/>
  <c r="K436" i="2"/>
  <c r="B1489" i="2"/>
  <c r="D1802" i="2"/>
  <c r="G1523" i="2"/>
  <c r="H1905" i="2"/>
  <c r="D1586" i="2"/>
  <c r="H1786" i="2"/>
  <c r="K477" i="2"/>
  <c r="H994" i="2"/>
  <c r="G143" i="2"/>
  <c r="G1200" i="2"/>
  <c r="H1800" i="2"/>
  <c r="B1374" i="2"/>
  <c r="H38" i="2"/>
  <c r="D237" i="2"/>
  <c r="H998" i="2"/>
  <c r="D1581" i="2"/>
  <c r="G1581" i="2"/>
  <c r="B1666" i="2"/>
  <c r="K1488" i="2"/>
  <c r="H1651" i="2"/>
  <c r="G1651" i="2"/>
  <c r="B1651" i="2"/>
  <c r="H1735" i="2"/>
  <c r="D1371" i="2"/>
  <c r="G1493" i="2"/>
  <c r="H1493" i="2"/>
  <c r="K1631" i="2"/>
  <c r="G1834" i="2"/>
  <c r="H1834" i="2"/>
  <c r="B1852" i="2"/>
  <c r="F42" i="2"/>
  <c r="H42" i="2"/>
  <c r="D42" i="2"/>
  <c r="G42" i="2"/>
  <c r="D1478" i="2"/>
  <c r="F1478" i="2"/>
  <c r="G1478" i="2"/>
  <c r="B1478" i="2"/>
  <c r="F1365" i="2"/>
  <c r="H382" i="2"/>
  <c r="H1687" i="2"/>
  <c r="G1374" i="2"/>
  <c r="O1105" i="2"/>
  <c r="F1551" i="2"/>
  <c r="B237" i="2"/>
  <c r="G998" i="2"/>
  <c r="F1581" i="2"/>
  <c r="F1651" i="2"/>
  <c r="K85" i="2"/>
  <c r="L85" i="2"/>
  <c r="O85" i="2"/>
  <c r="F1371" i="2"/>
  <c r="D1493" i="2"/>
  <c r="O1631" i="2"/>
  <c r="F1834" i="2"/>
  <c r="B42" i="2"/>
  <c r="H1478" i="2"/>
  <c r="G1448" i="2"/>
  <c r="D1448" i="2"/>
  <c r="F1448" i="2"/>
  <c r="H1448" i="2"/>
  <c r="B1448" i="2"/>
  <c r="D1036" i="2"/>
  <c r="F1036" i="2"/>
  <c r="B1036" i="2"/>
  <c r="D1297" i="2"/>
  <c r="B1297" i="2"/>
  <c r="F1297" i="2"/>
  <c r="B1187" i="2"/>
  <c r="F1187" i="2"/>
  <c r="H1187" i="2"/>
  <c r="H1498" i="2"/>
  <c r="G1498" i="2"/>
  <c r="D1498" i="2"/>
  <c r="B1498" i="2"/>
  <c r="F1498" i="2"/>
  <c r="H1102" i="2"/>
  <c r="D1102" i="2"/>
  <c r="F1102" i="2"/>
  <c r="G1102" i="2"/>
  <c r="M1099" i="2"/>
  <c r="L1099" i="2"/>
  <c r="O1099" i="2"/>
  <c r="K1099" i="2"/>
  <c r="B1225" i="2"/>
  <c r="G1225" i="2"/>
  <c r="F1225" i="2"/>
  <c r="H1225" i="2"/>
  <c r="M383" i="2"/>
  <c r="O383" i="2"/>
  <c r="L383" i="2"/>
  <c r="K1529" i="2"/>
  <c r="L1529" i="2"/>
  <c r="M1529" i="2"/>
  <c r="O1529" i="2"/>
  <c r="H103" i="2"/>
  <c r="G103" i="2"/>
  <c r="D103" i="2"/>
  <c r="B103" i="2"/>
  <c r="F1300" i="2"/>
  <c r="H239" i="2"/>
  <c r="G1253" i="2"/>
  <c r="M197" i="2"/>
  <c r="D1278" i="2"/>
  <c r="D1438" i="2"/>
  <c r="B1174" i="2"/>
  <c r="M1100" i="2"/>
  <c r="L244" i="2"/>
  <c r="H1186" i="2"/>
  <c r="F1639" i="2"/>
  <c r="F1694" i="2"/>
  <c r="H1474" i="2"/>
  <c r="B1875" i="2"/>
  <c r="D1497" i="2"/>
  <c r="F1813" i="2"/>
  <c r="O1718" i="2"/>
  <c r="G148" i="2"/>
  <c r="O1824" i="2"/>
  <c r="H1014" i="2"/>
  <c r="B1272" i="2"/>
  <c r="B1399" i="2"/>
  <c r="M431" i="2"/>
  <c r="K242" i="2"/>
  <c r="G1288" i="2"/>
  <c r="D1427" i="2"/>
  <c r="F1387" i="2"/>
  <c r="G1398" i="2"/>
  <c r="B1565" i="2"/>
  <c r="G102" i="2"/>
  <c r="G36" i="2"/>
  <c r="M388" i="2"/>
  <c r="B1525" i="2"/>
  <c r="H1194" i="2"/>
  <c r="B1426" i="2"/>
  <c r="F1277" i="2"/>
  <c r="H1206" i="2"/>
  <c r="F24" i="2"/>
  <c r="B1153" i="2"/>
  <c r="F1898" i="2"/>
  <c r="B1025" i="2"/>
  <c r="H1616" i="2"/>
  <c r="G334" i="2"/>
  <c r="G1732" i="2"/>
  <c r="D1488" i="2"/>
  <c r="K237" i="2"/>
  <c r="B1422" i="2"/>
  <c r="H1836" i="2"/>
  <c r="D437" i="2"/>
  <c r="D1545" i="2"/>
  <c r="H1864" i="2"/>
  <c r="H1702" i="2"/>
  <c r="M239" i="2"/>
  <c r="D1239" i="2"/>
  <c r="D1534" i="2"/>
  <c r="D1033" i="2"/>
  <c r="G1770" i="2"/>
  <c r="B1741" i="2"/>
  <c r="F1773" i="2"/>
  <c r="G1728" i="2"/>
  <c r="F385" i="2"/>
  <c r="B385" i="2"/>
  <c r="L1485" i="2"/>
  <c r="B1108" i="2"/>
  <c r="H976" i="2"/>
  <c r="B247" i="2"/>
  <c r="F1543" i="2"/>
  <c r="G1543" i="2"/>
  <c r="B1077" i="2"/>
  <c r="H1077" i="2"/>
  <c r="D965" i="2"/>
  <c r="H1036" i="2"/>
  <c r="F1293" i="2"/>
  <c r="D1293" i="2"/>
  <c r="B1293" i="2"/>
  <c r="G1293" i="2"/>
  <c r="H1297" i="2"/>
  <c r="G1187" i="2"/>
  <c r="B1102" i="2"/>
  <c r="H1472" i="2"/>
  <c r="D1472" i="2"/>
  <c r="B1472" i="2"/>
  <c r="G1472" i="2"/>
  <c r="F1472" i="2"/>
  <c r="D1225" i="2"/>
  <c r="K383" i="2"/>
  <c r="G1009" i="2"/>
  <c r="B1009" i="2"/>
  <c r="D1009" i="2"/>
  <c r="H1009" i="2"/>
  <c r="H1499" i="2"/>
  <c r="G1499" i="2"/>
  <c r="D1499" i="2"/>
  <c r="B1499" i="2"/>
  <c r="F103" i="2"/>
  <c r="B1686" i="2"/>
  <c r="D962" i="2"/>
  <c r="G1089" i="2"/>
  <c r="F1247" i="2"/>
  <c r="H1480" i="2"/>
  <c r="G241" i="2"/>
  <c r="M1148" i="2"/>
  <c r="M433" i="2"/>
  <c r="M1153" i="2"/>
  <c r="H1438" i="2"/>
  <c r="H1554" i="2"/>
  <c r="D1328" i="2"/>
  <c r="G1174" i="2"/>
  <c r="H1561" i="2"/>
  <c r="D1217" i="2"/>
  <c r="L191" i="2"/>
  <c r="B1186" i="2"/>
  <c r="G1639" i="2"/>
  <c r="D1694" i="2"/>
  <c r="H1637" i="2"/>
  <c r="B1566" i="2"/>
  <c r="B1474" i="2"/>
  <c r="G1875" i="2"/>
  <c r="B1626" i="2"/>
  <c r="K1770" i="2"/>
  <c r="G1497" i="2"/>
  <c r="F1088" i="2"/>
  <c r="G1813" i="2"/>
  <c r="D148" i="2"/>
  <c r="G1014" i="2"/>
  <c r="G1879" i="2"/>
  <c r="F1272" i="2"/>
  <c r="B1574" i="2"/>
  <c r="H1347" i="2"/>
  <c r="K1390" i="2"/>
  <c r="H1399" i="2"/>
  <c r="O384" i="2"/>
  <c r="D1354" i="2"/>
  <c r="G80" i="2"/>
  <c r="D1288" i="2"/>
  <c r="B1427" i="2"/>
  <c r="H1387" i="2"/>
  <c r="O26" i="2"/>
  <c r="H1866" i="2"/>
  <c r="F1398" i="2"/>
  <c r="F1565" i="2"/>
  <c r="D102" i="2"/>
  <c r="D1533" i="2"/>
  <c r="F1218" i="2"/>
  <c r="B36" i="2"/>
  <c r="F1525" i="2"/>
  <c r="D1372" i="2"/>
  <c r="G1194" i="2"/>
  <c r="G1426" i="2"/>
  <c r="F1747" i="2"/>
  <c r="H33" i="2"/>
  <c r="D1277" i="2"/>
  <c r="B1206" i="2"/>
  <c r="H1556" i="2"/>
  <c r="G24" i="2"/>
  <c r="G1153" i="2"/>
  <c r="F1443" i="2"/>
  <c r="H1285" i="2"/>
  <c r="G1898" i="2"/>
  <c r="H1025" i="2"/>
  <c r="H1407" i="2"/>
  <c r="K1383" i="2"/>
  <c r="G436" i="2"/>
  <c r="F1616" i="2"/>
  <c r="F334" i="2"/>
  <c r="F1098" i="2"/>
  <c r="H1732" i="2"/>
  <c r="B1488" i="2"/>
  <c r="H1669" i="2"/>
  <c r="B1696" i="2"/>
  <c r="B1757" i="2"/>
  <c r="O237" i="2"/>
  <c r="D1422" i="2"/>
  <c r="F1836" i="2"/>
  <c r="B437" i="2"/>
  <c r="H1545" i="2"/>
  <c r="G1864" i="2"/>
  <c r="G1702" i="2"/>
  <c r="B1239" i="2"/>
  <c r="B1033" i="2"/>
  <c r="D1770" i="2"/>
  <c r="D1773" i="2"/>
  <c r="K1485" i="2"/>
  <c r="F247" i="2"/>
  <c r="G1036" i="2"/>
  <c r="F1662" i="2"/>
  <c r="H1662" i="2"/>
  <c r="B1662" i="2"/>
  <c r="G1297" i="2"/>
  <c r="D1187" i="2"/>
  <c r="B1259" i="2"/>
  <c r="F1259" i="2"/>
  <c r="G1259" i="2"/>
  <c r="H1259" i="2"/>
  <c r="D1259" i="2"/>
  <c r="D1582" i="2"/>
  <c r="G1582" i="2"/>
  <c r="H1582" i="2"/>
  <c r="B1582" i="2"/>
  <c r="D1784" i="2"/>
  <c r="B1784" i="2"/>
  <c r="G1784" i="2"/>
  <c r="F1784" i="2"/>
  <c r="M38" i="2"/>
  <c r="K385" i="2"/>
  <c r="D1024" i="2"/>
  <c r="M1622" i="2"/>
  <c r="K102" i="2"/>
  <c r="F1002" i="2"/>
  <c r="D1637" i="2"/>
  <c r="H1798" i="2"/>
  <c r="F1626" i="2"/>
  <c r="H1497" i="2"/>
  <c r="H1001" i="2"/>
  <c r="H1580" i="2"/>
  <c r="G1332" i="2"/>
  <c r="B1288" i="2"/>
  <c r="D1866" i="2"/>
  <c r="H102" i="2"/>
  <c r="G979" i="2"/>
  <c r="H1426" i="2"/>
  <c r="G1747" i="2"/>
  <c r="H1755" i="2"/>
  <c r="F1206" i="2"/>
  <c r="G1556" i="2"/>
  <c r="F1095" i="2"/>
  <c r="F1153" i="2"/>
  <c r="G1285" i="2"/>
  <c r="F1177" i="2"/>
  <c r="F1711" i="2"/>
  <c r="G1025" i="2"/>
  <c r="D334" i="2"/>
  <c r="D1681" i="2"/>
  <c r="H1674" i="2"/>
  <c r="H1488" i="2"/>
  <c r="F1669" i="2"/>
  <c r="H1696" i="2"/>
  <c r="G1757" i="2"/>
  <c r="D1810" i="2"/>
  <c r="G1836" i="2"/>
  <c r="G437" i="2"/>
  <c r="F1864" i="2"/>
  <c r="H1033" i="2"/>
  <c r="H1700" i="2"/>
  <c r="H1741" i="2"/>
  <c r="B1773" i="2"/>
  <c r="D385" i="2"/>
  <c r="F1145" i="2"/>
  <c r="D1145" i="2"/>
  <c r="G247" i="2"/>
  <c r="G965" i="2"/>
  <c r="D1003" i="2"/>
  <c r="G1003" i="2"/>
  <c r="D1662" i="2"/>
  <c r="H1039" i="2"/>
  <c r="D1039" i="2"/>
  <c r="F1039" i="2"/>
  <c r="G1039" i="2"/>
  <c r="B1039" i="2"/>
  <c r="B1592" i="2"/>
  <c r="D1592" i="2"/>
  <c r="F1592" i="2"/>
  <c r="H1592" i="2"/>
  <c r="G1592" i="2"/>
  <c r="O44" i="2"/>
  <c r="K44" i="2"/>
  <c r="L44" i="2"/>
  <c r="M44" i="2"/>
  <c r="G1296" i="2"/>
  <c r="D1296" i="2"/>
  <c r="F1296" i="2"/>
  <c r="H1296" i="2"/>
  <c r="F1582" i="2"/>
  <c r="H1784" i="2"/>
  <c r="D96" i="2"/>
  <c r="G96" i="2"/>
  <c r="B96" i="2"/>
  <c r="F96" i="2"/>
  <c r="H96" i="2"/>
  <c r="B1497" i="2"/>
  <c r="F102" i="2"/>
  <c r="F1426" i="2"/>
  <c r="D1206" i="2"/>
  <c r="D1153" i="2"/>
  <c r="F1025" i="2"/>
  <c r="B334" i="2"/>
  <c r="B1836" i="2"/>
  <c r="H437" i="2"/>
  <c r="G1033" i="2"/>
  <c r="H1888" i="2"/>
  <c r="F1888" i="2"/>
  <c r="H247" i="2"/>
  <c r="G1726" i="2"/>
  <c r="H1726" i="2"/>
  <c r="D1726" i="2"/>
  <c r="B144" i="2"/>
  <c r="D144" i="2"/>
  <c r="F144" i="2"/>
  <c r="H144" i="2"/>
  <c r="G144" i="2"/>
  <c r="L1151" i="2"/>
  <c r="M1151" i="2"/>
  <c r="K1151" i="2"/>
  <c r="B1296" i="2"/>
  <c r="G94" i="2"/>
  <c r="D94" i="2"/>
  <c r="H94" i="2"/>
  <c r="B94" i="2"/>
  <c r="F94" i="2"/>
  <c r="D1264" i="2"/>
  <c r="H1847" i="2"/>
  <c r="B1861" i="2"/>
  <c r="D1594" i="2"/>
  <c r="D1247" i="2"/>
  <c r="H1667" i="2"/>
  <c r="D241" i="2"/>
  <c r="K38" i="2"/>
  <c r="M385" i="2"/>
  <c r="L1148" i="2"/>
  <c r="K433" i="2"/>
  <c r="O1153" i="2"/>
  <c r="G1024" i="2"/>
  <c r="H1328" i="2"/>
  <c r="L1622" i="2"/>
  <c r="O102" i="2"/>
  <c r="B1561" i="2"/>
  <c r="H1217" i="2"/>
  <c r="H1241" i="2"/>
  <c r="M191" i="2"/>
  <c r="D1002" i="2"/>
  <c r="F1798" i="2"/>
  <c r="L1247" i="2"/>
  <c r="O485" i="2"/>
  <c r="D1886" i="2"/>
  <c r="H92" i="2"/>
  <c r="B1001" i="2"/>
  <c r="G1580" i="2"/>
  <c r="D1332" i="2"/>
  <c r="D389" i="2"/>
  <c r="F1879" i="2"/>
  <c r="B1549" i="2"/>
  <c r="L1390" i="2"/>
  <c r="M384" i="2"/>
  <c r="G1354" i="2"/>
  <c r="G1441" i="2"/>
  <c r="B1507" i="2"/>
  <c r="G1218" i="2"/>
  <c r="G1372" i="2"/>
  <c r="B979" i="2"/>
  <c r="G33" i="2"/>
  <c r="G1755" i="2"/>
  <c r="H1219" i="2"/>
  <c r="H1095" i="2"/>
  <c r="O1537" i="2"/>
  <c r="G1177" i="2"/>
  <c r="H1711" i="2"/>
  <c r="B430" i="2"/>
  <c r="H1788" i="2"/>
  <c r="G1674" i="2"/>
  <c r="F1368" i="2"/>
  <c r="D1846" i="2"/>
  <c r="B1810" i="2"/>
  <c r="F192" i="2"/>
  <c r="O1728" i="2"/>
  <c r="G31" i="2"/>
  <c r="B1066" i="2"/>
  <c r="G1492" i="2"/>
  <c r="F1700" i="2"/>
  <c r="D1182" i="2"/>
  <c r="G1741" i="2"/>
  <c r="G1888" i="2"/>
  <c r="H1718" i="2"/>
  <c r="H1145" i="2"/>
  <c r="O1720" i="2"/>
  <c r="G1134" i="2"/>
  <c r="B1684" i="2"/>
  <c r="G1684" i="2"/>
  <c r="F1684" i="2"/>
  <c r="G1267" i="2"/>
  <c r="H1267" i="2"/>
  <c r="F1267" i="2"/>
  <c r="B1726" i="2"/>
  <c r="F965" i="2"/>
  <c r="F1003" i="2"/>
  <c r="B1913" i="2"/>
  <c r="F1913" i="2"/>
  <c r="G1913" i="2"/>
  <c r="F1386" i="2"/>
  <c r="G1386" i="2"/>
  <c r="B1386" i="2"/>
  <c r="O1151" i="2"/>
  <c r="B1902" i="2"/>
  <c r="H1902" i="2"/>
  <c r="D1902" i="2"/>
  <c r="F1902" i="2"/>
  <c r="H1683" i="2"/>
  <c r="F1683" i="2"/>
  <c r="D1683" i="2"/>
  <c r="G1683" i="2"/>
  <c r="B1683" i="2"/>
  <c r="H1085" i="2"/>
  <c r="L1632" i="2"/>
  <c r="O36" i="2"/>
  <c r="F1358" i="2"/>
  <c r="H1247" i="2"/>
  <c r="B1318" i="2"/>
  <c r="H241" i="2"/>
  <c r="L38" i="2"/>
  <c r="L385" i="2"/>
  <c r="F1024" i="2"/>
  <c r="F1328" i="2"/>
  <c r="O1622" i="2"/>
  <c r="M102" i="2"/>
  <c r="G1002" i="2"/>
  <c r="D1798" i="2"/>
  <c r="D1001" i="2"/>
  <c r="F1580" i="2"/>
  <c r="H1332" i="2"/>
  <c r="D1879" i="2"/>
  <c r="F1354" i="2"/>
  <c r="B1218" i="2"/>
  <c r="H979" i="2"/>
  <c r="B33" i="2"/>
  <c r="B1755" i="2"/>
  <c r="G1095" i="2"/>
  <c r="H1177" i="2"/>
  <c r="G1711" i="2"/>
  <c r="G43" i="2"/>
  <c r="D1674" i="2"/>
  <c r="L1249" i="2"/>
  <c r="F1810" i="2"/>
  <c r="F31" i="2"/>
  <c r="B1700" i="2"/>
  <c r="D1888" i="2"/>
  <c r="F1377" i="2"/>
  <c r="F51" i="2"/>
  <c r="G51" i="2"/>
  <c r="B51" i="2"/>
  <c r="D1141" i="2"/>
  <c r="F1726" i="2"/>
  <c r="L41" i="2"/>
  <c r="K41" i="2"/>
  <c r="H140" i="2"/>
  <c r="D140" i="2"/>
  <c r="B140" i="2"/>
  <c r="F140" i="2"/>
  <c r="G140" i="2"/>
  <c r="H1832" i="2"/>
  <c r="B1832" i="2"/>
  <c r="D1832" i="2"/>
  <c r="F1832" i="2"/>
  <c r="F1776" i="2"/>
  <c r="H1776" i="2"/>
  <c r="B1776" i="2"/>
  <c r="D1776" i="2"/>
  <c r="G1902" i="2"/>
  <c r="H967" i="2"/>
  <c r="G967" i="2"/>
  <c r="F967" i="2"/>
  <c r="B967" i="2"/>
  <c r="D967" i="2"/>
  <c r="F1667" i="2"/>
  <c r="F1241" i="2"/>
  <c r="F1886" i="2"/>
  <c r="B92" i="2"/>
  <c r="B389" i="2"/>
  <c r="H1549" i="2"/>
  <c r="H1910" i="2"/>
  <c r="O1489" i="2"/>
  <c r="G482" i="2"/>
  <c r="F1219" i="2"/>
  <c r="G149" i="2"/>
  <c r="H1120" i="2"/>
  <c r="G430" i="2"/>
  <c r="B1148" i="2"/>
  <c r="G1788" i="2"/>
  <c r="B1803" i="2"/>
  <c r="D1368" i="2"/>
  <c r="B1846" i="2"/>
  <c r="D31" i="2"/>
  <c r="B1309" i="2"/>
  <c r="O1579" i="2"/>
  <c r="D1700" i="2"/>
  <c r="B1888" i="2"/>
  <c r="D1907" i="2"/>
  <c r="H1641" i="2"/>
  <c r="F1641" i="2"/>
  <c r="M1729" i="2"/>
  <c r="O1729" i="2"/>
  <c r="K1729" i="2"/>
  <c r="L1729" i="2"/>
  <c r="H1829" i="2"/>
  <c r="D1829" i="2"/>
  <c r="B1829" i="2"/>
  <c r="G1829" i="2"/>
  <c r="F1829" i="2"/>
  <c r="L22" i="2"/>
  <c r="O22" i="2"/>
  <c r="K22" i="2"/>
  <c r="D1011" i="2"/>
  <c r="G1011" i="2"/>
  <c r="F1011" i="2"/>
  <c r="H1011" i="2"/>
  <c r="K1049" i="2"/>
  <c r="M1049" i="2"/>
  <c r="L1049" i="2"/>
  <c r="O1049" i="2"/>
  <c r="G1641" i="2"/>
  <c r="H970" i="2"/>
  <c r="D970" i="2"/>
  <c r="F970" i="2"/>
  <c r="B432" i="2"/>
  <c r="H432" i="2"/>
  <c r="D432" i="2"/>
  <c r="O41" i="2"/>
  <c r="F1208" i="2"/>
  <c r="H1208" i="2"/>
  <c r="B1208" i="2"/>
  <c r="D1208" i="2"/>
  <c r="D1514" i="2"/>
  <c r="G1514" i="2"/>
  <c r="B1514" i="2"/>
  <c r="F1514" i="2"/>
  <c r="M22" i="2"/>
  <c r="B1011" i="2"/>
  <c r="K1006" i="2"/>
  <c r="L1006" i="2"/>
  <c r="O1006" i="2"/>
  <c r="M1006" i="2"/>
  <c r="G1910" i="2"/>
  <c r="L1489" i="2"/>
  <c r="H482" i="2"/>
  <c r="F149" i="2"/>
  <c r="G1120" i="2"/>
  <c r="H1148" i="2"/>
  <c r="H1803" i="2"/>
  <c r="G1309" i="2"/>
  <c r="L1579" i="2"/>
  <c r="B1230" i="2"/>
  <c r="F1907" i="2"/>
  <c r="B1377" i="2"/>
  <c r="G1141" i="2"/>
  <c r="D1641" i="2"/>
  <c r="M1777" i="2"/>
  <c r="O1777" i="2"/>
  <c r="K1777" i="2"/>
  <c r="B1619" i="2"/>
  <c r="F1619" i="2"/>
  <c r="G1619" i="2"/>
  <c r="H1360" i="2"/>
  <c r="B1360" i="2"/>
  <c r="F1360" i="2"/>
  <c r="G1799" i="2"/>
  <c r="H1799" i="2"/>
  <c r="B1799" i="2"/>
  <c r="F1799" i="2"/>
  <c r="D1799" i="2"/>
  <c r="O1633" i="2"/>
  <c r="K1633" i="2"/>
  <c r="M1633" i="2"/>
  <c r="L1633" i="2"/>
  <c r="H971" i="2"/>
  <c r="D971" i="2"/>
  <c r="B971" i="2"/>
  <c r="F971" i="2"/>
  <c r="B1691" i="2"/>
  <c r="G1691" i="2"/>
  <c r="D1691" i="2"/>
  <c r="H1691" i="2"/>
  <c r="F1421" i="2"/>
  <c r="B1421" i="2"/>
  <c r="D1421" i="2"/>
  <c r="G1421" i="2"/>
  <c r="G1085" i="2"/>
  <c r="G1358" i="2"/>
  <c r="D1318" i="2"/>
  <c r="F1455" i="2"/>
  <c r="B1430" i="2"/>
  <c r="B1644" i="2"/>
  <c r="K1001" i="2"/>
  <c r="F1442" i="2"/>
  <c r="D1124" i="2"/>
  <c r="D1214" i="2"/>
  <c r="F1456" i="2"/>
  <c r="D1061" i="2"/>
  <c r="F1910" i="2"/>
  <c r="O1484" i="2"/>
  <c r="M1489" i="2"/>
  <c r="G1518" i="2"/>
  <c r="O338" i="2"/>
  <c r="G1403" i="2"/>
  <c r="F482" i="2"/>
  <c r="H1051" i="2"/>
  <c r="D1746" i="2"/>
  <c r="H963" i="2"/>
  <c r="K1624" i="2"/>
  <c r="B1065" i="2"/>
  <c r="B149" i="2"/>
  <c r="G1889" i="2"/>
  <c r="D1823" i="2"/>
  <c r="F1120" i="2"/>
  <c r="B43" i="2"/>
  <c r="G1148" i="2"/>
  <c r="G1179" i="2"/>
  <c r="G1803" i="2"/>
  <c r="B46" i="2"/>
  <c r="D1091" i="2"/>
  <c r="D1375" i="2"/>
  <c r="F1890" i="2"/>
  <c r="F1309" i="2"/>
  <c r="D1351" i="2"/>
  <c r="G1827" i="2"/>
  <c r="M1579" i="2"/>
  <c r="G1086" i="2"/>
  <c r="B1636" i="2"/>
  <c r="D1230" i="2"/>
  <c r="G1907" i="2"/>
  <c r="D1527" i="2"/>
  <c r="D1377" i="2"/>
  <c r="F1141" i="2"/>
  <c r="G1815" i="2"/>
  <c r="H1820" i="2"/>
  <c r="G970" i="2"/>
  <c r="G432" i="2"/>
  <c r="L1777" i="2"/>
  <c r="D1619" i="2"/>
  <c r="G1360" i="2"/>
  <c r="B1221" i="2"/>
  <c r="G1221" i="2"/>
  <c r="D1221" i="2"/>
  <c r="F1221" i="2"/>
  <c r="D1026" i="2"/>
  <c r="F1026" i="2"/>
  <c r="B1026" i="2"/>
  <c r="G1026" i="2"/>
  <c r="H1026" i="2"/>
  <c r="K100" i="2"/>
  <c r="M100" i="2"/>
  <c r="L100" i="2"/>
  <c r="O100" i="2"/>
  <c r="D1058" i="2"/>
  <c r="F1058" i="2"/>
  <c r="H1058" i="2"/>
  <c r="G1058" i="2"/>
  <c r="B1058" i="2"/>
  <c r="G971" i="2"/>
  <c r="F1691" i="2"/>
  <c r="H1421" i="2"/>
  <c r="B1519" i="2"/>
  <c r="H1644" i="2"/>
  <c r="O1001" i="2"/>
  <c r="K193" i="2"/>
  <c r="M1722" i="2"/>
  <c r="M188" i="2"/>
  <c r="L1867" i="2"/>
  <c r="G1017" i="2"/>
  <c r="H1061" i="2"/>
  <c r="D1910" i="2"/>
  <c r="K1484" i="2"/>
  <c r="D1518" i="2"/>
  <c r="K1296" i="2"/>
  <c r="K338" i="2"/>
  <c r="F1403" i="2"/>
  <c r="L189" i="2"/>
  <c r="D482" i="2"/>
  <c r="G1051" i="2"/>
  <c r="H1404" i="2"/>
  <c r="B1746" i="2"/>
  <c r="B390" i="2"/>
  <c r="O1624" i="2"/>
  <c r="D1127" i="2"/>
  <c r="D149" i="2"/>
  <c r="F1437" i="2"/>
  <c r="D1461" i="2"/>
  <c r="D1120" i="2"/>
  <c r="K76" i="2"/>
  <c r="F1148" i="2"/>
  <c r="B1179" i="2"/>
  <c r="F1803" i="2"/>
  <c r="F1091" i="2"/>
  <c r="H1309" i="2"/>
  <c r="H1827" i="2"/>
  <c r="F1086" i="2"/>
  <c r="K1386" i="2"/>
  <c r="O1386" i="2"/>
  <c r="D1636" i="2"/>
  <c r="G1230" i="2"/>
  <c r="B1907" i="2"/>
  <c r="F1916" i="2"/>
  <c r="B1916" i="2"/>
  <c r="G1916" i="2"/>
  <c r="F1815" i="2"/>
  <c r="F1820" i="2"/>
  <c r="M87" i="2"/>
  <c r="K87" i="2"/>
  <c r="H1619" i="2"/>
  <c r="M94" i="2"/>
  <c r="K94" i="2"/>
  <c r="O1345" i="2"/>
  <c r="K1345" i="2"/>
  <c r="M1345" i="2"/>
  <c r="D1558" i="2"/>
  <c r="G1558" i="2"/>
  <c r="B1558" i="2"/>
  <c r="H1558" i="2"/>
  <c r="D47" i="2"/>
  <c r="B47" i="2"/>
  <c r="H47" i="2"/>
  <c r="F47" i="2"/>
  <c r="G47" i="2"/>
  <c r="F1253" i="2"/>
  <c r="H1278" i="2"/>
  <c r="G1644" i="2"/>
  <c r="M193" i="2"/>
  <c r="K1722" i="2"/>
  <c r="K188" i="2"/>
  <c r="K1867" i="2"/>
  <c r="G1061" i="2"/>
  <c r="B1518" i="2"/>
  <c r="L1296" i="2"/>
  <c r="B1403" i="2"/>
  <c r="D27" i="2"/>
  <c r="B1051" i="2"/>
  <c r="F1404" i="2"/>
  <c r="H1746" i="2"/>
  <c r="H390" i="2"/>
  <c r="B1160" i="2"/>
  <c r="B1127" i="2"/>
  <c r="D1437" i="2"/>
  <c r="H1461" i="2"/>
  <c r="H1889" i="2"/>
  <c r="O76" i="2"/>
  <c r="D333" i="2"/>
  <c r="D1179" i="2"/>
  <c r="H1006" i="2"/>
  <c r="G46" i="2"/>
  <c r="B1091" i="2"/>
  <c r="B1375" i="2"/>
  <c r="D1890" i="2"/>
  <c r="G1839" i="2"/>
  <c r="F1589" i="2"/>
  <c r="G981" i="2"/>
  <c r="K34" i="2"/>
  <c r="B1351" i="2"/>
  <c r="F1827" i="2"/>
  <c r="D1086" i="2"/>
  <c r="F1509" i="2"/>
  <c r="M1386" i="2"/>
  <c r="H1636" i="2"/>
  <c r="L198" i="2"/>
  <c r="D1916" i="2"/>
  <c r="B1527" i="2"/>
  <c r="G1342" i="2"/>
  <c r="D1815" i="2"/>
  <c r="D1820" i="2"/>
  <c r="O87" i="2"/>
  <c r="L94" i="2"/>
  <c r="M432" i="2"/>
  <c r="K432" i="2"/>
  <c r="O432" i="2"/>
  <c r="L432" i="2"/>
  <c r="L1345" i="2"/>
  <c r="F1558" i="2"/>
  <c r="L1581" i="2"/>
  <c r="K1581" i="2"/>
  <c r="M1581" i="2"/>
  <c r="O1581" i="2"/>
  <c r="F1438" i="2"/>
  <c r="H1174" i="2"/>
  <c r="K1100" i="2"/>
  <c r="O244" i="2"/>
  <c r="F1186" i="2"/>
  <c r="D1639" i="2"/>
  <c r="G1474" i="2"/>
  <c r="D1813" i="2"/>
  <c r="G1399" i="2"/>
  <c r="O431" i="2"/>
  <c r="L242" i="2"/>
  <c r="H1427" i="2"/>
  <c r="D1398" i="2"/>
  <c r="G1525" i="2"/>
  <c r="F1194" i="2"/>
  <c r="B1277" i="2"/>
  <c r="D24" i="2"/>
  <c r="D1898" i="2"/>
  <c r="F1732" i="2"/>
  <c r="H1375" i="2"/>
  <c r="B1890" i="2"/>
  <c r="B1545" i="2"/>
  <c r="B1589" i="2"/>
  <c r="F981" i="2"/>
  <c r="G1351" i="2"/>
  <c r="H1239" i="2"/>
  <c r="H1534" i="2"/>
  <c r="L1386" i="2"/>
  <c r="B1728" i="2"/>
  <c r="H1916" i="2"/>
  <c r="H1527" i="2"/>
  <c r="G976" i="2"/>
  <c r="O1771" i="2"/>
  <c r="M1771" i="2"/>
  <c r="G1550" i="2"/>
  <c r="B1550" i="2"/>
  <c r="F1550" i="2"/>
  <c r="H1550" i="2"/>
  <c r="D1550" i="2"/>
  <c r="L87" i="2"/>
  <c r="K245" i="2"/>
  <c r="O245" i="2"/>
  <c r="L245" i="2"/>
  <c r="F1190" i="2"/>
  <c r="G1190" i="2"/>
  <c r="B1190" i="2"/>
  <c r="D1190" i="2"/>
  <c r="D1672" i="2"/>
  <c r="F1672" i="2"/>
  <c r="G1672" i="2"/>
  <c r="H1672" i="2"/>
  <c r="B1672" i="2"/>
  <c r="H1108" i="2"/>
  <c r="G1671" i="2"/>
  <c r="F1671" i="2"/>
  <c r="F978" i="2"/>
  <c r="H978" i="2"/>
  <c r="B978" i="2"/>
  <c r="H1884" i="2"/>
  <c r="D1884" i="2"/>
  <c r="B1884" i="2"/>
  <c r="H1031" i="2"/>
  <c r="F1031" i="2"/>
  <c r="B1031" i="2"/>
  <c r="D1031" i="2"/>
  <c r="H141" i="2"/>
  <c r="D141" i="2"/>
  <c r="B141" i="2"/>
  <c r="G141" i="2"/>
  <c r="B1275" i="2"/>
  <c r="F1275" i="2"/>
  <c r="D1275" i="2"/>
  <c r="G1275" i="2"/>
  <c r="M237" i="2"/>
  <c r="M1485" i="2"/>
  <c r="G978" i="2"/>
  <c r="O148" i="2"/>
  <c r="M148" i="2"/>
  <c r="K1288" i="2"/>
  <c r="M1288" i="2"/>
  <c r="O1288" i="2"/>
  <c r="L1288" i="2"/>
  <c r="D1281" i="2"/>
  <c r="G1281" i="2"/>
  <c r="F1281" i="2"/>
  <c r="B1281" i="2"/>
  <c r="H1281" i="2"/>
  <c r="D1664" i="2"/>
  <c r="G1664" i="2"/>
  <c r="B1664" i="2"/>
  <c r="F1664" i="2"/>
  <c r="H1664" i="2"/>
  <c r="O476" i="2"/>
  <c r="M476" i="2"/>
  <c r="L476" i="2"/>
  <c r="L1291" i="2"/>
  <c r="K1291" i="2"/>
  <c r="O1291" i="2"/>
  <c r="B1411" i="2"/>
  <c r="G1411" i="2"/>
  <c r="F1411" i="2"/>
  <c r="H1411" i="2"/>
  <c r="D1411" i="2"/>
  <c r="G1034" i="2"/>
  <c r="G1576" i="2"/>
  <c r="D1435" i="2"/>
  <c r="H1808" i="2"/>
  <c r="F246" i="2"/>
  <c r="H1010" i="2"/>
  <c r="H1814" i="2"/>
  <c r="D1353" i="2"/>
  <c r="B1546" i="2"/>
  <c r="F1710" i="2"/>
  <c r="D1625" i="2"/>
  <c r="D1843" i="2"/>
  <c r="K435" i="2"/>
  <c r="F1415" i="2"/>
  <c r="G481" i="2"/>
  <c r="F1850" i="2"/>
  <c r="H1168" i="2"/>
  <c r="B1659" i="2"/>
  <c r="B1520" i="2"/>
  <c r="D89" i="2"/>
  <c r="H1479" i="2"/>
  <c r="F1794" i="2"/>
  <c r="M1724" i="2"/>
  <c r="B1881" i="2"/>
  <c r="D1054" i="2"/>
  <c r="F1510" i="2"/>
  <c r="H1573" i="2"/>
  <c r="F1348" i="2"/>
  <c r="B485" i="2"/>
  <c r="F987" i="2"/>
  <c r="H1867" i="2"/>
  <c r="B1475" i="2"/>
  <c r="D1049" i="2"/>
  <c r="D1068" i="2"/>
  <c r="B1019" i="2"/>
  <c r="H1072" i="2"/>
  <c r="G1709" i="2"/>
  <c r="B977" i="2"/>
  <c r="B1097" i="2"/>
  <c r="H1544" i="2"/>
  <c r="B1872" i="2"/>
  <c r="F1340" i="2"/>
  <c r="F1178" i="2"/>
  <c r="B1750" i="2"/>
  <c r="F1465" i="2"/>
  <c r="H1915" i="2"/>
  <c r="D1233" i="2"/>
  <c r="O1243" i="2"/>
  <c r="B1576" i="2"/>
  <c r="F1034" i="2"/>
  <c r="G1012" i="2"/>
  <c r="G1808" i="2"/>
  <c r="H1583" i="2"/>
  <c r="G1276" i="2"/>
  <c r="D1010" i="2"/>
  <c r="F1258" i="2"/>
  <c r="H1353" i="2"/>
  <c r="F1660" i="2"/>
  <c r="F1625" i="2"/>
  <c r="B1216" i="2"/>
  <c r="G1512" i="2"/>
  <c r="M435" i="2"/>
  <c r="D1415" i="2"/>
  <c r="H481" i="2"/>
  <c r="O479" i="2"/>
  <c r="L1007" i="2"/>
  <c r="G1520" i="2"/>
  <c r="B1615" i="2"/>
  <c r="B89" i="2"/>
  <c r="G1479" i="2"/>
  <c r="D1536" i="2"/>
  <c r="K1724" i="2"/>
  <c r="M1528" i="2"/>
  <c r="G1693" i="2"/>
  <c r="D1510" i="2"/>
  <c r="H1348" i="2"/>
  <c r="D1132" i="2"/>
  <c r="G987" i="2"/>
  <c r="B1867" i="2"/>
  <c r="H1661" i="2"/>
  <c r="D1019" i="2"/>
  <c r="H1487" i="2"/>
  <c r="F1355" i="2"/>
  <c r="H1830" i="2"/>
  <c r="H1872" i="2"/>
  <c r="D1340" i="2"/>
  <c r="D1530" i="2"/>
  <c r="H1323" i="2"/>
  <c r="H1341" i="2"/>
  <c r="H1390" i="2"/>
  <c r="K1392" i="2"/>
  <c r="B966" i="2"/>
  <c r="D1595" i="2"/>
  <c r="O1240" i="2"/>
  <c r="D1535" i="2"/>
  <c r="G1779" i="2"/>
  <c r="G86" i="2"/>
  <c r="H1034" i="2"/>
  <c r="D1808" i="2"/>
  <c r="G1010" i="2"/>
  <c r="D1308" i="2"/>
  <c r="O1340" i="2"/>
  <c r="D984" i="2"/>
  <c r="F1353" i="2"/>
  <c r="D1126" i="2"/>
  <c r="O149" i="2"/>
  <c r="G1084" i="2"/>
  <c r="B1625" i="2"/>
  <c r="F1568" i="2"/>
  <c r="D1817" i="2"/>
  <c r="D1007" i="2"/>
  <c r="G1415" i="2"/>
  <c r="B481" i="2"/>
  <c r="D1316" i="2"/>
  <c r="H1520" i="2"/>
  <c r="D1572" i="2"/>
  <c r="G89" i="2"/>
  <c r="F1479" i="2"/>
  <c r="H1280" i="2"/>
  <c r="G1614" i="2"/>
  <c r="M1005" i="2"/>
  <c r="B1510" i="2"/>
  <c r="O1526" i="2"/>
  <c r="F97" i="2"/>
  <c r="D1348" i="2"/>
  <c r="B1789" i="2"/>
  <c r="B987" i="2"/>
  <c r="F1867" i="2"/>
  <c r="H1901" i="2"/>
  <c r="B435" i="2"/>
  <c r="H1019" i="2"/>
  <c r="M1774" i="2"/>
  <c r="F1872" i="2"/>
  <c r="B1340" i="2"/>
  <c r="D1090" i="2"/>
  <c r="K340" i="2"/>
  <c r="F1595" i="2"/>
  <c r="D1537" i="2"/>
  <c r="F1535" i="2"/>
  <c r="F1779" i="2"/>
  <c r="D86" i="2"/>
  <c r="B1396" i="2"/>
  <c r="B1012" i="2"/>
  <c r="F1583" i="2"/>
  <c r="H1276" i="2"/>
  <c r="H1258" i="2"/>
  <c r="G1308" i="2"/>
  <c r="M1340" i="2"/>
  <c r="H984" i="2"/>
  <c r="G1126" i="2"/>
  <c r="M149" i="2"/>
  <c r="G1660" i="2"/>
  <c r="F1084" i="2"/>
  <c r="F1216" i="2"/>
  <c r="F1512" i="2"/>
  <c r="G1568" i="2"/>
  <c r="F1548" i="2"/>
  <c r="B1817" i="2"/>
  <c r="B1007" i="2"/>
  <c r="L479" i="2"/>
  <c r="B1316" i="2"/>
  <c r="K1007" i="2"/>
  <c r="D1526" i="2"/>
  <c r="G1615" i="2"/>
  <c r="H1572" i="2"/>
  <c r="G1536" i="2"/>
  <c r="O1528" i="2"/>
  <c r="B1693" i="2"/>
  <c r="D1280" i="2"/>
  <c r="D1614" i="2"/>
  <c r="L1005" i="2"/>
  <c r="L1526" i="2"/>
  <c r="D97" i="2"/>
  <c r="G1132" i="2"/>
  <c r="G1789" i="2"/>
  <c r="D1661" i="2"/>
  <c r="D1901" i="2"/>
  <c r="F435" i="2"/>
  <c r="F1487" i="2"/>
  <c r="D1355" i="2"/>
  <c r="F1830" i="2"/>
  <c r="K1774" i="2"/>
  <c r="G1090" i="2"/>
  <c r="H1530" i="2"/>
  <c r="D1323" i="2"/>
  <c r="B1341" i="2"/>
  <c r="B1390" i="2"/>
  <c r="O1392" i="2"/>
  <c r="G966" i="2"/>
  <c r="H1744" i="2"/>
  <c r="G1060" i="2"/>
  <c r="D1343" i="2"/>
  <c r="F194" i="2"/>
  <c r="B1537" i="2"/>
  <c r="L199" i="2"/>
  <c r="F1121" i="2"/>
  <c r="D1367" i="2"/>
  <c r="M1053" i="2"/>
  <c r="B78" i="2"/>
  <c r="G29" i="2"/>
  <c r="F49" i="2"/>
  <c r="B1023" i="2"/>
  <c r="H1012" i="2"/>
  <c r="B1451" i="2"/>
  <c r="G1598" i="2"/>
  <c r="B1143" i="2"/>
  <c r="D1819" i="2"/>
  <c r="B1114" i="2"/>
  <c r="H1891" i="2"/>
  <c r="F1663" i="2"/>
  <c r="D986" i="2"/>
  <c r="D1583" i="2"/>
  <c r="F1276" i="2"/>
  <c r="F1397" i="2"/>
  <c r="G1258" i="2"/>
  <c r="B1308" i="2"/>
  <c r="F338" i="2"/>
  <c r="H39" i="2"/>
  <c r="L1577" i="2"/>
  <c r="L1340" i="2"/>
  <c r="B984" i="2"/>
  <c r="B1317" i="2"/>
  <c r="B1734" i="2"/>
  <c r="B1126" i="2"/>
  <c r="L149" i="2"/>
  <c r="D1660" i="2"/>
  <c r="D1084" i="2"/>
  <c r="B1476" i="2"/>
  <c r="D1873" i="2"/>
  <c r="G1216" i="2"/>
  <c r="D1512" i="2"/>
  <c r="O1767" i="2"/>
  <c r="L1872" i="2"/>
  <c r="D1568" i="2"/>
  <c r="D1914" i="2"/>
  <c r="F1817" i="2"/>
  <c r="H1007" i="2"/>
  <c r="K39" i="2"/>
  <c r="B1244" i="2"/>
  <c r="G1316" i="2"/>
  <c r="B1169" i="2"/>
  <c r="F1615" i="2"/>
  <c r="G1572" i="2"/>
  <c r="O1721" i="2"/>
  <c r="M40" i="2"/>
  <c r="B245" i="2"/>
  <c r="B1283" i="2"/>
  <c r="O1534" i="2"/>
  <c r="D74" i="2"/>
  <c r="F1536" i="2"/>
  <c r="H1760" i="2"/>
  <c r="G1617" i="2"/>
  <c r="H1693" i="2"/>
  <c r="B1792" i="2"/>
  <c r="B1280" i="2"/>
  <c r="B1614" i="2"/>
  <c r="O1005" i="2"/>
  <c r="D1885" i="2"/>
  <c r="K1526" i="2"/>
  <c r="B97" i="2"/>
  <c r="F1402" i="2"/>
  <c r="F995" i="2"/>
  <c r="B1392" i="2"/>
  <c r="F1132" i="2"/>
  <c r="F1789" i="2"/>
  <c r="B1563" i="2"/>
  <c r="H1307" i="2"/>
  <c r="G1661" i="2"/>
  <c r="B1901" i="2"/>
  <c r="D435" i="2"/>
  <c r="B28" i="2"/>
  <c r="D1487" i="2"/>
  <c r="H1355" i="2"/>
  <c r="D1830" i="2"/>
  <c r="L1774" i="2"/>
  <c r="D1745" i="2"/>
  <c r="F975" i="2"/>
  <c r="B1090" i="2"/>
  <c r="H1213" i="2"/>
  <c r="F1530" i="2"/>
  <c r="G1323" i="2"/>
  <c r="G1341" i="2"/>
  <c r="F1390" i="2"/>
  <c r="H966" i="2"/>
  <c r="M1008" i="2"/>
  <c r="H82" i="2"/>
  <c r="M199" i="2"/>
  <c r="B1121" i="2"/>
  <c r="L1053" i="2"/>
  <c r="H78" i="2"/>
  <c r="H1451" i="2"/>
  <c r="D1663" i="2"/>
  <c r="G1397" i="2"/>
  <c r="H1308" i="2"/>
  <c r="G338" i="2"/>
  <c r="G39" i="2"/>
  <c r="M1577" i="2"/>
  <c r="G984" i="2"/>
  <c r="H1317" i="2"/>
  <c r="H1126" i="2"/>
  <c r="H1084" i="2"/>
  <c r="G1476" i="2"/>
  <c r="L1767" i="2"/>
  <c r="H1568" i="2"/>
  <c r="H1817" i="2"/>
  <c r="F1007" i="2"/>
  <c r="F1804" i="2"/>
  <c r="H1316" i="2"/>
  <c r="D1339" i="2"/>
  <c r="F1572" i="2"/>
  <c r="L1721" i="2"/>
  <c r="G1760" i="2"/>
  <c r="B1911" i="2"/>
  <c r="G1792" i="2"/>
  <c r="G1280" i="2"/>
  <c r="H1614" i="2"/>
  <c r="B1716" i="2"/>
  <c r="H97" i="2"/>
  <c r="H1402" i="2"/>
  <c r="D1642" i="2"/>
  <c r="H1789" i="2"/>
  <c r="G1901" i="2"/>
  <c r="G435" i="2"/>
  <c r="D1059" i="2"/>
  <c r="K1295" i="2"/>
  <c r="D1620" i="2"/>
  <c r="F50" i="2"/>
  <c r="D974" i="2"/>
  <c r="D1466" i="2"/>
  <c r="H1634" i="2"/>
  <c r="H1090" i="2"/>
  <c r="F1243" i="2"/>
  <c r="D1192" i="2"/>
  <c r="G1744" i="2"/>
  <c r="B194" i="2"/>
  <c r="H1367" i="2"/>
  <c r="D29" i="2"/>
  <c r="B49" i="2"/>
  <c r="H1023" i="2"/>
  <c r="B1598" i="2"/>
  <c r="G1143" i="2"/>
  <c r="B1819" i="2"/>
  <c r="H1114" i="2"/>
  <c r="B1891" i="2"/>
  <c r="B986" i="2"/>
  <c r="H1734" i="2"/>
  <c r="G1873" i="2"/>
  <c r="H1914" i="2"/>
  <c r="O39" i="2"/>
  <c r="G1169" i="2"/>
  <c r="L40" i="2"/>
  <c r="M1819" i="2"/>
  <c r="L1096" i="2"/>
  <c r="O1864" i="2"/>
  <c r="G1419" i="2"/>
  <c r="B1553" i="2"/>
  <c r="O53" i="2"/>
  <c r="M1051" i="2"/>
  <c r="K1814" i="2"/>
  <c r="D1744" i="2"/>
  <c r="B82" i="2"/>
  <c r="O1098" i="2"/>
  <c r="F1734" i="2"/>
  <c r="B1719" i="2"/>
  <c r="B79" i="2"/>
  <c r="H1873" i="2"/>
  <c r="D1005" i="2"/>
  <c r="G1096" i="2"/>
  <c r="F1914" i="2"/>
  <c r="F99" i="2"/>
  <c r="H1244" i="2"/>
  <c r="G1804" i="2"/>
  <c r="K438" i="2"/>
  <c r="H1793" i="2"/>
  <c r="B1912" i="2"/>
  <c r="O1295" i="2"/>
  <c r="G1620" i="2"/>
  <c r="G50" i="2"/>
  <c r="O1819" i="2"/>
  <c r="K1096" i="2"/>
  <c r="H974" i="2"/>
  <c r="L1864" i="2"/>
  <c r="B1419" i="2"/>
  <c r="G1825" i="2"/>
  <c r="G1634" i="2"/>
  <c r="H1553" i="2"/>
  <c r="B53" i="2"/>
  <c r="G1029" i="2"/>
  <c r="L53" i="2"/>
  <c r="H1243" i="2"/>
  <c r="O1051" i="2"/>
  <c r="F1192" i="2"/>
  <c r="F1408" i="2"/>
  <c r="G1562" i="2"/>
  <c r="F1092" i="2"/>
  <c r="H1265" i="2"/>
  <c r="L54" i="2"/>
  <c r="G1503" i="2"/>
  <c r="G1707" i="2"/>
  <c r="G1658" i="2"/>
  <c r="O25" i="2"/>
  <c r="L334" i="2"/>
  <c r="F1072" i="2"/>
  <c r="L1819" i="2"/>
  <c r="M1096" i="2"/>
  <c r="M1864" i="2"/>
  <c r="D1419" i="2"/>
  <c r="M29" i="2"/>
  <c r="G1553" i="2"/>
  <c r="K478" i="2"/>
  <c r="D1465" i="2"/>
  <c r="K53" i="2"/>
  <c r="H1419" i="2"/>
  <c r="B1503" i="2"/>
  <c r="L25" i="2"/>
  <c r="M334" i="2"/>
  <c r="G1072" i="2"/>
  <c r="O29" i="2"/>
  <c r="O478" i="2"/>
  <c r="B1465" i="2"/>
  <c r="O8" i="1" l="1"/>
  <c r="O9" i="1"/>
  <c r="O10" i="1"/>
  <c r="O11" i="1"/>
  <c r="O12" i="1"/>
  <c r="O7" i="1"/>
  <c r="L7" i="1" l="1"/>
  <c r="H7" i="1"/>
  <c r="K7" i="1"/>
  <c r="M7" i="1"/>
  <c r="I1515" i="2" l="1"/>
  <c r="J1515" i="2" s="1"/>
  <c r="M1515" i="2" s="1"/>
  <c r="I573" i="2"/>
  <c r="J573" i="2" s="1"/>
  <c r="L573" i="2" s="1"/>
  <c r="I1796" i="2"/>
  <c r="J1796" i="2" s="1"/>
  <c r="K1796" i="2" s="1"/>
  <c r="I1187" i="2"/>
  <c r="J1187" i="2" s="1"/>
  <c r="M1187" i="2" s="1"/>
  <c r="I1514" i="2"/>
  <c r="J1514" i="2" s="1"/>
  <c r="K1514" i="2" s="1"/>
  <c r="I1852" i="2"/>
  <c r="J1852" i="2" s="1"/>
  <c r="M1852" i="2" s="1"/>
  <c r="I1332" i="2"/>
  <c r="J1332" i="2" s="1"/>
  <c r="I302" i="2"/>
  <c r="J302" i="2" s="1"/>
  <c r="M302" i="2" s="1"/>
  <c r="I849" i="2"/>
  <c r="J849" i="2" s="1"/>
  <c r="M849" i="2" s="1"/>
  <c r="I850" i="2"/>
  <c r="J850" i="2" s="1"/>
  <c r="L850" i="2" s="1"/>
  <c r="I939" i="2"/>
  <c r="J939" i="2" s="1"/>
  <c r="M939" i="2" s="1"/>
  <c r="I110" i="2"/>
  <c r="J110" i="2" s="1"/>
  <c r="L110" i="2" s="1"/>
  <c r="I441" i="2"/>
  <c r="J441" i="2" s="1"/>
  <c r="L441" i="2" s="1"/>
  <c r="I754" i="2"/>
  <c r="J754" i="2" s="1"/>
  <c r="I680" i="2"/>
  <c r="J680" i="2" s="1"/>
  <c r="L680" i="2" s="1"/>
  <c r="I448" i="2"/>
  <c r="J448" i="2" s="1"/>
  <c r="K448" i="2" s="1"/>
  <c r="I417" i="2"/>
  <c r="J417" i="2" s="1"/>
  <c r="L417" i="2" s="1"/>
  <c r="I838" i="2"/>
  <c r="J838" i="2" s="1"/>
  <c r="L838" i="2" s="1"/>
  <c r="I639" i="2"/>
  <c r="J639" i="2" s="1"/>
  <c r="M639" i="2" s="1"/>
  <c r="I604" i="2"/>
  <c r="J604" i="2" s="1"/>
  <c r="K604" i="2" s="1"/>
  <c r="I569" i="2"/>
  <c r="J569" i="2" s="1"/>
  <c r="L569" i="2" s="1"/>
  <c r="I1043" i="2"/>
  <c r="J1043" i="2" s="1"/>
  <c r="M1043" i="2" s="1"/>
  <c r="I1593" i="2"/>
  <c r="J1593" i="2" s="1"/>
  <c r="L1593" i="2" s="1"/>
  <c r="I1517" i="2"/>
  <c r="J1517" i="2" s="1"/>
  <c r="K1517" i="2" s="1"/>
  <c r="I1505" i="2"/>
  <c r="J1505" i="2" s="1"/>
  <c r="K1505" i="2" s="1"/>
  <c r="I1284" i="2"/>
  <c r="J1284" i="2" s="1"/>
  <c r="O1284" i="2" s="1"/>
  <c r="I1679" i="2"/>
  <c r="J1679" i="2" s="1"/>
  <c r="L1679" i="2" s="1"/>
  <c r="I1065" i="2"/>
  <c r="J1065" i="2" s="1"/>
  <c r="K1065" i="2" s="1"/>
  <c r="I1406" i="2"/>
  <c r="J1406" i="2" s="1"/>
  <c r="L1406" i="2" s="1"/>
  <c r="I1791" i="2"/>
  <c r="J1791" i="2" s="1"/>
  <c r="K1791" i="2" s="1"/>
  <c r="I1090" i="2"/>
  <c r="J1090" i="2" s="1"/>
  <c r="M1090" i="2" s="1"/>
  <c r="I1620" i="2"/>
  <c r="J1620" i="2" s="1"/>
  <c r="O1620" i="2" s="1"/>
  <c r="I1468" i="2"/>
  <c r="J1468" i="2" s="1"/>
  <c r="M1468" i="2" s="1"/>
  <c r="I1305" i="2"/>
  <c r="J1305" i="2" s="1"/>
  <c r="K1305" i="2" s="1"/>
  <c r="I1365" i="2"/>
  <c r="J1365" i="2" s="1"/>
  <c r="M1365" i="2" s="1"/>
  <c r="I1670" i="2"/>
  <c r="J1670" i="2" s="1"/>
  <c r="K1670" i="2" s="1"/>
  <c r="I1750" i="2"/>
  <c r="J1750" i="2" s="1"/>
  <c r="L1750" i="2" s="1"/>
  <c r="I1790" i="2"/>
  <c r="J1790" i="2" s="1"/>
  <c r="L1790" i="2" s="1"/>
  <c r="I1521" i="2"/>
  <c r="J1521" i="2" s="1"/>
  <c r="M1521" i="2" s="1"/>
  <c r="I1310" i="2"/>
  <c r="J1310" i="2" s="1"/>
  <c r="K1310" i="2" s="1"/>
  <c r="I1811" i="2"/>
  <c r="J1811" i="2" s="1"/>
  <c r="L1811" i="2" s="1"/>
  <c r="I1696" i="2"/>
  <c r="J1696" i="2" s="1"/>
  <c r="K1696" i="2" s="1"/>
  <c r="I1900" i="2"/>
  <c r="J1900" i="2" s="1"/>
  <c r="M1900" i="2" s="1"/>
  <c r="I1124" i="2"/>
  <c r="J1124" i="2" s="1"/>
  <c r="I1229" i="2"/>
  <c r="J1229" i="2" s="1"/>
  <c r="O1229" i="2" s="1"/>
  <c r="I1749" i="2"/>
  <c r="J1749" i="2" s="1"/>
  <c r="L1749" i="2" s="1"/>
  <c r="I1263" i="2"/>
  <c r="J1263" i="2" s="1"/>
  <c r="M1263" i="2" s="1"/>
  <c r="I1168" i="2"/>
  <c r="J1168" i="2" s="1"/>
  <c r="O1168" i="2" s="1"/>
  <c r="I1155" i="2"/>
  <c r="J1155" i="2" s="1"/>
  <c r="L1155" i="2" s="1"/>
  <c r="I1642" i="2"/>
  <c r="J1642" i="2" s="1"/>
  <c r="L1642" i="2" s="1"/>
  <c r="I1851" i="2"/>
  <c r="J1851" i="2" s="1"/>
  <c r="L1851" i="2" s="1"/>
  <c r="I1504" i="2"/>
  <c r="J1504" i="2" s="1"/>
  <c r="K1504" i="2" s="1"/>
  <c r="I1894" i="2"/>
  <c r="J1894" i="2" s="1"/>
  <c r="K1894" i="2" s="1"/>
  <c r="I1234" i="2"/>
  <c r="J1234" i="2" s="1"/>
  <c r="L1234" i="2" s="1"/>
  <c r="I1474" i="2"/>
  <c r="J1474" i="2" s="1"/>
  <c r="M1474" i="2" s="1"/>
  <c r="I452" i="2"/>
  <c r="J452" i="2" s="1"/>
  <c r="L452" i="2" s="1"/>
  <c r="I1587" i="2"/>
  <c r="J1587" i="2" s="1"/>
  <c r="L1587" i="2" s="1"/>
  <c r="I650" i="2"/>
  <c r="J650" i="2" s="1"/>
  <c r="M650" i="2" s="1"/>
  <c r="I182" i="2"/>
  <c r="J182" i="2" s="1"/>
  <c r="I507" i="2"/>
  <c r="J507" i="2" s="1"/>
  <c r="K507" i="2" s="1"/>
  <c r="I14" i="2"/>
  <c r="J14" i="2" s="1"/>
  <c r="M14" i="2" s="1"/>
  <c r="I959" i="2"/>
  <c r="J959" i="2" s="1"/>
  <c r="M959" i="2" s="1"/>
  <c r="I268" i="2"/>
  <c r="J268" i="2" s="1"/>
  <c r="K268" i="2" s="1"/>
  <c r="I782" i="2"/>
  <c r="J782" i="2" s="1"/>
  <c r="M782" i="2" s="1"/>
  <c r="I314" i="2"/>
  <c r="J314" i="2" s="1"/>
  <c r="K314" i="2" s="1"/>
  <c r="I404" i="2"/>
  <c r="J404" i="2" s="1"/>
  <c r="M404" i="2" s="1"/>
  <c r="I136" i="2"/>
  <c r="J136" i="2" s="1"/>
  <c r="M136" i="2" s="1"/>
  <c r="I542" i="2"/>
  <c r="J542" i="2" s="1"/>
  <c r="L542" i="2" s="1"/>
  <c r="I646" i="2"/>
  <c r="J646" i="2" s="1"/>
  <c r="I645" i="2"/>
  <c r="J645" i="2" s="1"/>
  <c r="K645" i="2" s="1"/>
  <c r="I611" i="2"/>
  <c r="J611" i="2" s="1"/>
  <c r="K611" i="2" s="1"/>
  <c r="I568" i="2"/>
  <c r="J568" i="2" s="1"/>
  <c r="I1322" i="2"/>
  <c r="J1322" i="2" s="1"/>
  <c r="M1322" i="2" s="1"/>
  <c r="I1216" i="2"/>
  <c r="J1216" i="2" s="1"/>
  <c r="L1216" i="2" s="1"/>
  <c r="I1280" i="2"/>
  <c r="J1280" i="2" s="1"/>
  <c r="M1280" i="2" s="1"/>
  <c r="I1899" i="2"/>
  <c r="J1899" i="2" s="1"/>
  <c r="M1899" i="2" s="1"/>
  <c r="I1421" i="2"/>
  <c r="J1421" i="2" s="1"/>
  <c r="L1421" i="2" s="1"/>
  <c r="I1180" i="2"/>
  <c r="J1180" i="2" s="1"/>
  <c r="K1180" i="2" s="1"/>
  <c r="I1130" i="2"/>
  <c r="J1130" i="2" s="1"/>
  <c r="L1130" i="2" s="1"/>
  <c r="I1071" i="2"/>
  <c r="J1071" i="2" s="1"/>
  <c r="M1071" i="2" s="1"/>
  <c r="I1214" i="2"/>
  <c r="J1214" i="2" s="1"/>
  <c r="K1214" i="2" s="1"/>
  <c r="I1832" i="2"/>
  <c r="J1832" i="2" s="1"/>
  <c r="M1832" i="2" s="1"/>
  <c r="I1017" i="2"/>
  <c r="J1017" i="2" s="1"/>
  <c r="L1017" i="2" s="1"/>
  <c r="I1653" i="2"/>
  <c r="J1653" i="2" s="1"/>
  <c r="K1653" i="2" s="1"/>
  <c r="I1840" i="2"/>
  <c r="J1840" i="2" s="1"/>
  <c r="L1840" i="2" s="1"/>
  <c r="I1269" i="2"/>
  <c r="J1269" i="2" s="1"/>
  <c r="M1269" i="2" s="1"/>
  <c r="I1860" i="2"/>
  <c r="J1860" i="2" s="1"/>
  <c r="O1860" i="2" s="1"/>
  <c r="I1838" i="2"/>
  <c r="J1838" i="2" s="1"/>
  <c r="I1833" i="2"/>
  <c r="J1833" i="2" s="1"/>
  <c r="K1833" i="2" s="1"/>
  <c r="I1551" i="2"/>
  <c r="J1551" i="2" s="1"/>
  <c r="L1551" i="2" s="1"/>
  <c r="I1427" i="2"/>
  <c r="J1427" i="2" s="1"/>
  <c r="M1427" i="2" s="1"/>
  <c r="I1502" i="2"/>
  <c r="J1502" i="2" s="1"/>
  <c r="K1502" i="2" s="1"/>
  <c r="I1025" i="2"/>
  <c r="J1025" i="2" s="1"/>
  <c r="K1025" i="2" s="1"/>
  <c r="I1172" i="2"/>
  <c r="J1172" i="2" s="1"/>
  <c r="M1172" i="2" s="1"/>
  <c r="I1743" i="2"/>
  <c r="J1743" i="2" s="1"/>
  <c r="K1743" i="2" s="1"/>
  <c r="I1490" i="2"/>
  <c r="J1490" i="2" s="1"/>
  <c r="K1490" i="2" s="1"/>
  <c r="I1317" i="2"/>
  <c r="J1317" i="2" s="1"/>
  <c r="M1317" i="2" s="1"/>
  <c r="I1472" i="2"/>
  <c r="J1472" i="2" s="1"/>
  <c r="M1472" i="2" s="1"/>
  <c r="I320" i="2"/>
  <c r="J320" i="2" s="1"/>
  <c r="K320" i="2" s="1"/>
  <c r="I292" i="2"/>
  <c r="J292" i="2" s="1"/>
  <c r="M292" i="2" s="1"/>
  <c r="I273" i="2"/>
  <c r="J273" i="2" s="1"/>
  <c r="K273" i="2" s="1"/>
  <c r="I137" i="2"/>
  <c r="J137" i="2" s="1"/>
  <c r="M137" i="2" s="1"/>
  <c r="I788" i="2"/>
  <c r="J788" i="2" s="1"/>
  <c r="M788" i="2" s="1"/>
  <c r="I363" i="2"/>
  <c r="J363" i="2" s="1"/>
  <c r="M363" i="2" s="1"/>
  <c r="I556" i="2"/>
  <c r="J556" i="2" s="1"/>
  <c r="M556" i="2" s="1"/>
  <c r="I165" i="2"/>
  <c r="J165" i="2" s="1"/>
  <c r="M165" i="2" s="1"/>
  <c r="I362" i="2"/>
  <c r="J362" i="2" s="1"/>
  <c r="M362" i="2" s="1"/>
  <c r="I62" i="2"/>
  <c r="J62" i="2" s="1"/>
  <c r="L62" i="2" s="1"/>
  <c r="I506" i="2"/>
  <c r="J506" i="2" s="1"/>
  <c r="K506" i="2" s="1"/>
  <c r="I63" i="2"/>
  <c r="J63" i="2" s="1"/>
  <c r="K63" i="2" s="1"/>
  <c r="I170" i="2"/>
  <c r="J170" i="2" s="1"/>
  <c r="L170" i="2" s="1"/>
  <c r="I584" i="2"/>
  <c r="J584" i="2" s="1"/>
  <c r="L584" i="2" s="1"/>
  <c r="I231" i="2"/>
  <c r="J231" i="2" s="1"/>
  <c r="L231" i="2" s="1"/>
  <c r="I495" i="2"/>
  <c r="J495" i="2" s="1"/>
  <c r="M495" i="2" s="1"/>
  <c r="I219" i="2"/>
  <c r="J219" i="2" s="1"/>
  <c r="L219" i="2" s="1"/>
  <c r="I740" i="2"/>
  <c r="J740" i="2" s="1"/>
  <c r="M740" i="2" s="1"/>
  <c r="I741" i="2"/>
  <c r="J741" i="2" s="1"/>
  <c r="M741" i="2" s="1"/>
  <c r="I770" i="2"/>
  <c r="J770" i="2" s="1"/>
  <c r="L770" i="2" s="1"/>
  <c r="I316" i="2"/>
  <c r="J316" i="2" s="1"/>
  <c r="K316" i="2" s="1"/>
  <c r="I370" i="2"/>
  <c r="J370" i="2" s="1"/>
  <c r="M370" i="2" s="1"/>
  <c r="I574" i="2"/>
  <c r="J574" i="2" s="1"/>
  <c r="L574" i="2" s="1"/>
  <c r="I1413" i="2"/>
  <c r="J1413" i="2" s="1"/>
  <c r="K1413" i="2" s="1"/>
  <c r="I1220" i="2"/>
  <c r="J1220" i="2" s="1"/>
  <c r="L1220" i="2" s="1"/>
  <c r="I1203" i="2"/>
  <c r="J1203" i="2" s="1"/>
  <c r="O1203" i="2" s="1"/>
  <c r="I411" i="2"/>
  <c r="J411" i="2" s="1"/>
  <c r="K411" i="2" s="1"/>
  <c r="I1282" i="2"/>
  <c r="J1282" i="2" s="1"/>
  <c r="L1282" i="2" s="1"/>
  <c r="I1251" i="2"/>
  <c r="J1251" i="2" s="1"/>
  <c r="L1251" i="2" s="1"/>
  <c r="I1325" i="2"/>
  <c r="J1325" i="2" s="1"/>
  <c r="K1325" i="2" s="1"/>
  <c r="I1892" i="2"/>
  <c r="J1892" i="2" s="1"/>
  <c r="L1892" i="2" s="1"/>
  <c r="I1425" i="2"/>
  <c r="J1425" i="2" s="1"/>
  <c r="K1425" i="2" s="1"/>
  <c r="I1139" i="2"/>
  <c r="J1139" i="2" s="1"/>
  <c r="L1139" i="2" s="1"/>
  <c r="I1661" i="2"/>
  <c r="J1661" i="2" s="1"/>
  <c r="L1661" i="2" s="1"/>
  <c r="I1600" i="2"/>
  <c r="J1600" i="2" s="1"/>
  <c r="K1600" i="2" s="1"/>
  <c r="I1366" i="2"/>
  <c r="J1366" i="2" s="1"/>
  <c r="M1366" i="2" s="1"/>
  <c r="I1910" i="2"/>
  <c r="J1910" i="2" s="1"/>
  <c r="M1910" i="2" s="1"/>
  <c r="I1011" i="2"/>
  <c r="J1011" i="2" s="1"/>
  <c r="M1011" i="2" s="1"/>
  <c r="I1174" i="2"/>
  <c r="J1174" i="2" s="1"/>
  <c r="L1174" i="2" s="1"/>
  <c r="I1449" i="2"/>
  <c r="J1449" i="2" s="1"/>
  <c r="L1449" i="2" s="1"/>
  <c r="I1442" i="2"/>
  <c r="J1442" i="2" s="1"/>
  <c r="L1442" i="2" s="1"/>
  <c r="I1467" i="2"/>
  <c r="J1467" i="2" s="1"/>
  <c r="I1200" i="2"/>
  <c r="J1200" i="2" s="1"/>
  <c r="M1200" i="2" s="1"/>
  <c r="I1556" i="2"/>
  <c r="J1556" i="2" s="1"/>
  <c r="M1556" i="2" s="1"/>
  <c r="I1812" i="2"/>
  <c r="J1812" i="2" s="1"/>
  <c r="O1812" i="2" s="1"/>
  <c r="I1268" i="2"/>
  <c r="J1268" i="2" s="1"/>
  <c r="L1268" i="2" s="1"/>
  <c r="I1475" i="2"/>
  <c r="J1475" i="2" s="1"/>
  <c r="M1475" i="2" s="1"/>
  <c r="I728" i="2"/>
  <c r="J728" i="2" s="1"/>
  <c r="K728" i="2" s="1"/>
  <c r="I652" i="2"/>
  <c r="J652" i="2" s="1"/>
  <c r="L652" i="2" s="1"/>
  <c r="I1707" i="2"/>
  <c r="J1707" i="2" s="1"/>
  <c r="L1707" i="2" s="1"/>
  <c r="I707" i="2"/>
  <c r="J707" i="2" s="1"/>
  <c r="L707" i="2" s="1"/>
  <c r="I423" i="2"/>
  <c r="J423" i="2" s="1"/>
  <c r="K423" i="2" s="1"/>
  <c r="I953" i="2"/>
  <c r="J953" i="2" s="1"/>
  <c r="M953" i="2" s="1"/>
  <c r="I279" i="2"/>
  <c r="J279" i="2" s="1"/>
  <c r="L279" i="2" s="1"/>
  <c r="I112" i="2"/>
  <c r="J112" i="2" s="1"/>
  <c r="L112" i="2" s="1"/>
  <c r="I693" i="2"/>
  <c r="J693" i="2" s="1"/>
  <c r="L693" i="2" s="1"/>
  <c r="I416" i="2"/>
  <c r="J416" i="2" s="1"/>
  <c r="M416" i="2" s="1"/>
  <c r="I374" i="2"/>
  <c r="J374" i="2" s="1"/>
  <c r="L374" i="2" s="1"/>
  <c r="I951" i="2"/>
  <c r="J951" i="2" s="1"/>
  <c r="M951" i="2" s="1"/>
  <c r="I357" i="2"/>
  <c r="J357" i="2" s="1"/>
  <c r="M357" i="2" s="1"/>
  <c r="I472" i="2"/>
  <c r="J472" i="2" s="1"/>
  <c r="L472" i="2" s="1"/>
  <c r="I578" i="2"/>
  <c r="J578" i="2" s="1"/>
  <c r="M578" i="2" s="1"/>
  <c r="I566" i="2"/>
  <c r="J566" i="2" s="1"/>
  <c r="M566" i="2" s="1"/>
  <c r="I1412" i="2"/>
  <c r="J1412" i="2" s="1"/>
  <c r="K1412" i="2" s="1"/>
  <c r="I1605" i="2"/>
  <c r="J1605" i="2" s="1"/>
  <c r="I1569" i="2"/>
  <c r="J1569" i="2" s="1"/>
  <c r="L1569" i="2" s="1"/>
  <c r="I1418" i="2"/>
  <c r="J1418" i="2" s="1"/>
  <c r="L1418" i="2" s="1"/>
  <c r="I1089" i="2"/>
  <c r="J1089" i="2" s="1"/>
  <c r="L1089" i="2" s="1"/>
  <c r="I1760" i="2"/>
  <c r="J1760" i="2" s="1"/>
  <c r="L1760" i="2" s="1"/>
  <c r="I1312" i="2"/>
  <c r="J1312" i="2" s="1"/>
  <c r="K1312" i="2" s="1"/>
  <c r="I1192" i="2"/>
  <c r="J1192" i="2" s="1"/>
  <c r="L1192" i="2" s="1"/>
  <c r="I1539" i="2"/>
  <c r="J1539" i="2" s="1"/>
  <c r="M1539" i="2" s="1"/>
  <c r="I1029" i="2"/>
  <c r="J1029" i="2" s="1"/>
  <c r="K1029" i="2" s="1"/>
  <c r="I1906" i="2"/>
  <c r="J1906" i="2" s="1"/>
  <c r="L1906" i="2" s="1"/>
  <c r="I1185" i="2"/>
  <c r="J1185" i="2" s="1"/>
  <c r="K1185" i="2" s="1"/>
  <c r="I1565" i="2"/>
  <c r="J1565" i="2" s="1"/>
  <c r="K1565" i="2" s="1"/>
  <c r="I1364" i="2"/>
  <c r="J1364" i="2" s="1"/>
  <c r="K1364" i="2" s="1"/>
  <c r="I1359" i="2"/>
  <c r="J1359" i="2" s="1"/>
  <c r="K1359" i="2" s="1"/>
  <c r="I1179" i="2"/>
  <c r="J1179" i="2" s="1"/>
  <c r="M1179" i="2" s="1"/>
  <c r="I1744" i="2"/>
  <c r="J1744" i="2" s="1"/>
  <c r="L1744" i="2" s="1"/>
  <c r="I1700" i="2"/>
  <c r="J1700" i="2" s="1"/>
  <c r="L1700" i="2" s="1"/>
  <c r="I1328" i="2"/>
  <c r="J1328" i="2" s="1"/>
  <c r="K1328" i="2" s="1"/>
  <c r="I1858" i="2"/>
  <c r="J1858" i="2" s="1"/>
  <c r="L1858" i="2" s="1"/>
  <c r="I1804" i="2"/>
  <c r="J1804" i="2" s="1"/>
  <c r="K1804" i="2" s="1"/>
  <c r="I1918" i="2"/>
  <c r="J1918" i="2" s="1"/>
  <c r="K1918" i="2" s="1"/>
  <c r="I1462" i="2"/>
  <c r="J1462" i="2" s="1"/>
  <c r="M1462" i="2" s="1"/>
  <c r="I1460" i="2"/>
  <c r="J1460" i="2" s="1"/>
  <c r="L1460" i="2" s="1"/>
  <c r="I1613" i="2"/>
  <c r="J1613" i="2" s="1"/>
  <c r="M1613" i="2" s="1"/>
  <c r="I1455" i="2"/>
  <c r="J1455" i="2" s="1"/>
  <c r="K1455" i="2" s="1"/>
  <c r="I1641" i="2"/>
  <c r="J1641" i="2" s="1"/>
  <c r="K1641" i="2" s="1"/>
  <c r="I1010" i="2"/>
  <c r="J1010" i="2" s="1"/>
  <c r="L1010" i="2" s="1"/>
  <c r="I994" i="2"/>
  <c r="J994" i="2" s="1"/>
  <c r="L994" i="2" s="1"/>
  <c r="I897" i="2"/>
  <c r="J897" i="2" s="1"/>
  <c r="L897" i="2" s="1"/>
  <c r="I842" i="2"/>
  <c r="J842" i="2" s="1"/>
  <c r="M842" i="2" s="1"/>
  <c r="I958" i="2"/>
  <c r="J958" i="2" s="1"/>
  <c r="K958" i="2" s="1"/>
  <c r="I550" i="2"/>
  <c r="J550" i="2" s="1"/>
  <c r="L550" i="2" s="1"/>
  <c r="I796" i="2"/>
  <c r="J796" i="2" s="1"/>
  <c r="L796" i="2" s="1"/>
  <c r="I705" i="2"/>
  <c r="J705" i="2" s="1"/>
  <c r="L705" i="2" s="1"/>
  <c r="I866" i="2"/>
  <c r="J866" i="2" s="1"/>
  <c r="M866" i="2" s="1"/>
  <c r="I1757" i="2"/>
  <c r="J1757" i="2" s="1"/>
  <c r="M1757" i="2" s="1"/>
  <c r="I1680" i="2"/>
  <c r="J1680" i="2" s="1"/>
  <c r="K1680" i="2" s="1"/>
  <c r="I1193" i="2"/>
  <c r="J1193" i="2" s="1"/>
  <c r="M1193" i="2" s="1"/>
  <c r="I1912" i="2"/>
  <c r="J1912" i="2" s="1"/>
  <c r="M1912" i="2" s="1"/>
  <c r="I1324" i="2"/>
  <c r="J1324" i="2" s="1"/>
  <c r="K1324" i="2" s="1"/>
  <c r="I1839" i="2"/>
  <c r="J1839" i="2" s="1"/>
  <c r="K1839" i="2" s="1"/>
  <c r="I1085" i="2"/>
  <c r="J1085" i="2" s="1"/>
  <c r="L1085" i="2" s="1"/>
  <c r="I1874" i="2"/>
  <c r="J1874" i="2" s="1"/>
  <c r="L1874" i="2" s="1"/>
  <c r="I1497" i="2"/>
  <c r="J1497" i="2" s="1"/>
  <c r="M1497" i="2" s="1"/>
  <c r="I1826" i="2"/>
  <c r="J1826" i="2" s="1"/>
  <c r="I1797" i="2"/>
  <c r="J1797" i="2" s="1"/>
  <c r="M1797" i="2" s="1"/>
  <c r="I1882" i="2"/>
  <c r="J1882" i="2" s="1"/>
  <c r="O1882" i="2" s="1"/>
  <c r="I1778" i="2"/>
  <c r="J1778" i="2" s="1"/>
  <c r="M1778" i="2" s="1"/>
  <c r="I1433" i="2"/>
  <c r="J1433" i="2" s="1"/>
  <c r="L1433" i="2" s="1"/>
  <c r="I1041" i="2"/>
  <c r="J1041" i="2" s="1"/>
  <c r="M1041" i="2" s="1"/>
  <c r="I1454" i="2"/>
  <c r="J1454" i="2" s="1"/>
  <c r="K1454" i="2" s="1"/>
  <c r="I969" i="2"/>
  <c r="J969" i="2" s="1"/>
  <c r="M969" i="2" s="1"/>
  <c r="I1331" i="2"/>
  <c r="J1331" i="2" s="1"/>
  <c r="M1331" i="2" s="1"/>
  <c r="I1396" i="2"/>
  <c r="J1396" i="2" s="1"/>
  <c r="L1396" i="2" s="1"/>
  <c r="I1568" i="2"/>
  <c r="J1568" i="2" s="1"/>
  <c r="L1568" i="2" s="1"/>
  <c r="I1112" i="2"/>
  <c r="J1112" i="2" s="1"/>
  <c r="K1112" i="2" s="1"/>
  <c r="I1167" i="2"/>
  <c r="J1167" i="2" s="1"/>
  <c r="K1167" i="2" s="1"/>
  <c r="I1545" i="2"/>
  <c r="J1545" i="2" s="1"/>
  <c r="L1545" i="2" s="1"/>
  <c r="I1730" i="2"/>
  <c r="J1730" i="2" s="1"/>
  <c r="M1730" i="2" s="1"/>
  <c r="I1378" i="2"/>
  <c r="J1378" i="2" s="1"/>
  <c r="K1378" i="2" s="1"/>
  <c r="I1233" i="2"/>
  <c r="J1233" i="2" s="1"/>
  <c r="M1233" i="2" s="1"/>
  <c r="I413" i="2"/>
  <c r="J413" i="2" s="1"/>
  <c r="M413" i="2" s="1"/>
  <c r="I659" i="2"/>
  <c r="J659" i="2" s="1"/>
  <c r="L659" i="2" s="1"/>
  <c r="I453" i="2"/>
  <c r="J453" i="2" s="1"/>
  <c r="L453" i="2" s="1"/>
  <c r="I1919" i="2"/>
  <c r="J1919" i="2" s="1"/>
  <c r="K1919" i="2" s="1"/>
  <c r="I1070" i="2"/>
  <c r="J1070" i="2" s="1"/>
  <c r="M1070" i="2" s="1"/>
  <c r="I267" i="2"/>
  <c r="J267" i="2" s="1"/>
  <c r="M267" i="2" s="1"/>
  <c r="I422" i="2"/>
  <c r="J422" i="2" s="1"/>
  <c r="L422" i="2" s="1"/>
  <c r="I892" i="2"/>
  <c r="J892" i="2" s="1"/>
  <c r="K892" i="2" s="1"/>
  <c r="I418" i="2"/>
  <c r="J418" i="2" s="1"/>
  <c r="M418" i="2" s="1"/>
  <c r="I800" i="2"/>
  <c r="J800" i="2" s="1"/>
  <c r="L800" i="2" s="1"/>
  <c r="I734" i="2"/>
  <c r="J734" i="2" s="1"/>
  <c r="M734" i="2" s="1"/>
  <c r="I287" i="2"/>
  <c r="J287" i="2" s="1"/>
  <c r="K287" i="2" s="1"/>
  <c r="I274" i="2"/>
  <c r="J274" i="2" s="1"/>
  <c r="L274" i="2" s="1"/>
  <c r="I1647" i="2"/>
  <c r="J1647" i="2" s="1"/>
  <c r="K1647" i="2" s="1"/>
  <c r="I220" i="2"/>
  <c r="J220" i="2" s="1"/>
  <c r="I658" i="2"/>
  <c r="J658" i="2" s="1"/>
  <c r="K658" i="2" s="1"/>
  <c r="I1524" i="2"/>
  <c r="J1524" i="2" s="1"/>
  <c r="K1524" i="2" s="1"/>
  <c r="I294" i="2"/>
  <c r="J294" i="2" s="1"/>
  <c r="M294" i="2" s="1"/>
  <c r="I344" i="2"/>
  <c r="J344" i="2" s="1"/>
  <c r="M344" i="2" s="1"/>
  <c r="I1491" i="2"/>
  <c r="J1491" i="2" s="1"/>
  <c r="O1491" i="2" s="1"/>
  <c r="I1701" i="2"/>
  <c r="J1701" i="2" s="1"/>
  <c r="M1701" i="2" s="1"/>
  <c r="I1190" i="2"/>
  <c r="J1190" i="2" s="1"/>
  <c r="K1190" i="2" s="1"/>
  <c r="I254" i="2"/>
  <c r="J254" i="2" s="1"/>
  <c r="L254" i="2" s="1"/>
  <c r="I644" i="2"/>
  <c r="J644" i="2" s="1"/>
  <c r="L644" i="2" s="1"/>
  <c r="I1598" i="2"/>
  <c r="J1598" i="2" s="1"/>
  <c r="K1598" i="2" s="1"/>
  <c r="I1859" i="2"/>
  <c r="J1859" i="2" s="1"/>
  <c r="L1859" i="2" s="1"/>
  <c r="I1084" i="2"/>
  <c r="J1084" i="2" s="1"/>
  <c r="L1084" i="2" s="1"/>
  <c r="I1618" i="2"/>
  <c r="J1618" i="2" s="1"/>
  <c r="K1618" i="2" s="1"/>
  <c r="I1779" i="2"/>
  <c r="J1779" i="2" s="1"/>
  <c r="O1779" i="2" s="1"/>
  <c r="I321" i="2"/>
  <c r="J321" i="2" s="1"/>
  <c r="M321" i="2" s="1"/>
  <c r="I232" i="2"/>
  <c r="J232" i="2" s="1"/>
  <c r="M232" i="2" s="1"/>
  <c r="I1616" i="2"/>
  <c r="J1616" i="2" s="1"/>
  <c r="M1616" i="2" s="1"/>
  <c r="I1571" i="2"/>
  <c r="J1571" i="2" s="1"/>
  <c r="M1571" i="2" s="1"/>
  <c r="I960" i="2"/>
  <c r="J960" i="2" s="1"/>
  <c r="M960" i="2" s="1"/>
  <c r="I1030" i="2"/>
  <c r="J1030" i="2" s="1"/>
  <c r="M1030" i="2" s="1"/>
  <c r="I1761" i="2"/>
  <c r="J1761" i="2" s="1"/>
  <c r="M1761" i="2" s="1"/>
  <c r="I1570" i="2"/>
  <c r="J1570" i="2" s="1"/>
  <c r="L1570" i="2" s="1"/>
  <c r="I353" i="2"/>
  <c r="J353" i="2" s="1"/>
  <c r="K353" i="2" s="1"/>
  <c r="I1121" i="2"/>
  <c r="J1121" i="2" s="1"/>
  <c r="M1121" i="2" s="1"/>
  <c r="I1916" i="2"/>
  <c r="J1916" i="2" s="1"/>
  <c r="M1916" i="2" s="1"/>
  <c r="I326" i="2"/>
  <c r="J326" i="2" s="1"/>
  <c r="M326" i="2" s="1"/>
  <c r="I1646" i="2"/>
  <c r="J1646" i="2" s="1"/>
  <c r="K1646" i="2" s="1"/>
  <c r="I837" i="2"/>
  <c r="J837" i="2" s="1"/>
  <c r="K837" i="2" s="1"/>
  <c r="I328" i="2"/>
  <c r="J328" i="2" s="1"/>
  <c r="K328" i="2" s="1"/>
  <c r="I980" i="2"/>
  <c r="J980" i="2" s="1"/>
  <c r="L980" i="2" s="1"/>
  <c r="I886" i="2"/>
  <c r="J886" i="2" s="1"/>
  <c r="L886" i="2" s="1"/>
  <c r="I512" i="2"/>
  <c r="J512" i="2" s="1"/>
  <c r="M512" i="2" s="1"/>
  <c r="I938" i="2"/>
  <c r="J938" i="2" s="1"/>
  <c r="L938" i="2" s="1"/>
  <c r="I610" i="2"/>
  <c r="J610" i="2" s="1"/>
  <c r="M610" i="2" s="1"/>
  <c r="I400" i="2"/>
  <c r="J400" i="2" s="1"/>
  <c r="K400" i="2" s="1"/>
  <c r="I561" i="2"/>
  <c r="J561" i="2" s="1"/>
  <c r="M561" i="2" s="1"/>
  <c r="I473" i="2"/>
  <c r="J473" i="2" s="1"/>
  <c r="I878" i="2"/>
  <c r="J878" i="2" s="1"/>
  <c r="K878" i="2" s="1"/>
  <c r="I466" i="2"/>
  <c r="J466" i="2" s="1"/>
  <c r="L466" i="2" s="1"/>
  <c r="I494" i="2"/>
  <c r="J494" i="2" s="1"/>
  <c r="K494" i="2" s="1"/>
  <c r="I68" i="2"/>
  <c r="J68" i="2" s="1"/>
  <c r="M68" i="2" s="1"/>
  <c r="I597" i="2"/>
  <c r="J597" i="2" s="1"/>
  <c r="L597" i="2" s="1"/>
  <c r="I555" i="2"/>
  <c r="J555" i="2" s="1"/>
  <c r="L555" i="2" s="1"/>
  <c r="I602" i="2"/>
  <c r="J602" i="2" s="1"/>
  <c r="L602" i="2" s="1"/>
  <c r="I375" i="2"/>
  <c r="J375" i="2" s="1"/>
  <c r="M375" i="2" s="1"/>
  <c r="I1156" i="2"/>
  <c r="J1156" i="2" s="1"/>
  <c r="O1156" i="2" s="1"/>
  <c r="I982" i="2"/>
  <c r="J982" i="2" s="1"/>
  <c r="L982" i="2" s="1"/>
  <c r="I1715" i="2"/>
  <c r="J1715" i="2" s="1"/>
  <c r="M1715" i="2" s="1"/>
  <c r="I927" i="2"/>
  <c r="J927" i="2" s="1"/>
  <c r="L927" i="2" s="1"/>
  <c r="I1091" i="2"/>
  <c r="J1091" i="2" s="1"/>
  <c r="K1091" i="2" s="1"/>
  <c r="I1784" i="2"/>
  <c r="J1784" i="2" s="1"/>
  <c r="L1784" i="2" s="1"/>
  <c r="I1184" i="2"/>
  <c r="J1184" i="2" s="1"/>
  <c r="K1184" i="2" s="1"/>
  <c r="I1592" i="2"/>
  <c r="J1592" i="2" s="1"/>
  <c r="M1592" i="2" s="1"/>
  <c r="I128" i="2"/>
  <c r="J128" i="2" s="1"/>
  <c r="L128" i="2" s="1"/>
  <c r="I440" i="2"/>
  <c r="J440" i="2" s="1"/>
  <c r="K440" i="2" s="1"/>
  <c r="I920" i="2"/>
  <c r="J920" i="2" s="1"/>
  <c r="M920" i="2" s="1"/>
  <c r="I489" i="2"/>
  <c r="J489" i="2" s="1"/>
  <c r="M489" i="2" s="1"/>
  <c r="I598" i="2"/>
  <c r="J598" i="2" s="1"/>
  <c r="L598" i="2" s="1"/>
  <c r="I687" i="2"/>
  <c r="J687" i="2" s="1"/>
  <c r="M687" i="2" s="1"/>
  <c r="I278" i="2"/>
  <c r="J278" i="2" s="1"/>
  <c r="K278" i="2" s="1"/>
  <c r="I748" i="2"/>
  <c r="J748" i="2" s="1"/>
  <c r="L748" i="2" s="1"/>
  <c r="I172" i="2"/>
  <c r="J172" i="2" s="1"/>
  <c r="M172" i="2" s="1"/>
  <c r="I113" i="2"/>
  <c r="J113" i="2" s="1"/>
  <c r="O113" i="2" s="1"/>
  <c r="I327" i="2"/>
  <c r="J327" i="2" s="1"/>
  <c r="M327" i="2" s="1"/>
  <c r="I514" i="2"/>
  <c r="J514" i="2" s="1"/>
  <c r="L514" i="2" s="1"/>
  <c r="I914" i="2"/>
  <c r="J914" i="2" s="1"/>
  <c r="M914" i="2" s="1"/>
  <c r="I446" i="2"/>
  <c r="J446" i="2" s="1"/>
  <c r="L446" i="2" s="1"/>
  <c r="I844" i="2"/>
  <c r="J844" i="2" s="1"/>
  <c r="M844" i="2" s="1"/>
  <c r="I783" i="2"/>
  <c r="J783" i="2" s="1"/>
  <c r="M783" i="2" s="1"/>
  <c r="I412" i="2"/>
  <c r="J412" i="2" s="1"/>
  <c r="M412" i="2" s="1"/>
  <c r="I585" i="2"/>
  <c r="J585" i="2" s="1"/>
  <c r="K585" i="2" s="1"/>
  <c r="I447" i="2"/>
  <c r="J447" i="2" s="1"/>
  <c r="M447" i="2" s="1"/>
  <c r="I576" i="2"/>
  <c r="J576" i="2" s="1"/>
  <c r="K576" i="2" s="1"/>
  <c r="I1408" i="2"/>
  <c r="J1408" i="2" s="1"/>
  <c r="M1408" i="2" s="1"/>
  <c r="I1654" i="2"/>
  <c r="J1654" i="2" s="1"/>
  <c r="L1654" i="2" s="1"/>
  <c r="I1215" i="2"/>
  <c r="J1215" i="2" s="1"/>
  <c r="L1215" i="2" s="1"/>
  <c r="I1132" i="2"/>
  <c r="J1132" i="2" s="1"/>
  <c r="L1132" i="2" s="1"/>
  <c r="I1678" i="2"/>
  <c r="J1678" i="2" s="1"/>
  <c r="M1678" i="2" s="1"/>
  <c r="I1601" i="2"/>
  <c r="J1601" i="2" s="1"/>
  <c r="M1601" i="2" s="1"/>
  <c r="I1360" i="2"/>
  <c r="J1360" i="2" s="1"/>
  <c r="M1360" i="2" s="1"/>
  <c r="I1808" i="2"/>
  <c r="J1808" i="2" s="1"/>
  <c r="L1808" i="2" s="1"/>
  <c r="I1509" i="2"/>
  <c r="J1509" i="2" s="1"/>
  <c r="I1064" i="2"/>
  <c r="J1064" i="2" s="1"/>
  <c r="K1064" i="2" s="1"/>
  <c r="I1277" i="2"/>
  <c r="J1277" i="2" s="1"/>
  <c r="K1277" i="2" s="1"/>
  <c r="I1439" i="2"/>
  <c r="J1439" i="2" s="1"/>
  <c r="I1702" i="2"/>
  <c r="J1702" i="2" s="1"/>
  <c r="K1702" i="2" s="1"/>
  <c r="I1904" i="2"/>
  <c r="J1904" i="2" s="1"/>
  <c r="L1904" i="2" s="1"/>
  <c r="I1161" i="2"/>
  <c r="J1161" i="2" s="1"/>
  <c r="I1523" i="2"/>
  <c r="J1523" i="2" s="1"/>
  <c r="K1523" i="2" s="1"/>
  <c r="I1756" i="2"/>
  <c r="J1756" i="2" s="1"/>
  <c r="L1756" i="2" s="1"/>
  <c r="I1358" i="2"/>
  <c r="J1358" i="2" s="1"/>
  <c r="K1358" i="2" s="1"/>
  <c r="I1636" i="2"/>
  <c r="J1636" i="2" s="1"/>
  <c r="L1636" i="2" s="1"/>
  <c r="I1040" i="2"/>
  <c r="J1040" i="2" s="1"/>
  <c r="L1040" i="2" s="1"/>
  <c r="I1262" i="2"/>
  <c r="J1262" i="2" s="1"/>
  <c r="K1262" i="2" s="1"/>
  <c r="I1437" i="2"/>
  <c r="J1437" i="2" s="1"/>
  <c r="K1437" i="2" s="1"/>
  <c r="I1034" i="2"/>
  <c r="J1034" i="2" s="1"/>
  <c r="K1034" i="2" s="1"/>
  <c r="I968" i="2"/>
  <c r="J968" i="2" s="1"/>
  <c r="I1503" i="2"/>
  <c r="J1503" i="2" s="1"/>
  <c r="K1503" i="2" s="1"/>
  <c r="I995" i="2"/>
  <c r="J995" i="2" s="1"/>
  <c r="L995" i="2" s="1"/>
  <c r="I471" i="2"/>
  <c r="J471" i="2" s="1"/>
  <c r="I1133" i="2"/>
  <c r="J1133" i="2" s="1"/>
  <c r="L1133" i="2" s="1"/>
  <c r="I1742" i="2"/>
  <c r="J1742" i="2" s="1"/>
  <c r="M1742" i="2" s="1"/>
  <c r="I1841" i="2"/>
  <c r="J1841" i="2" s="1"/>
  <c r="O1841" i="2" s="1"/>
  <c r="I1805" i="2"/>
  <c r="J1805" i="2" s="1"/>
  <c r="L1805" i="2" s="1"/>
  <c r="I224" i="2"/>
  <c r="J224" i="2" s="1"/>
  <c r="M224" i="2" s="1"/>
  <c r="I747" i="2"/>
  <c r="J747" i="2" s="1"/>
  <c r="K747" i="2" s="1"/>
  <c r="I209" i="2"/>
  <c r="J209" i="2" s="1"/>
  <c r="K209" i="2" s="1"/>
  <c r="I406" i="2"/>
  <c r="J406" i="2" s="1"/>
  <c r="L406" i="2" s="1"/>
  <c r="I848" i="2"/>
  <c r="J848" i="2" s="1"/>
  <c r="L848" i="2" s="1"/>
  <c r="I124" i="2"/>
  <c r="J124" i="2" s="1"/>
  <c r="L124" i="2" s="1"/>
  <c r="I152" i="2"/>
  <c r="J152" i="2" s="1"/>
  <c r="K152" i="2" s="1"/>
  <c r="I753" i="2"/>
  <c r="J753" i="2" s="1"/>
  <c r="L753" i="2" s="1"/>
  <c r="I488" i="2"/>
  <c r="J488" i="2" s="1"/>
  <c r="L488" i="2" s="1"/>
  <c r="I537" i="2"/>
  <c r="J537" i="2" s="1"/>
  <c r="M537" i="2" s="1"/>
  <c r="I184" i="2"/>
  <c r="J184" i="2" s="1"/>
  <c r="M184" i="2" s="1"/>
  <c r="I626" i="2"/>
  <c r="J626" i="2" s="1"/>
  <c r="L626" i="2" s="1"/>
  <c r="I213" i="2"/>
  <c r="J213" i="2" s="1"/>
  <c r="K213" i="2" s="1"/>
  <c r="I603" i="2"/>
  <c r="J603" i="2" s="1"/>
  <c r="I530" i="2"/>
  <c r="J530" i="2" s="1"/>
  <c r="K530" i="2" s="1"/>
  <c r="I946" i="2"/>
  <c r="J946" i="2" s="1"/>
  <c r="M946" i="2" s="1"/>
  <c r="I135" i="2"/>
  <c r="J135" i="2" s="1"/>
  <c r="M135" i="2" s="1"/>
  <c r="I830" i="2"/>
  <c r="J830" i="2" s="1"/>
  <c r="M830" i="2" s="1"/>
  <c r="I950" i="2"/>
  <c r="J950" i="2" s="1"/>
  <c r="K950" i="2" s="1"/>
  <c r="I1250" i="2"/>
  <c r="J1250" i="2" s="1"/>
  <c r="L1250" i="2" s="1"/>
  <c r="I1076" i="2"/>
  <c r="J1076" i="2" s="1"/>
  <c r="L1076" i="2" s="1"/>
  <c r="I1361" i="2"/>
  <c r="J1361" i="2" s="1"/>
  <c r="K1361" i="2" s="1"/>
  <c r="I1666" i="2"/>
  <c r="J1666" i="2" s="1"/>
  <c r="M1666" i="2" s="1"/>
  <c r="I1424" i="2"/>
  <c r="J1424" i="2" s="1"/>
  <c r="L1424" i="2" s="1"/>
  <c r="I1199" i="2"/>
  <c r="J1199" i="2" s="1"/>
  <c r="M1199" i="2" s="1"/>
  <c r="I1731" i="2"/>
  <c r="J1731" i="2" s="1"/>
  <c r="O1731" i="2" s="1"/>
  <c r="I1888" i="2"/>
  <c r="J1888" i="2" s="1"/>
  <c r="O1888" i="2" s="1"/>
  <c r="I1372" i="2"/>
  <c r="J1372" i="2" s="1"/>
  <c r="K1372" i="2" s="1"/>
  <c r="I1469" i="2"/>
  <c r="J1469" i="2" s="1"/>
  <c r="K1469" i="2" s="1"/>
  <c r="I1191" i="2"/>
  <c r="J1191" i="2" s="1"/>
  <c r="M1191" i="2" s="1"/>
  <c r="I1281" i="2"/>
  <c r="J1281" i="2" s="1"/>
  <c r="M1281" i="2" s="1"/>
  <c r="I1380" i="2"/>
  <c r="J1380" i="2" s="1"/>
  <c r="K1380" i="2" s="1"/>
  <c r="I1031" i="2"/>
  <c r="J1031" i="2" s="1"/>
  <c r="O1031" i="2" s="1"/>
  <c r="I1461" i="2"/>
  <c r="J1461" i="2" s="1"/>
  <c r="M1461" i="2" s="1"/>
  <c r="I1044" i="2"/>
  <c r="J1044" i="2" s="1"/>
  <c r="M1044" i="2" s="1"/>
  <c r="I1036" i="2"/>
  <c r="J1036" i="2" s="1"/>
  <c r="K1036" i="2" s="1"/>
  <c r="I1557" i="2"/>
  <c r="J1557" i="2" s="1"/>
  <c r="K1557" i="2" s="1"/>
  <c r="I1140" i="2"/>
  <c r="J1140" i="2" s="1"/>
  <c r="M1140" i="2" s="1"/>
  <c r="I992" i="2"/>
  <c r="J992" i="2" s="1"/>
  <c r="L992" i="2" s="1"/>
  <c r="I1232" i="2"/>
  <c r="J1232" i="2" s="1"/>
  <c r="L1232" i="2" s="1"/>
  <c r="I1077" i="2"/>
  <c r="J1077" i="2" s="1"/>
  <c r="K1077" i="2" s="1"/>
  <c r="I1665" i="2"/>
  <c r="J1665" i="2" s="1"/>
  <c r="K1665" i="2" s="1"/>
  <c r="I1419" i="2"/>
  <c r="J1419" i="2" s="1"/>
  <c r="L1419" i="2" s="1"/>
  <c r="I281" i="2"/>
  <c r="J281" i="2" s="1"/>
  <c r="L281" i="2" s="1"/>
  <c r="I500" i="2"/>
  <c r="J500" i="2" s="1"/>
  <c r="L500" i="2" s="1"/>
  <c r="I15" i="2"/>
  <c r="J15" i="2" s="1"/>
  <c r="M15" i="2" s="1"/>
  <c r="I225" i="2"/>
  <c r="J225" i="2" s="1"/>
  <c r="M225" i="2" s="1"/>
  <c r="I952" i="2"/>
  <c r="J952" i="2" s="1"/>
  <c r="M952" i="2" s="1"/>
  <c r="I212" i="2"/>
  <c r="J212" i="2" s="1"/>
  <c r="L212" i="2" s="1"/>
  <c r="I686" i="2"/>
  <c r="J686" i="2" s="1"/>
  <c r="K686" i="2" s="1"/>
  <c r="I322" i="2"/>
  <c r="J322" i="2" s="1"/>
  <c r="L322" i="2" s="1"/>
  <c r="I201" i="2"/>
  <c r="J201" i="2" s="1"/>
  <c r="M201" i="2" s="1"/>
  <c r="I161" i="2"/>
  <c r="J161" i="2" s="1"/>
  <c r="M161" i="2" s="1"/>
  <c r="I315" i="2"/>
  <c r="J315" i="2" s="1"/>
  <c r="M315" i="2" s="1"/>
  <c r="I218" i="2"/>
  <c r="J218" i="2" s="1"/>
  <c r="M218" i="2" s="1"/>
  <c r="I368" i="2"/>
  <c r="J368" i="2" s="1"/>
  <c r="K368" i="2" s="1"/>
  <c r="I891" i="2"/>
  <c r="J891" i="2" s="1"/>
  <c r="K891" i="2" s="1"/>
  <c r="I376" i="2"/>
  <c r="J376" i="2" s="1"/>
  <c r="L376" i="2" s="1"/>
  <c r="I501" i="2"/>
  <c r="J501" i="2" s="1"/>
  <c r="L501" i="2" s="1"/>
  <c r="I104" i="2"/>
  <c r="J104" i="2" s="1"/>
  <c r="K104" i="2" s="1"/>
  <c r="I255" i="2"/>
  <c r="J255" i="2" s="1"/>
  <c r="L255" i="2" s="1"/>
  <c r="I208" i="2"/>
  <c r="J208" i="2" s="1"/>
  <c r="O208" i="2" s="1"/>
  <c r="I1257" i="2"/>
  <c r="J1257" i="2" s="1"/>
  <c r="M1257" i="2" s="1"/>
  <c r="I1299" i="2"/>
  <c r="J1299" i="2" s="1"/>
  <c r="K1299" i="2" s="1"/>
  <c r="I898" i="2"/>
  <c r="J898" i="2" s="1"/>
  <c r="K898" i="2" s="1"/>
  <c r="I1520" i="2"/>
  <c r="J1520" i="2" s="1"/>
  <c r="M1520" i="2" s="1"/>
  <c r="I293" i="2"/>
  <c r="J293" i="2" s="1"/>
  <c r="L293" i="2" s="1"/>
  <c r="I1119" i="2"/>
  <c r="J1119" i="2" s="1"/>
  <c r="L1119" i="2" s="1"/>
  <c r="I266" i="2"/>
  <c r="J266" i="2" s="1"/>
  <c r="K266" i="2" s="1"/>
  <c r="I183" i="2"/>
  <c r="J183" i="2" s="1"/>
  <c r="M183" i="2" s="1"/>
  <c r="I1426" i="2"/>
  <c r="J1426" i="2" s="1"/>
  <c r="K1426" i="2" s="1"/>
  <c r="I1430" i="2"/>
  <c r="J1430" i="2" s="1"/>
  <c r="L1430" i="2" s="1"/>
  <c r="I1496" i="2"/>
  <c r="J1496" i="2" s="1"/>
  <c r="K1496" i="2" s="1"/>
  <c r="I1407" i="2"/>
  <c r="J1407" i="2" s="1"/>
  <c r="L1407" i="2" s="1"/>
  <c r="I1672" i="2"/>
  <c r="J1672" i="2" s="1"/>
  <c r="L1672" i="2" s="1"/>
  <c r="I1887" i="2"/>
  <c r="J1887" i="2" s="1"/>
  <c r="I1610" i="2"/>
  <c r="J1610" i="2" s="1"/>
  <c r="K1610" i="2" s="1"/>
  <c r="I1754" i="2"/>
  <c r="J1754" i="2" s="1"/>
  <c r="M1754" i="2" s="1"/>
  <c r="I1785" i="2"/>
  <c r="J1785" i="2" s="1"/>
  <c r="M1785" i="2" s="1"/>
  <c r="I1856" i="2"/>
  <c r="J1856" i="2" s="1"/>
  <c r="M1856" i="2" s="1"/>
  <c r="I1688" i="2"/>
  <c r="J1688" i="2" s="1"/>
  <c r="L1688" i="2" s="1"/>
  <c r="I1920" i="2"/>
  <c r="J1920" i="2" s="1"/>
  <c r="K1920" i="2" s="1"/>
  <c r="I1586" i="2"/>
  <c r="J1586" i="2" s="1"/>
  <c r="M1586" i="2" s="1"/>
  <c r="I1755" i="2"/>
  <c r="J1755" i="2" s="1"/>
  <c r="L1755" i="2" s="1"/>
  <c r="I1763" i="2"/>
  <c r="J1763" i="2" s="1"/>
  <c r="L1763" i="2" s="1"/>
  <c r="I1271" i="2"/>
  <c r="J1271" i="2" s="1"/>
  <c r="O1271" i="2" s="1"/>
  <c r="I1572" i="2"/>
  <c r="J1572" i="2" s="1"/>
  <c r="O1572" i="2" s="1"/>
  <c r="I1024" i="2"/>
  <c r="J1024" i="2" s="1"/>
  <c r="O1024" i="2" s="1"/>
  <c r="I1173" i="2"/>
  <c r="J1173" i="2" s="1"/>
  <c r="L1173" i="2" s="1"/>
  <c r="I1022" i="2"/>
  <c r="J1022" i="2" s="1"/>
  <c r="L1022" i="2" s="1"/>
  <c r="I1604" i="2"/>
  <c r="J1604" i="2" s="1"/>
  <c r="K1604" i="2" s="1"/>
  <c r="I1844" i="2"/>
  <c r="J1844" i="2" s="1"/>
  <c r="M1844" i="2" s="1"/>
  <c r="I1274" i="2"/>
  <c r="J1274" i="2" s="1"/>
  <c r="L1274" i="2" s="1"/>
  <c r="I1126" i="2"/>
  <c r="J1126" i="2" s="1"/>
  <c r="M1126" i="2" s="1"/>
  <c r="I1136" i="2"/>
  <c r="J1136" i="2" s="1"/>
  <c r="L1136" i="2" s="1"/>
  <c r="I993" i="2"/>
  <c r="J993" i="2" s="1"/>
  <c r="M993" i="2" s="1"/>
  <c r="I1712" i="2"/>
  <c r="J1712" i="2" s="1"/>
  <c r="K1712" i="2" s="1"/>
  <c r="I1667" i="2"/>
  <c r="J1667" i="2" s="1"/>
  <c r="K1667" i="2" s="1"/>
  <c r="I1634" i="2"/>
  <c r="J1634" i="2" s="1"/>
  <c r="K1634" i="2" s="1"/>
  <c r="I177" i="2"/>
  <c r="J177" i="2" s="1"/>
  <c r="I777" i="2"/>
  <c r="J777" i="2" s="1"/>
  <c r="L777" i="2" s="1"/>
  <c r="I554" i="2"/>
  <c r="J554" i="2" s="1"/>
  <c r="K554" i="2" s="1"/>
  <c r="I351" i="2"/>
  <c r="J351" i="2" s="1"/>
  <c r="K351" i="2" s="1"/>
  <c r="I405" i="2"/>
  <c r="J405" i="2" s="1"/>
  <c r="L405" i="2" s="1"/>
  <c r="I536" i="2"/>
  <c r="J536" i="2" s="1"/>
  <c r="M536" i="2" s="1"/>
  <c r="I261" i="2"/>
  <c r="J261" i="2" s="1"/>
  <c r="L261" i="2" s="1"/>
  <c r="I350" i="2"/>
  <c r="J350" i="2" s="1"/>
  <c r="L350" i="2" s="1"/>
  <c r="I896" i="2"/>
  <c r="J896" i="2" s="1"/>
  <c r="K896" i="2" s="1"/>
  <c r="I562" i="2"/>
  <c r="J562" i="2" s="1"/>
  <c r="K562" i="2" s="1"/>
  <c r="I932" i="2"/>
  <c r="J932" i="2" s="1"/>
  <c r="K932" i="2" s="1"/>
  <c r="I742" i="2"/>
  <c r="J742" i="2" s="1"/>
  <c r="M742" i="2" s="1"/>
  <c r="I458" i="2"/>
  <c r="J458" i="2" s="1"/>
  <c r="M458" i="2" s="1"/>
  <c r="I464" i="2"/>
  <c r="J464" i="2" s="1"/>
  <c r="L464" i="2" s="1"/>
  <c r="I207" i="2"/>
  <c r="J207" i="2" s="1"/>
  <c r="K207" i="2" s="1"/>
  <c r="I591" i="2"/>
  <c r="J591" i="2" s="1"/>
  <c r="M591" i="2" s="1"/>
  <c r="I609" i="2"/>
  <c r="J609" i="2" s="1"/>
  <c r="L609" i="2" s="1"/>
  <c r="I873" i="2"/>
  <c r="J873" i="2" s="1"/>
  <c r="L873" i="2" s="1"/>
  <c r="I567" i="2"/>
  <c r="J567" i="2" s="1"/>
  <c r="L567" i="2" s="1"/>
  <c r="I286" i="2"/>
  <c r="J286" i="2" s="1"/>
  <c r="M286" i="2" s="1"/>
  <c r="I284" i="2"/>
  <c r="J284" i="2" s="1"/>
  <c r="L284" i="2" s="1"/>
  <c r="I1612" i="2"/>
  <c r="J1612" i="2" s="1"/>
  <c r="M1612" i="2" s="1"/>
  <c r="I1198" i="2"/>
  <c r="J1198" i="2" s="1"/>
  <c r="M1198" i="2" s="1"/>
  <c r="I1510" i="2"/>
  <c r="J1510" i="2" s="1"/>
  <c r="I1617" i="2"/>
  <c r="J1617" i="2" s="1"/>
  <c r="K1617" i="2" s="1"/>
  <c r="I1706" i="2"/>
  <c r="J1706" i="2" s="1"/>
  <c r="L1706" i="2" s="1"/>
  <c r="I1516" i="2"/>
  <c r="J1516" i="2" s="1"/>
  <c r="I1137" i="2"/>
  <c r="J1137" i="2" s="1"/>
  <c r="L1137" i="2" s="1"/>
  <c r="I1611" i="2"/>
  <c r="J1611" i="2" s="1"/>
  <c r="M1611" i="2" s="1"/>
  <c r="I1106" i="2"/>
  <c r="J1106" i="2" s="1"/>
  <c r="K1106" i="2" s="1"/>
  <c r="I1911" i="2"/>
  <c r="J1911" i="2" s="1"/>
  <c r="K1911" i="2" s="1"/>
  <c r="I1809" i="2"/>
  <c r="J1809" i="2" s="1"/>
  <c r="M1809" i="2" s="1"/>
  <c r="I1330" i="2"/>
  <c r="J1330" i="2" s="1"/>
  <c r="L1330" i="2" s="1"/>
  <c r="I1673" i="2"/>
  <c r="J1673" i="2" s="1"/>
  <c r="L1673" i="2" s="1"/>
  <c r="I1329" i="2"/>
  <c r="J1329" i="2" s="1"/>
  <c r="K1329" i="2" s="1"/>
  <c r="I1264" i="2"/>
  <c r="J1264" i="2" s="1"/>
  <c r="L1264" i="2" s="1"/>
  <c r="I1683" i="2"/>
  <c r="J1683" i="2" s="1"/>
  <c r="K1683" i="2" s="1"/>
  <c r="I1196" i="2"/>
  <c r="J1196" i="2" s="1"/>
  <c r="M1196" i="2" s="1"/>
  <c r="I1082" i="2"/>
  <c r="J1082" i="2" s="1"/>
  <c r="K1082" i="2" s="1"/>
  <c r="I1876" i="2"/>
  <c r="J1876" i="2" s="1"/>
  <c r="O1876" i="2" s="1"/>
  <c r="I1376" i="2"/>
  <c r="J1376" i="2" s="1"/>
  <c r="K1376" i="2" s="1"/>
  <c r="I986" i="2"/>
  <c r="J986" i="2" s="1"/>
  <c r="L986" i="2" s="1"/>
  <c r="I1395" i="2"/>
  <c r="J1395" i="2" s="1"/>
  <c r="K1395" i="2" s="1"/>
  <c r="I975" i="2"/>
  <c r="J975" i="2" s="1"/>
  <c r="L975" i="2" s="1"/>
  <c r="I1456" i="2"/>
  <c r="J1456" i="2" s="1"/>
  <c r="M1456" i="2" s="1"/>
  <c r="I1599" i="2"/>
  <c r="J1599" i="2" s="1"/>
  <c r="K1599" i="2" s="1"/>
  <c r="I1562" i="2"/>
  <c r="J1562" i="2" s="1"/>
  <c r="L1562" i="2" s="1"/>
  <c r="I962" i="2"/>
  <c r="J962" i="2" s="1"/>
  <c r="M962" i="2" s="1"/>
  <c r="I1466" i="2"/>
  <c r="J1466" i="2" s="1"/>
  <c r="M1466" i="2" s="1"/>
  <c r="I1178" i="2"/>
  <c r="J1178" i="2" s="1"/>
  <c r="K1178" i="2" s="1"/>
  <c r="I1850" i="2"/>
  <c r="J1850" i="2" s="1"/>
  <c r="K1850" i="2" s="1"/>
  <c r="I1125" i="2"/>
  <c r="J1125" i="2" s="1"/>
  <c r="L1125" i="2" s="1"/>
  <c r="I272" i="2"/>
  <c r="J272" i="2" s="1"/>
  <c r="M272" i="2" s="1"/>
  <c r="I706" i="2"/>
  <c r="J706" i="2" s="1"/>
  <c r="K706" i="2" s="1"/>
  <c r="I801" i="2"/>
  <c r="J801" i="2" s="1"/>
  <c r="K801" i="2" s="1"/>
  <c r="I543" i="2"/>
  <c r="J543" i="2" s="1"/>
  <c r="M543" i="2" s="1"/>
  <c r="I657" i="2"/>
  <c r="J657" i="2" s="1"/>
  <c r="M657" i="2" s="1"/>
  <c r="I260" i="2"/>
  <c r="J260" i="2" s="1"/>
  <c r="M260" i="2" s="1"/>
  <c r="I233" i="2"/>
  <c r="J233" i="2" s="1"/>
  <c r="K233" i="2" s="1"/>
  <c r="I885" i="2"/>
  <c r="J885" i="2" s="1"/>
  <c r="K885" i="2" s="1"/>
  <c r="I548" i="2"/>
  <c r="J548" i="2" s="1"/>
  <c r="M548" i="2" s="1"/>
  <c r="I549" i="2"/>
  <c r="J549" i="2" s="1"/>
  <c r="I560" i="2"/>
  <c r="J560" i="2" s="1"/>
  <c r="M560" i="2" s="1"/>
  <c r="I651" i="2"/>
  <c r="J651" i="2" s="1"/>
  <c r="K651" i="2" s="1"/>
  <c r="I158" i="2"/>
  <c r="J158" i="2" s="1"/>
  <c r="M158" i="2" s="1"/>
  <c r="I308" i="2"/>
  <c r="J308" i="2" s="1"/>
  <c r="L308" i="2" s="1"/>
  <c r="I926" i="2"/>
  <c r="J926" i="2" s="1"/>
  <c r="M926" i="2" s="1"/>
  <c r="I899" i="2"/>
  <c r="J899" i="2" s="1"/>
  <c r="M899" i="2" s="1"/>
  <c r="I1083" i="2"/>
  <c r="J1083" i="2" s="1"/>
  <c r="K1083" i="2" s="1"/>
  <c r="I159" i="2"/>
  <c r="J159" i="2" s="1"/>
  <c r="K159" i="2" s="1"/>
  <c r="I291" i="2"/>
  <c r="J291" i="2" s="1"/>
  <c r="L291" i="2" s="1"/>
  <c r="I1522" i="2"/>
  <c r="J1522" i="2" s="1"/>
  <c r="M1522" i="2" s="1"/>
  <c r="I1037" i="2"/>
  <c r="J1037" i="2" s="1"/>
  <c r="O1037" i="2" s="1"/>
  <c r="I1737" i="2"/>
  <c r="J1737" i="2" s="1"/>
  <c r="M1737" i="2" s="1"/>
  <c r="I1221" i="2"/>
  <c r="J1221" i="2" s="1"/>
  <c r="K1221" i="2" s="1"/>
  <c r="I1803" i="2"/>
  <c r="J1803" i="2" s="1"/>
  <c r="K1803" i="2" s="1"/>
  <c r="I1138" i="2"/>
  <c r="J1138" i="2" s="1"/>
  <c r="K1138" i="2" s="1"/>
  <c r="I1208" i="2"/>
  <c r="J1208" i="2" s="1"/>
  <c r="K1208" i="2" s="1"/>
  <c r="I1552" i="2"/>
  <c r="J1552" i="2" s="1"/>
  <c r="L1552" i="2" s="1"/>
  <c r="I1318" i="2"/>
  <c r="J1318" i="2" s="1"/>
  <c r="L1318" i="2" s="1"/>
  <c r="I1682" i="2"/>
  <c r="J1682" i="2" s="1"/>
  <c r="I1857" i="2"/>
  <c r="J1857" i="2" s="1"/>
  <c r="L1857" i="2" s="1"/>
  <c r="I1443" i="2"/>
  <c r="J1443" i="2" s="1"/>
  <c r="M1443" i="2" s="1"/>
  <c r="I1898" i="2"/>
  <c r="J1898" i="2" s="1"/>
  <c r="I1226" i="2"/>
  <c r="J1226" i="2" s="1"/>
  <c r="K1226" i="2" s="1"/>
  <c r="I1270" i="2"/>
  <c r="J1270" i="2" s="1"/>
  <c r="K1270" i="2" s="1"/>
  <c r="I1162" i="2"/>
  <c r="J1162" i="2" s="1"/>
  <c r="I1751" i="2"/>
  <c r="J1751" i="2" s="1"/>
  <c r="K1751" i="2" s="1"/>
  <c r="I1016" i="2"/>
  <c r="J1016" i="2" s="1"/>
  <c r="L1016" i="2" s="1"/>
  <c r="I1401" i="2"/>
  <c r="J1401" i="2" s="1"/>
  <c r="L1401" i="2" s="1"/>
  <c r="I1113" i="2"/>
  <c r="J1113" i="2" s="1"/>
  <c r="M1113" i="2" s="1"/>
  <c r="I1371" i="2"/>
  <c r="J1371" i="2" s="1"/>
  <c r="M1371" i="2" s="1"/>
  <c r="I1558" i="2"/>
  <c r="J1558" i="2" s="1"/>
  <c r="L1558" i="2" s="1"/>
  <c r="I1853" i="2"/>
  <c r="J1853" i="2" s="1"/>
  <c r="L1853" i="2" s="1"/>
  <c r="I1802" i="2"/>
  <c r="J1802" i="2" s="1"/>
  <c r="L1802" i="2" s="1"/>
  <c r="I563" i="2"/>
  <c r="J563" i="2" s="1"/>
  <c r="M563" i="2" s="1"/>
  <c r="I122" i="2"/>
  <c r="J122" i="2" s="1"/>
  <c r="L122" i="2" s="1"/>
  <c r="I746" i="2"/>
  <c r="J746" i="2" s="1"/>
  <c r="L746" i="2" s="1"/>
  <c r="I459" i="2"/>
  <c r="J459" i="2" s="1"/>
  <c r="M459" i="2" s="1"/>
  <c r="I134" i="2"/>
  <c r="J134" i="2" s="1"/>
  <c r="L134" i="2" s="1"/>
  <c r="I681" i="2"/>
  <c r="J681" i="2" s="1"/>
  <c r="I130" i="2"/>
  <c r="J130" i="2" s="1"/>
  <c r="K130" i="2" s="1"/>
  <c r="I280" i="2"/>
  <c r="J280" i="2" s="1"/>
  <c r="M280" i="2" s="1"/>
  <c r="I831" i="2"/>
  <c r="J831" i="2" s="1"/>
  <c r="K831" i="2" s="1"/>
  <c r="I933" i="2"/>
  <c r="J933" i="2" s="1"/>
  <c r="K933" i="2" s="1"/>
  <c r="I502" i="2"/>
  <c r="J502" i="2" s="1"/>
  <c r="M502" i="2" s="1"/>
  <c r="I638" i="2"/>
  <c r="J638" i="2" s="1"/>
  <c r="L638" i="2" s="1"/>
  <c r="I575" i="2"/>
  <c r="J575" i="2" s="1"/>
  <c r="L575" i="2" s="1"/>
  <c r="I1256" i="2"/>
  <c r="J1256" i="2" s="1"/>
  <c r="M1256" i="2" s="1"/>
  <c r="I1901" i="2"/>
  <c r="J1901" i="2" s="1"/>
  <c r="M1901" i="2" s="1"/>
  <c r="I303" i="2"/>
  <c r="J303" i="2" s="1"/>
  <c r="L303" i="2" s="1"/>
  <c r="I776" i="2"/>
  <c r="J776" i="2" s="1"/>
  <c r="L776" i="2" s="1"/>
  <c r="I1607" i="2"/>
  <c r="J1607" i="2" s="1"/>
  <c r="L1607" i="2" s="1"/>
  <c r="I1072" i="2"/>
  <c r="J1072" i="2" s="1"/>
  <c r="M1072" i="2" s="1"/>
  <c r="I304" i="2"/>
  <c r="J304" i="2" s="1"/>
  <c r="I1798" i="2"/>
  <c r="J1798" i="2" s="1"/>
  <c r="L1798" i="2" s="1"/>
  <c r="I173" i="2"/>
  <c r="J173" i="2" s="1"/>
  <c r="K173" i="2" s="1"/>
  <c r="I1042" i="2"/>
  <c r="J1042" i="2" s="1"/>
  <c r="L1042" i="2" s="1"/>
  <c r="I1311" i="2"/>
  <c r="J1311" i="2" s="1"/>
  <c r="L1311" i="2" s="1"/>
  <c r="I1209" i="2"/>
  <c r="J1209" i="2" s="1"/>
  <c r="K1209" i="2" s="1"/>
  <c r="I1550" i="2"/>
  <c r="J1550" i="2" s="1"/>
  <c r="M1550" i="2" s="1"/>
  <c r="I1905" i="2"/>
  <c r="J1905" i="2" s="1"/>
  <c r="M1905" i="2" s="1"/>
  <c r="I1202" i="2"/>
  <c r="J1202" i="2" s="1"/>
  <c r="K1202" i="2" s="1"/>
  <c r="I1648" i="2"/>
  <c r="J1648" i="2" s="1"/>
  <c r="K1648" i="2" s="1"/>
  <c r="I1227" i="2"/>
  <c r="J1227" i="2" s="1"/>
  <c r="K1227" i="2" s="1"/>
  <c r="I1913" i="2"/>
  <c r="J1913" i="2" s="1"/>
  <c r="M1913" i="2" s="1"/>
  <c r="I70" i="2"/>
  <c r="J70" i="2" s="1"/>
  <c r="M70" i="2" s="1"/>
  <c r="I1676" i="2"/>
  <c r="J1676" i="2" s="1"/>
  <c r="K1676" i="2" s="1"/>
  <c r="I1907" i="2"/>
  <c r="J1907" i="2" s="1"/>
  <c r="K1907" i="2" s="1"/>
  <c r="I123" i="2"/>
  <c r="J123" i="2" s="1"/>
  <c r="L123" i="2" s="1"/>
  <c r="I963" i="2"/>
  <c r="J963" i="2" s="1"/>
  <c r="M963" i="2" s="1"/>
  <c r="I164" i="2"/>
  <c r="J164" i="2" s="1"/>
  <c r="K164" i="2" s="1"/>
  <c r="I1228" i="2"/>
  <c r="J1228" i="2" s="1"/>
  <c r="K1228" i="2" s="1"/>
  <c r="I176" i="2"/>
  <c r="J176" i="2" s="1"/>
  <c r="L176" i="2" s="1"/>
  <c r="I1436" i="2"/>
  <c r="J1436" i="2" s="1"/>
  <c r="L1436" i="2" s="1"/>
  <c r="I836" i="2"/>
  <c r="J836" i="2" s="1"/>
  <c r="L836" i="2" s="1"/>
  <c r="I1708" i="2"/>
  <c r="J1708" i="2" s="1"/>
  <c r="M1708" i="2" s="1"/>
  <c r="I460" i="2"/>
  <c r="J460" i="2" s="1"/>
  <c r="L460" i="2" s="1"/>
  <c r="I364" i="2"/>
  <c r="J364" i="2" s="1"/>
  <c r="L364" i="2" s="1"/>
  <c r="I1197" i="2"/>
  <c r="J1197" i="2" s="1"/>
  <c r="M1197" i="2" s="1"/>
  <c r="I356" i="2"/>
  <c r="J356" i="2" s="1"/>
  <c r="L356" i="2" s="1"/>
  <c r="I56" i="2"/>
  <c r="J56" i="2" s="1"/>
  <c r="L56" i="2" s="1"/>
  <c r="I398" i="2"/>
  <c r="J398" i="2" s="1"/>
  <c r="L398" i="2" s="1"/>
  <c r="I399" i="2"/>
  <c r="J399" i="2" s="1"/>
  <c r="M399" i="2" s="1"/>
  <c r="I596" i="2"/>
  <c r="J596" i="2" s="1"/>
  <c r="K596" i="2" s="1"/>
  <c r="I735" i="2"/>
  <c r="J735" i="2" s="1"/>
  <c r="M735" i="2" s="1"/>
  <c r="I674" i="2"/>
  <c r="J674" i="2" s="1"/>
  <c r="K674" i="2" s="1"/>
  <c r="I1764" i="2"/>
  <c r="J1764" i="2" s="1"/>
  <c r="L1764" i="2" s="1"/>
  <c r="I632" i="2"/>
  <c r="J632" i="2" s="1"/>
  <c r="L632" i="2" s="1"/>
  <c r="I117" i="2"/>
  <c r="J117" i="2" s="1"/>
  <c r="M117" i="2" s="1"/>
  <c r="I802" i="2"/>
  <c r="J802" i="2" s="1"/>
  <c r="L802" i="2" s="1"/>
  <c r="I377" i="2"/>
  <c r="J377" i="2" s="1"/>
  <c r="L377" i="2" s="1"/>
  <c r="I803" i="2"/>
  <c r="J803" i="2" s="1"/>
  <c r="K803" i="2" s="1"/>
  <c r="I1373" i="2"/>
  <c r="J1373" i="2" s="1"/>
  <c r="M1373" i="2" s="1"/>
  <c r="I369" i="2"/>
  <c r="J369" i="2" s="1"/>
  <c r="M369" i="2" s="1"/>
  <c r="I1023" i="2"/>
  <c r="J1023" i="2" s="1"/>
  <c r="L1023" i="2" s="1"/>
  <c r="I1438" i="2"/>
  <c r="J1438" i="2" s="1"/>
  <c r="M1438" i="2" s="1"/>
  <c r="I1377" i="2"/>
  <c r="J1377" i="2" s="1"/>
  <c r="M1377" i="2" s="1"/>
  <c r="I508" i="2"/>
  <c r="J508" i="2" s="1"/>
  <c r="M508" i="2" s="1"/>
  <c r="I1440" i="2"/>
  <c r="J1440" i="2" s="1"/>
  <c r="K1440" i="2" s="1"/>
  <c r="I940" i="2"/>
  <c r="J940" i="2" s="1"/>
  <c r="K940" i="2" s="1"/>
  <c r="I8" i="2"/>
  <c r="J8" i="2" s="1"/>
  <c r="K8" i="2" s="1"/>
  <c r="I795" i="2"/>
  <c r="J795" i="2" s="1"/>
  <c r="M795" i="2" s="1"/>
  <c r="I944" i="2"/>
  <c r="J944" i="2" s="1"/>
  <c r="K944" i="2" s="1"/>
  <c r="I465" i="2"/>
  <c r="J465" i="2" s="1"/>
  <c r="L465" i="2" s="1"/>
  <c r="I656" i="2"/>
  <c r="J656" i="2" s="1"/>
  <c r="L656" i="2" s="1"/>
  <c r="I729" i="2"/>
  <c r="J729" i="2" s="1"/>
  <c r="M729" i="2" s="1"/>
  <c r="I392" i="2"/>
  <c r="J392" i="2" s="1"/>
  <c r="M392" i="2" s="1"/>
  <c r="I410" i="2"/>
  <c r="J410" i="2" s="1"/>
  <c r="L410" i="2" s="1"/>
  <c r="I956" i="2"/>
  <c r="J956" i="2" s="1"/>
  <c r="M956" i="2" s="1"/>
  <c r="I945" i="2"/>
  <c r="J945" i="2" s="1"/>
  <c r="M945" i="2" s="1"/>
  <c r="I752" i="2"/>
  <c r="J752" i="2" s="1"/>
  <c r="L752" i="2" s="1"/>
  <c r="I890" i="2"/>
  <c r="J890" i="2" s="1"/>
  <c r="I515" i="2"/>
  <c r="J515" i="2" s="1"/>
  <c r="K515" i="2" s="1"/>
  <c r="I947" i="2"/>
  <c r="J947" i="2" s="1"/>
  <c r="L947" i="2" s="1"/>
  <c r="I248" i="2"/>
  <c r="J248" i="2" s="1"/>
  <c r="I934" i="2"/>
  <c r="J934" i="2" s="1"/>
  <c r="K934" i="2" s="1"/>
  <c r="I285" i="2"/>
  <c r="J285" i="2" s="1"/>
  <c r="K285" i="2" s="1"/>
  <c r="I1078" i="2"/>
  <c r="J1078" i="2" s="1"/>
  <c r="K1078" i="2" s="1"/>
  <c r="I1659" i="2"/>
  <c r="J1659" i="2" s="1"/>
  <c r="M1659" i="2" s="1"/>
  <c r="I1709" i="2"/>
  <c r="J1709" i="2" s="1"/>
  <c r="K1709" i="2" s="1"/>
  <c r="I1088" i="2"/>
  <c r="J1088" i="2" s="1"/>
  <c r="L1088" i="2" s="1"/>
  <c r="I1886" i="2"/>
  <c r="J1886" i="2" s="1"/>
  <c r="L1886" i="2" s="1"/>
  <c r="I1323" i="2"/>
  <c r="J1323" i="2" s="1"/>
  <c r="M1323" i="2" s="1"/>
  <c r="I1671" i="2"/>
  <c r="J1671" i="2" s="1"/>
  <c r="M1671" i="2" s="1"/>
  <c r="I1431" i="2"/>
  <c r="J1431" i="2" s="1"/>
  <c r="M1431" i="2" s="1"/>
  <c r="I1677" i="2"/>
  <c r="J1677" i="2" s="1"/>
  <c r="M1677" i="2" s="1"/>
  <c r="I1035" i="2"/>
  <c r="J1035" i="2" s="1"/>
  <c r="M1035" i="2" s="1"/>
  <c r="I1120" i="2"/>
  <c r="J1120" i="2" s="1"/>
  <c r="I1881" i="2"/>
  <c r="J1881" i="2" s="1"/>
  <c r="M1881" i="2" s="1"/>
  <c r="I1880" i="2"/>
  <c r="J1880" i="2" s="1"/>
  <c r="L1880" i="2" s="1"/>
  <c r="I1564" i="2"/>
  <c r="J1564" i="2" s="1"/>
  <c r="M1564" i="2" s="1"/>
  <c r="I1660" i="2"/>
  <c r="J1660" i="2" s="1"/>
  <c r="M1660" i="2" s="1"/>
  <c r="I1619" i="2"/>
  <c r="J1619" i="2" s="1"/>
  <c r="K1619" i="2" s="1"/>
  <c r="I1658" i="2"/>
  <c r="J1658" i="2" s="1"/>
  <c r="I1448" i="2"/>
  <c r="J1448" i="2" s="1"/>
  <c r="K1448" i="2" s="1"/>
  <c r="I1298" i="2"/>
  <c r="J1298" i="2" s="1"/>
  <c r="M1298" i="2" s="1"/>
  <c r="I1394" i="2"/>
  <c r="J1394" i="2" s="1"/>
  <c r="M1394" i="2" s="1"/>
  <c r="I974" i="2"/>
  <c r="J974" i="2" s="1"/>
  <c r="M974" i="2" s="1"/>
  <c r="I1563" i="2"/>
  <c r="J1563" i="2" s="1"/>
  <c r="M1563" i="2" s="1"/>
  <c r="I1283" i="2"/>
  <c r="J1283" i="2" s="1"/>
  <c r="L1283" i="2" s="1"/>
  <c r="I1846" i="2"/>
  <c r="J1846" i="2" s="1"/>
  <c r="K1846" i="2" s="1"/>
  <c r="I1845" i="2"/>
  <c r="J1845" i="2" s="1"/>
  <c r="M1845" i="2" s="1"/>
  <c r="I1275" i="2"/>
  <c r="J1275" i="2" s="1"/>
  <c r="L1275" i="2" s="1"/>
  <c r="I1810" i="2"/>
  <c r="J1810" i="2" s="1"/>
  <c r="L1810" i="2" s="1"/>
  <c r="I1511" i="2"/>
  <c r="J1511" i="2" s="1"/>
  <c r="M1511" i="2" s="1"/>
  <c r="I1400" i="2"/>
  <c r="J1400" i="2" s="1"/>
  <c r="L1400" i="2" s="1"/>
  <c r="I1131" i="2"/>
  <c r="J1131" i="2" s="1"/>
  <c r="M1131" i="2" s="1"/>
  <c r="I988" i="2"/>
  <c r="J988" i="2" s="1"/>
  <c r="L988" i="2" s="1"/>
  <c r="I1713" i="2"/>
  <c r="J1713" i="2" s="1"/>
  <c r="M1713" i="2" s="1"/>
  <c r="I166" i="2"/>
  <c r="J166" i="2" s="1"/>
  <c r="L166" i="2" s="1"/>
  <c r="I851" i="2"/>
  <c r="J851" i="2" s="1"/>
  <c r="K851" i="2" s="1"/>
  <c r="I116" i="2"/>
  <c r="J116" i="2" s="1"/>
  <c r="L116" i="2" s="1"/>
  <c r="I694" i="2"/>
  <c r="J694" i="2" s="1"/>
  <c r="K694" i="2" s="1"/>
  <c r="I178" i="2"/>
  <c r="J178" i="2" s="1"/>
  <c r="L178" i="2" s="1"/>
  <c r="I608" i="2"/>
  <c r="J608" i="2" s="1"/>
  <c r="M608" i="2" s="1"/>
  <c r="I884" i="2"/>
  <c r="J884" i="2" s="1"/>
  <c r="K884" i="2" s="1"/>
  <c r="I843" i="2"/>
  <c r="J843" i="2" s="1"/>
  <c r="L843" i="2" s="1"/>
  <c r="I200" i="2"/>
  <c r="J200" i="2" s="1"/>
  <c r="L200" i="2" s="1"/>
  <c r="I226" i="2"/>
  <c r="J226" i="2" s="1"/>
  <c r="K226" i="2" s="1"/>
  <c r="I789" i="2"/>
  <c r="J789" i="2" s="1"/>
  <c r="L789" i="2" s="1"/>
  <c r="I1316" i="2"/>
  <c r="J1316" i="2" s="1"/>
  <c r="M1316" i="2" s="1"/>
  <c r="I185" i="2"/>
  <c r="J185" i="2" s="1"/>
  <c r="L185" i="2" s="1"/>
  <c r="I1745" i="2"/>
  <c r="J1745" i="2" s="1"/>
  <c r="M1745" i="2" s="1"/>
  <c r="I1664" i="2"/>
  <c r="J1664" i="2" s="1"/>
  <c r="L1664" i="2" s="1"/>
  <c r="I1304" i="2"/>
  <c r="J1304" i="2" s="1"/>
  <c r="K1304" i="2" s="1"/>
  <c r="I1432" i="2"/>
  <c r="J1432" i="2" s="1"/>
  <c r="K1432" i="2" s="1"/>
  <c r="I1695" i="2"/>
  <c r="J1695" i="2" s="1"/>
  <c r="K1695" i="2" s="1"/>
  <c r="I1402" i="2"/>
  <c r="J1402" i="2" s="1"/>
  <c r="L1402" i="2" s="1"/>
  <c r="I1346" i="2"/>
  <c r="J1346" i="2" s="1"/>
  <c r="M1346" i="2" s="1"/>
  <c r="I1893" i="2"/>
  <c r="J1893" i="2" s="1"/>
  <c r="L1893" i="2" s="1"/>
  <c r="I1347" i="2"/>
  <c r="J1347" i="2" s="1"/>
  <c r="O1347" i="2" s="1"/>
  <c r="I1538" i="2"/>
  <c r="J1538" i="2" s="1"/>
  <c r="M1538" i="2" s="1"/>
  <c r="I1107" i="2"/>
  <c r="J1107" i="2" s="1"/>
  <c r="O1107" i="2" s="1"/>
  <c r="I230" i="2"/>
  <c r="J230" i="2" s="1"/>
  <c r="L230" i="2" s="1"/>
  <c r="I1762" i="2"/>
  <c r="J1762" i="2" s="1"/>
  <c r="M1762" i="2" s="1"/>
  <c r="I1420" i="2"/>
  <c r="J1420" i="2" s="1"/>
  <c r="L1420" i="2" s="1"/>
  <c r="I1181" i="2"/>
  <c r="J1181" i="2" s="1"/>
  <c r="L1181" i="2" s="1"/>
  <c r="I1635" i="2"/>
  <c r="J1635" i="2" s="1"/>
  <c r="O1635" i="2" s="1"/>
  <c r="I704" i="2"/>
  <c r="J704" i="2" s="1"/>
  <c r="K704" i="2" s="1"/>
  <c r="I1118" i="2"/>
  <c r="J1118" i="2" s="1"/>
  <c r="L1118" i="2" s="1"/>
  <c r="I1367" i="2"/>
  <c r="J1367" i="2" s="1"/>
  <c r="M1367" i="2" s="1"/>
  <c r="I290" i="2"/>
  <c r="J290" i="2" s="1"/>
  <c r="K290" i="2" s="1"/>
  <c r="I1652" i="2"/>
  <c r="J1652" i="2" s="1"/>
  <c r="K1652" i="2" s="1"/>
  <c r="I1160" i="2"/>
  <c r="J1160" i="2" s="1"/>
  <c r="M1160" i="2" s="1"/>
  <c r="I329" i="2"/>
  <c r="J329" i="2" s="1"/>
  <c r="M329" i="2" s="1"/>
  <c r="I1166" i="2"/>
  <c r="J1166" i="2" s="1"/>
  <c r="M1166" i="2" s="1"/>
  <c r="I699" i="2"/>
  <c r="J699" i="2" s="1"/>
  <c r="K699" i="2" s="1"/>
  <c r="I129" i="2"/>
  <c r="J129" i="2" s="1"/>
  <c r="L129" i="2" s="1"/>
  <c r="I296" i="2"/>
  <c r="J296" i="2" s="1"/>
  <c r="L296" i="2" s="1"/>
  <c r="I590" i="2"/>
  <c r="J590" i="2" s="1"/>
  <c r="K590" i="2" s="1"/>
  <c r="I825" i="2"/>
  <c r="J825" i="2" s="1"/>
  <c r="M825" i="2" s="1"/>
  <c r="I633" i="2"/>
  <c r="J633" i="2" s="1"/>
  <c r="K633" i="2" s="1"/>
  <c r="I572" i="2"/>
  <c r="J572" i="2" s="1"/>
  <c r="K572" i="2" s="1"/>
  <c r="I872" i="2"/>
  <c r="J872" i="2" s="1"/>
  <c r="L872" i="2" s="1"/>
  <c r="I1748" i="2"/>
  <c r="J1748" i="2" s="1"/>
  <c r="L1748" i="2" s="1"/>
  <c r="I1370" i="2"/>
  <c r="J1370" i="2" s="1"/>
  <c r="M1370" i="2" s="1"/>
  <c r="I1875" i="2"/>
  <c r="J1875" i="2" s="1"/>
  <c r="L1875" i="2" s="1"/>
  <c r="I1827" i="2"/>
  <c r="J1827" i="2" s="1"/>
  <c r="K1827" i="2" s="1"/>
  <c r="I1736" i="2"/>
  <c r="J1736" i="2" s="1"/>
  <c r="M1736" i="2" s="1"/>
  <c r="I1186" i="2"/>
  <c r="J1186" i="2" s="1"/>
  <c r="M1186" i="2" s="1"/>
  <c r="I1640" i="2"/>
  <c r="J1640" i="2" s="1"/>
  <c r="M1640" i="2" s="1"/>
  <c r="I1127" i="2"/>
  <c r="J1127" i="2" s="1"/>
  <c r="M1127" i="2" s="1"/>
  <c r="I989" i="2"/>
  <c r="J989" i="2" s="1"/>
  <c r="M989" i="2" s="1"/>
  <c r="I1235" i="2"/>
  <c r="J1235" i="2" s="1"/>
  <c r="K1235" i="2" s="1"/>
  <c r="I790" i="2"/>
  <c r="J790" i="2" s="1"/>
  <c r="K790" i="2" s="1"/>
  <c r="I111" i="2"/>
  <c r="J111" i="2" s="1"/>
  <c r="M111" i="2" s="1"/>
  <c r="I309" i="2"/>
  <c r="J309" i="2" s="1"/>
  <c r="L309" i="2" s="1"/>
  <c r="I698" i="2"/>
  <c r="J698" i="2" s="1"/>
  <c r="K698" i="2" s="1"/>
  <c r="I1353" i="2"/>
  <c r="J1353" i="2" s="1"/>
  <c r="M1353" i="2" s="1"/>
  <c r="I700" i="2"/>
  <c r="J700" i="2" s="1"/>
  <c r="K700" i="2" s="1"/>
  <c r="I424" i="2"/>
  <c r="J424" i="2" s="1"/>
  <c r="L424" i="2" s="1"/>
  <c r="I818" i="2"/>
  <c r="J818" i="2" s="1"/>
  <c r="K818" i="2" s="1"/>
  <c r="I425" i="2"/>
  <c r="J425" i="2" s="1"/>
  <c r="L425" i="2" s="1"/>
  <c r="I879" i="2"/>
  <c r="J879" i="2" s="1"/>
  <c r="K879" i="2" s="1"/>
  <c r="I69" i="2"/>
  <c r="J69" i="2" s="1"/>
  <c r="K69" i="2" s="1"/>
  <c r="I513" i="2"/>
  <c r="J513" i="2" s="1"/>
  <c r="I722" i="2"/>
  <c r="J722" i="2" s="1"/>
  <c r="M722" i="2" s="1"/>
  <c r="I206" i="2"/>
  <c r="J206" i="2" s="1"/>
  <c r="L206" i="2" s="1"/>
  <c r="I692" i="2"/>
  <c r="J692" i="2" s="1"/>
  <c r="L692" i="2" s="1"/>
  <c r="I824" i="2"/>
  <c r="J824" i="2" s="1"/>
  <c r="K824" i="2" s="1"/>
  <c r="I755" i="2"/>
  <c r="J755" i="2" s="1"/>
  <c r="L755" i="2" s="1"/>
  <c r="I794" i="2"/>
  <c r="J794" i="2" s="1"/>
  <c r="L794" i="2" s="1"/>
  <c r="I957" i="2"/>
  <c r="J957" i="2" s="1"/>
  <c r="L957" i="2" s="1"/>
  <c r="I921" i="2"/>
  <c r="J921" i="2" s="1"/>
  <c r="K921" i="2" s="1"/>
  <c r="I1606" i="2"/>
  <c r="J1606" i="2" s="1"/>
  <c r="M1606" i="2" s="1"/>
  <c r="I1092" i="2"/>
  <c r="J1092" i="2" s="1"/>
  <c r="K1092" i="2" s="1"/>
  <c r="I1059" i="2"/>
  <c r="J1059" i="2" s="1"/>
  <c r="O1059" i="2" s="1"/>
  <c r="I171" i="2"/>
  <c r="J171" i="2" s="1"/>
  <c r="L171" i="2" s="1"/>
  <c r="I470" i="2"/>
  <c r="J470" i="2" s="1"/>
  <c r="K470" i="2" s="1"/>
  <c r="I1689" i="2"/>
  <c r="J1689" i="2" s="1"/>
  <c r="L1689" i="2" s="1"/>
  <c r="I1058" i="2"/>
  <c r="J1058" i="2" s="1"/>
  <c r="M1058" i="2" s="1"/>
  <c r="I1694" i="2"/>
  <c r="J1694" i="2" s="1"/>
  <c r="L1694" i="2" s="1"/>
  <c r="I1917" i="2"/>
  <c r="J1917" i="2" s="1"/>
  <c r="K1917" i="2" s="1"/>
  <c r="I976" i="2"/>
  <c r="J976" i="2" s="1"/>
  <c r="K976" i="2" s="1"/>
  <c r="I981" i="2"/>
  <c r="J981" i="2" s="1"/>
  <c r="L981" i="2" s="1"/>
  <c r="I1792" i="2"/>
  <c r="J1792" i="2" s="1"/>
  <c r="L1792" i="2" s="1"/>
  <c r="I1414" i="2"/>
  <c r="J1414" i="2" s="1"/>
  <c r="M1414" i="2" s="1"/>
  <c r="I1028" i="2"/>
  <c r="J1028" i="2" s="1"/>
  <c r="L1028" i="2" s="1"/>
  <c r="I1508" i="2"/>
  <c r="J1508" i="2" s="1"/>
  <c r="M1508" i="2" s="1"/>
  <c r="I987" i="2"/>
  <c r="J987" i="2" s="1"/>
  <c r="K987" i="2" s="1"/>
  <c r="I1265" i="2"/>
  <c r="J1265" i="2" s="1"/>
  <c r="O1265" i="2" s="1"/>
  <c r="I1847" i="2"/>
  <c r="J1847" i="2" s="1"/>
  <c r="M1847" i="2" s="1"/>
  <c r="I1222" i="2"/>
  <c r="J1222" i="2" s="1"/>
  <c r="L1222" i="2" s="1"/>
  <c r="I1276" i="2"/>
  <c r="J1276" i="2" s="1"/>
  <c r="K1276" i="2" s="1"/>
  <c r="I1154" i="2"/>
  <c r="J1154" i="2" s="1"/>
  <c r="M1154" i="2" s="1"/>
  <c r="I1544" i="2"/>
  <c r="J1544" i="2" s="1"/>
  <c r="M1544" i="2" s="1"/>
  <c r="I1379" i="2"/>
  <c r="J1379" i="2" s="1"/>
  <c r="M1379" i="2" s="1"/>
  <c r="I1352" i="2"/>
  <c r="J1352" i="2" s="1"/>
  <c r="M1352" i="2" s="1"/>
  <c r="I1473" i="2"/>
  <c r="J1473" i="2" s="1"/>
  <c r="M1473" i="2" s="1"/>
  <c r="I1714" i="2"/>
  <c r="J1714" i="2" s="1"/>
  <c r="L1714" i="2" s="1"/>
  <c r="I640" i="2"/>
  <c r="J640" i="2"/>
  <c r="J654" i="2"/>
  <c r="I654" i="2"/>
  <c r="I461" i="2"/>
  <c r="J461" i="2"/>
  <c r="I409" i="2"/>
  <c r="J409" i="2"/>
  <c r="J179" i="2"/>
  <c r="I179" i="2"/>
  <c r="J258" i="2"/>
  <c r="I258" i="2"/>
  <c r="J545" i="2"/>
  <c r="I545" i="2"/>
  <c r="I160" i="2"/>
  <c r="J160" i="2"/>
  <c r="J738" i="2"/>
  <c r="I738" i="2"/>
  <c r="J270" i="2"/>
  <c r="I270" i="2"/>
  <c r="I9" i="2"/>
  <c r="J9" i="2"/>
  <c r="J1554" i="2"/>
  <c r="I1554" i="2"/>
  <c r="J1260" i="2"/>
  <c r="I1260" i="2"/>
  <c r="I925" i="2"/>
  <c r="J925" i="2"/>
  <c r="J276" i="2"/>
  <c r="I276" i="2"/>
  <c r="I1559" i="2"/>
  <c r="J1559" i="2"/>
  <c r="I277" i="2"/>
  <c r="J277" i="2"/>
  <c r="I119" i="2"/>
  <c r="J119" i="2"/>
  <c r="J1447" i="2"/>
  <c r="I1447" i="2"/>
  <c r="I307" i="2"/>
  <c r="J307" i="2"/>
  <c r="I295" i="2"/>
  <c r="J295" i="2"/>
  <c r="J1639" i="2"/>
  <c r="I1639" i="2"/>
  <c r="J1355" i="2"/>
  <c r="I1355" i="2"/>
  <c r="I1498" i="2"/>
  <c r="J1498" i="2"/>
  <c r="I1032" i="2"/>
  <c r="J1032" i="2"/>
  <c r="I395" i="2"/>
  <c r="J395" i="2"/>
  <c r="I1062" i="2"/>
  <c r="J1062" i="2"/>
  <c r="J961" i="2"/>
  <c r="I961" i="2"/>
  <c r="I325" i="2"/>
  <c r="J325" i="2"/>
  <c r="I1164" i="2"/>
  <c r="J1164" i="2"/>
  <c r="J180" i="2"/>
  <c r="I180" i="2"/>
  <c r="J474" i="2"/>
  <c r="I474" i="2"/>
  <c r="I154" i="2"/>
  <c r="J154" i="2"/>
  <c r="I643" i="2"/>
  <c r="J643" i="2"/>
  <c r="J1201" i="2"/>
  <c r="I1201" i="2"/>
  <c r="I787" i="2"/>
  <c r="J787" i="2"/>
  <c r="J739" i="2"/>
  <c r="I739" i="2"/>
  <c r="I737" i="2"/>
  <c r="J737" i="2"/>
  <c r="J1267" i="2"/>
  <c r="I1267" i="2"/>
  <c r="J723" i="2"/>
  <c r="I723" i="2"/>
  <c r="I676" i="2"/>
  <c r="J676" i="2"/>
  <c r="J882" i="2"/>
  <c r="I882" i="2"/>
  <c r="I607" i="2"/>
  <c r="J607" i="2"/>
  <c r="I628" i="2"/>
  <c r="J628" i="2"/>
  <c r="J503" i="2"/>
  <c r="I503" i="2"/>
  <c r="I324" i="2"/>
  <c r="J324" i="2"/>
  <c r="I202" i="2"/>
  <c r="J202" i="2"/>
  <c r="I772" i="2"/>
  <c r="J772" i="2"/>
  <c r="I517" i="2"/>
  <c r="J517" i="2"/>
  <c r="J799" i="2"/>
  <c r="I799" i="2"/>
  <c r="I61" i="2"/>
  <c r="J61" i="2"/>
  <c r="I828" i="2"/>
  <c r="J828" i="2"/>
  <c r="J1254" i="2"/>
  <c r="I1254" i="2"/>
  <c r="I1830" i="2"/>
  <c r="J1830" i="2"/>
  <c r="I1195" i="2"/>
  <c r="J1195" i="2"/>
  <c r="I1782" i="2"/>
  <c r="J1782" i="2"/>
  <c r="I1902" i="2"/>
  <c r="J1902" i="2"/>
  <c r="J249" i="2"/>
  <c r="I249" i="2"/>
  <c r="I115" i="2"/>
  <c r="J115" i="2"/>
  <c r="I918" i="2"/>
  <c r="J918" i="2"/>
  <c r="J491" i="2"/>
  <c r="I491" i="2"/>
  <c r="J540" i="2"/>
  <c r="I540" i="2"/>
  <c r="I187" i="2"/>
  <c r="J187" i="2"/>
  <c r="I943" i="2"/>
  <c r="J943" i="2"/>
  <c r="I131" i="2"/>
  <c r="J131" i="2"/>
  <c r="I589" i="2"/>
  <c r="J589" i="2"/>
  <c r="I252" i="2"/>
  <c r="J252" i="2"/>
  <c r="J298" i="2"/>
  <c r="I298" i="2"/>
  <c r="J58" i="2"/>
  <c r="I58" i="2"/>
  <c r="J917" i="2"/>
  <c r="I917" i="2"/>
  <c r="J690" i="2"/>
  <c r="I690" i="2"/>
  <c r="I821" i="2"/>
  <c r="J821" i="2"/>
  <c r="I725" i="2"/>
  <c r="J725" i="2"/>
  <c r="I1206" i="2"/>
  <c r="J1206" i="2"/>
  <c r="J222" i="2"/>
  <c r="I222" i="2"/>
  <c r="I1266" i="2"/>
  <c r="J1266" i="2"/>
  <c r="J648" i="2"/>
  <c r="I648" i="2"/>
  <c r="J1415" i="2"/>
  <c r="I1415" i="2"/>
  <c r="I1303" i="2"/>
  <c r="J1303" i="2"/>
  <c r="J1889" i="2"/>
  <c r="I1889" i="2"/>
  <c r="J1836" i="2"/>
  <c r="I1836" i="2"/>
  <c r="I1885" i="2"/>
  <c r="J1885" i="2"/>
  <c r="J1182" i="2"/>
  <c r="I1182" i="2"/>
  <c r="J1205" i="2"/>
  <c r="I1205" i="2"/>
  <c r="I1566" i="2"/>
  <c r="J1566" i="2"/>
  <c r="J1470" i="2"/>
  <c r="I1470" i="2"/>
  <c r="J1374" i="2"/>
  <c r="I1374" i="2"/>
  <c r="I1327" i="2"/>
  <c r="J1327" i="2"/>
  <c r="J1739" i="2"/>
  <c r="I1739" i="2"/>
  <c r="I1855" i="2"/>
  <c r="J1855" i="2"/>
  <c r="J1350" i="2"/>
  <c r="I1350" i="2"/>
  <c r="J1086" i="2"/>
  <c r="I1086" i="2"/>
  <c r="J497" i="2"/>
  <c r="I497" i="2"/>
  <c r="J895" i="2"/>
  <c r="I895" i="2"/>
  <c r="I697" i="2"/>
  <c r="J697" i="2"/>
  <c r="I445" i="2"/>
  <c r="J445" i="2"/>
  <c r="I744" i="2"/>
  <c r="J744" i="2"/>
  <c r="I347" i="2"/>
  <c r="J347" i="2"/>
  <c r="I468" i="2"/>
  <c r="J468" i="2"/>
  <c r="I121" i="2"/>
  <c r="J121" i="2"/>
  <c r="I346" i="2"/>
  <c r="J346" i="2"/>
  <c r="J955" i="2"/>
  <c r="I955" i="2"/>
  <c r="I126" i="2"/>
  <c r="J126" i="2"/>
  <c r="J215" i="2"/>
  <c r="I215" i="2"/>
  <c r="I457" i="2"/>
  <c r="J457" i="2"/>
  <c r="I175" i="2"/>
  <c r="J175" i="2"/>
  <c r="J605" i="2"/>
  <c r="I605" i="2"/>
  <c r="I724" i="2"/>
  <c r="J724" i="2"/>
  <c r="J653" i="2"/>
  <c r="I653" i="2"/>
  <c r="J401" i="2"/>
  <c r="I401" i="2"/>
  <c r="J442" i="2"/>
  <c r="I442" i="2"/>
  <c r="J360" i="2"/>
  <c r="I360" i="2"/>
  <c r="J534" i="2"/>
  <c r="I534" i="2"/>
  <c r="J1218" i="2"/>
  <c r="I1218" i="2"/>
  <c r="K1322" i="2"/>
  <c r="I1308" i="2"/>
  <c r="J1308" i="2"/>
  <c r="J1357" i="2"/>
  <c r="I1357" i="2"/>
  <c r="J1834" i="2"/>
  <c r="I1834" i="2"/>
  <c r="J1135" i="2"/>
  <c r="I1135" i="2"/>
  <c r="J1188" i="2"/>
  <c r="I1188" i="2"/>
  <c r="J1066" i="2"/>
  <c r="I1066" i="2"/>
  <c r="I1261" i="2"/>
  <c r="J1261" i="2"/>
  <c r="J1711" i="2"/>
  <c r="I1711" i="2"/>
  <c r="I1735" i="2"/>
  <c r="J1735" i="2"/>
  <c r="I1333" i="2"/>
  <c r="J1333" i="2"/>
  <c r="I1075" i="2"/>
  <c r="J1075" i="2"/>
  <c r="I1441" i="2"/>
  <c r="J1441" i="2"/>
  <c r="J1883" i="2"/>
  <c r="I1883" i="2"/>
  <c r="I1686" i="2"/>
  <c r="J1686" i="2"/>
  <c r="J1039" i="2"/>
  <c r="I1039" i="2"/>
  <c r="J1793" i="2"/>
  <c r="I1793" i="2"/>
  <c r="I983" i="2"/>
  <c r="J983" i="2"/>
  <c r="I1445" i="2"/>
  <c r="J1445" i="2"/>
  <c r="I1732" i="2"/>
  <c r="J1732" i="2"/>
  <c r="I1493" i="2"/>
  <c r="J1493" i="2"/>
  <c r="J1416" i="2"/>
  <c r="I1416" i="2"/>
  <c r="I1177" i="2"/>
  <c r="J1177" i="2"/>
  <c r="J1045" i="2"/>
  <c r="I1045" i="2"/>
  <c r="I1211" i="2"/>
  <c r="J1211" i="2"/>
  <c r="J1608" i="2"/>
  <c r="I1608" i="2"/>
  <c r="I1320" i="2"/>
  <c r="J1320" i="2"/>
  <c r="I1738" i="2"/>
  <c r="J1738" i="2"/>
  <c r="J1589" i="2"/>
  <c r="I1589" i="2"/>
  <c r="J1307" i="2"/>
  <c r="I1307" i="2"/>
  <c r="I1465" i="2"/>
  <c r="J1465" i="2"/>
  <c r="I1801" i="2"/>
  <c r="J1801" i="2"/>
  <c r="I1300" i="2"/>
  <c r="J1300" i="2"/>
  <c r="I819" i="2"/>
  <c r="J819" i="2"/>
  <c r="I839" i="2"/>
  <c r="J839" i="2"/>
  <c r="I155" i="2"/>
  <c r="J155" i="2"/>
  <c r="I804" i="2"/>
  <c r="J804" i="2"/>
  <c r="I407" i="2"/>
  <c r="J407" i="2"/>
  <c r="I893" i="2"/>
  <c r="J893" i="2"/>
  <c r="I922" i="2"/>
  <c r="J922" i="2"/>
  <c r="I539" i="2"/>
  <c r="J539" i="2"/>
  <c r="I66" i="2"/>
  <c r="J66" i="2"/>
  <c r="I677" i="2"/>
  <c r="J677" i="2"/>
  <c r="J372" i="2"/>
  <c r="I372" i="2"/>
  <c r="J798" i="2"/>
  <c r="I798" i="2"/>
  <c r="J330" i="2"/>
  <c r="I330" i="2"/>
  <c r="I300" i="2"/>
  <c r="J300" i="2"/>
  <c r="J373" i="2"/>
  <c r="I373" i="2"/>
  <c r="J510" i="2"/>
  <c r="I510" i="2"/>
  <c r="J941" i="2"/>
  <c r="I941" i="2"/>
  <c r="J750" i="2"/>
  <c r="I750" i="2"/>
  <c r="J595" i="2"/>
  <c r="I595" i="2"/>
  <c r="I1013" i="2"/>
  <c r="J1013" i="2"/>
  <c r="I426" i="2"/>
  <c r="J426" i="2"/>
  <c r="I1038" i="2"/>
  <c r="J1038" i="2"/>
  <c r="J1073" i="2"/>
  <c r="I1073" i="2"/>
  <c r="I1403" i="2"/>
  <c r="J1403" i="2"/>
  <c r="I1500" i="2"/>
  <c r="J1500" i="2"/>
  <c r="J1349" i="2"/>
  <c r="I1349" i="2"/>
  <c r="I1525" i="2"/>
  <c r="J1525" i="2"/>
  <c r="J1183" i="2"/>
  <c r="I1183" i="2"/>
  <c r="I1891" i="2"/>
  <c r="J1891" i="2"/>
  <c r="J1471" i="2"/>
  <c r="I1471" i="2"/>
  <c r="I1733" i="2"/>
  <c r="J1733" i="2"/>
  <c r="I1362" i="2"/>
  <c r="J1362" i="2"/>
  <c r="J1609" i="2"/>
  <c r="I1609" i="2"/>
  <c r="I1165" i="2"/>
  <c r="J1165" i="2"/>
  <c r="J1655" i="2"/>
  <c r="I1655" i="2"/>
  <c r="I1115" i="2"/>
  <c r="J1115" i="2"/>
  <c r="J978" i="2"/>
  <c r="I978" i="2"/>
  <c r="I1159" i="2"/>
  <c r="J1159" i="2"/>
  <c r="J1740" i="2"/>
  <c r="I1740" i="2"/>
  <c r="J1157" i="2"/>
  <c r="I1157" i="2"/>
  <c r="I1278" i="2"/>
  <c r="J1278" i="2"/>
  <c r="J985" i="2"/>
  <c r="I985" i="2"/>
  <c r="J1069" i="2"/>
  <c r="I1069" i="2"/>
  <c r="J1236" i="2"/>
  <c r="I1236" i="2"/>
  <c r="I901" i="2"/>
  <c r="J901" i="2"/>
  <c r="I634" i="2"/>
  <c r="J634" i="2"/>
  <c r="J564" i="2"/>
  <c r="I564" i="2"/>
  <c r="I684" i="2"/>
  <c r="J684" i="2"/>
  <c r="J745" i="2"/>
  <c r="I745" i="2"/>
  <c r="J881" i="2"/>
  <c r="I881" i="2"/>
  <c r="I655" i="2"/>
  <c r="J655" i="2"/>
  <c r="J533" i="2"/>
  <c r="I533" i="2"/>
  <c r="I571" i="2"/>
  <c r="J571" i="2"/>
  <c r="I553" i="2"/>
  <c r="J553" i="2"/>
  <c r="I877" i="2"/>
  <c r="J877" i="2"/>
  <c r="J490" i="2"/>
  <c r="I490" i="2"/>
  <c r="I894" i="2"/>
  <c r="J894" i="2"/>
  <c r="J181" i="2"/>
  <c r="I181" i="2"/>
  <c r="J378" i="2"/>
  <c r="I378" i="2"/>
  <c r="J832" i="2"/>
  <c r="I832" i="2"/>
  <c r="J108" i="2"/>
  <c r="I108" i="2"/>
  <c r="I538" i="2"/>
  <c r="J538" i="2"/>
  <c r="J109" i="2"/>
  <c r="I109" i="2"/>
  <c r="J583" i="2"/>
  <c r="I583" i="2"/>
  <c r="J186" i="2"/>
  <c r="I186" i="2"/>
  <c r="J660" i="2"/>
  <c r="I660" i="2"/>
  <c r="I511" i="2"/>
  <c r="J511" i="2"/>
  <c r="I235" i="2"/>
  <c r="J235" i="2"/>
  <c r="J826" i="2"/>
  <c r="I826" i="2"/>
  <c r="I756" i="2"/>
  <c r="J756" i="2"/>
  <c r="I846" i="2"/>
  <c r="J846" i="2"/>
  <c r="I463" i="2"/>
  <c r="J463" i="2"/>
  <c r="I682" i="2"/>
  <c r="J682" i="2"/>
  <c r="J354" i="2"/>
  <c r="I354" i="2"/>
  <c r="J853" i="2"/>
  <c r="I853" i="2"/>
  <c r="J586" i="2"/>
  <c r="I586" i="2"/>
  <c r="J579" i="2"/>
  <c r="I579" i="2"/>
  <c r="J757" i="2"/>
  <c r="I757" i="2"/>
  <c r="I1541" i="2"/>
  <c r="J1541" i="2"/>
  <c r="I1060" i="2"/>
  <c r="J1060" i="2"/>
  <c r="I1313" i="2"/>
  <c r="J1313" i="2"/>
  <c r="J1134" i="2"/>
  <c r="I1134" i="2"/>
  <c r="J1794" i="2"/>
  <c r="I1794" i="2"/>
  <c r="I1499" i="2"/>
  <c r="J1499" i="2"/>
  <c r="J1422" i="2"/>
  <c r="I1422" i="2"/>
  <c r="J1915" i="2"/>
  <c r="I1915" i="2"/>
  <c r="I1890" i="2"/>
  <c r="J1890" i="2"/>
  <c r="I1780" i="2"/>
  <c r="J1780" i="2"/>
  <c r="I1759" i="2"/>
  <c r="J1759" i="2"/>
  <c r="J1861" i="2"/>
  <c r="I1861" i="2"/>
  <c r="J1649" i="2"/>
  <c r="I1649" i="2"/>
  <c r="J972" i="2"/>
  <c r="I972" i="2"/>
  <c r="J1567" i="2"/>
  <c r="I1567" i="2"/>
  <c r="J1189" i="2"/>
  <c r="I1189" i="2"/>
  <c r="I1546" i="2"/>
  <c r="J1546" i="2"/>
  <c r="J1020" i="2"/>
  <c r="I1020" i="2"/>
  <c r="I1302" i="2"/>
  <c r="J1302" i="2"/>
  <c r="J1231" i="2"/>
  <c r="I1231" i="2"/>
  <c r="I449" i="2"/>
  <c r="J449" i="2"/>
  <c r="J701" i="2"/>
  <c r="I701" i="2"/>
  <c r="J348" i="2"/>
  <c r="I348" i="2"/>
  <c r="I496" i="2"/>
  <c r="J496" i="2"/>
  <c r="J531" i="2"/>
  <c r="I531" i="2"/>
  <c r="I689" i="2"/>
  <c r="J689" i="2"/>
  <c r="J17" i="2"/>
  <c r="I17" i="2"/>
  <c r="J319" i="2"/>
  <c r="I319" i="2"/>
  <c r="J833" i="2"/>
  <c r="I833" i="2"/>
  <c r="I834" i="2"/>
  <c r="J834" i="2"/>
  <c r="J469" i="2"/>
  <c r="I469" i="2"/>
  <c r="J64" i="2"/>
  <c r="I64" i="2"/>
  <c r="I451" i="2"/>
  <c r="J451" i="2"/>
  <c r="J125" i="2"/>
  <c r="I125" i="2"/>
  <c r="I599" i="2"/>
  <c r="J599" i="2"/>
  <c r="J214" i="2"/>
  <c r="I214" i="2"/>
  <c r="J688" i="2"/>
  <c r="I688" i="2"/>
  <c r="I709" i="2"/>
  <c r="J709" i="2"/>
  <c r="J402" i="2"/>
  <c r="I402" i="2"/>
  <c r="J784" i="2"/>
  <c r="I784" i="2"/>
  <c r="I942" i="2"/>
  <c r="J942" i="2"/>
  <c r="J931" i="2"/>
  <c r="I931" i="2"/>
  <c r="I313" i="2"/>
  <c r="J313" i="2"/>
  <c r="J310" i="2"/>
  <c r="I310" i="2"/>
  <c r="I456" i="2"/>
  <c r="J456" i="2"/>
  <c r="J535" i="2"/>
  <c r="I535" i="2"/>
  <c r="I403" i="2"/>
  <c r="J403" i="2"/>
  <c r="J949" i="2"/>
  <c r="I949" i="2"/>
  <c r="I1513" i="2"/>
  <c r="J1513" i="2"/>
  <c r="J1409" i="2"/>
  <c r="I1409" i="2"/>
  <c r="I1224" i="2"/>
  <c r="J1224" i="2"/>
  <c r="J923" i="2"/>
  <c r="I923" i="2"/>
  <c r="J649" i="2"/>
  <c r="I649" i="2"/>
  <c r="J251" i="2"/>
  <c r="I251" i="2"/>
  <c r="J1429" i="2"/>
  <c r="I1429" i="2"/>
  <c r="J1223" i="2"/>
  <c r="I1223" i="2"/>
  <c r="I414" i="2"/>
  <c r="J414" i="2"/>
  <c r="J1033" i="2"/>
  <c r="I1033" i="2"/>
  <c r="J1109" i="2"/>
  <c r="I1109" i="2"/>
  <c r="I1080" i="2"/>
  <c r="J1080" i="2"/>
  <c r="J1063" i="2"/>
  <c r="I1063" i="2"/>
  <c r="I1306" i="2"/>
  <c r="J1306" i="2"/>
  <c r="J1061" i="2"/>
  <c r="I1061" i="2"/>
  <c r="I1435" i="2"/>
  <c r="J1435" i="2"/>
  <c r="I1699" i="2"/>
  <c r="J1699" i="2"/>
  <c r="I1831" i="2"/>
  <c r="J1831" i="2"/>
  <c r="I1012" i="2"/>
  <c r="J1012" i="2"/>
  <c r="I1068" i="2"/>
  <c r="J1068" i="2"/>
  <c r="I1381" i="2"/>
  <c r="J1381" i="2"/>
  <c r="J1692" i="2"/>
  <c r="I1692" i="2"/>
  <c r="I1896" i="2"/>
  <c r="J1896" i="2"/>
  <c r="J1921" i="2"/>
  <c r="I1921" i="2"/>
  <c r="J1753" i="2"/>
  <c r="I1753" i="2"/>
  <c r="J1176" i="2"/>
  <c r="I1176" i="2"/>
  <c r="I1561" i="2"/>
  <c r="J1561" i="2"/>
  <c r="I1285" i="2"/>
  <c r="J1285" i="2"/>
  <c r="I1453" i="2"/>
  <c r="J1453" i="2"/>
  <c r="J971" i="2"/>
  <c r="I971" i="2"/>
  <c r="I1519" i="2"/>
  <c r="J1519" i="2"/>
  <c r="J990" i="2"/>
  <c r="I990" i="2"/>
  <c r="I1573" i="2"/>
  <c r="J1573" i="2"/>
  <c r="J996" i="2"/>
  <c r="I996" i="2"/>
  <c r="I1716" i="2"/>
  <c r="J1716" i="2"/>
  <c r="I532" i="2"/>
  <c r="J532" i="2"/>
  <c r="I1614" i="2"/>
  <c r="J1614" i="2"/>
  <c r="I1542" i="2"/>
  <c r="J1542" i="2"/>
  <c r="I1428" i="2"/>
  <c r="J1428" i="2"/>
  <c r="J59" i="2"/>
  <c r="I59" i="2"/>
  <c r="J642" i="2"/>
  <c r="I642" i="2"/>
  <c r="J915" i="2"/>
  <c r="I915" i="2"/>
  <c r="J935" i="2"/>
  <c r="I935" i="2"/>
  <c r="I505" i="2"/>
  <c r="J505" i="2"/>
  <c r="I544" i="2"/>
  <c r="J544" i="2"/>
  <c r="I805" i="2"/>
  <c r="J805" i="2"/>
  <c r="I876" i="2"/>
  <c r="J876" i="2"/>
  <c r="J345" i="2"/>
  <c r="I345" i="2"/>
  <c r="I133" i="2"/>
  <c r="J133" i="2"/>
  <c r="I379" i="2"/>
  <c r="J379" i="2"/>
  <c r="I312" i="2"/>
  <c r="J312" i="2"/>
  <c r="I685" i="2"/>
  <c r="J685" i="2"/>
  <c r="J1645" i="2"/>
  <c r="I1645" i="2"/>
  <c r="I1643" i="2"/>
  <c r="J1643" i="2"/>
  <c r="J1518" i="2"/>
  <c r="I1518" i="2"/>
  <c r="I1356" i="2"/>
  <c r="J1356" i="2"/>
  <c r="J1213" i="2"/>
  <c r="I1213" i="2"/>
  <c r="I420" i="2"/>
  <c r="J420" i="2"/>
  <c r="J889" i="2"/>
  <c r="I889" i="2"/>
  <c r="I331" i="2"/>
  <c r="J331" i="2"/>
  <c r="I871" i="2"/>
  <c r="J871" i="2"/>
  <c r="J282" i="2"/>
  <c r="I282" i="2"/>
  <c r="J601" i="2"/>
  <c r="I601" i="2"/>
  <c r="J829" i="2"/>
  <c r="I829" i="2"/>
  <c r="I1169" i="2"/>
  <c r="J1169" i="2"/>
  <c r="I169" i="2"/>
  <c r="J169" i="2"/>
  <c r="I587" i="2"/>
  <c r="J587" i="2"/>
  <c r="I269" i="2"/>
  <c r="J269" i="2"/>
  <c r="J250" i="2"/>
  <c r="I250" i="2"/>
  <c r="I558" i="2"/>
  <c r="J558" i="2"/>
  <c r="J588" i="2"/>
  <c r="I588" i="2"/>
  <c r="I288" i="2"/>
  <c r="J288" i="2"/>
  <c r="I1795" i="2"/>
  <c r="J1795" i="2"/>
  <c r="I1638" i="2"/>
  <c r="J1638" i="2"/>
  <c r="I271" i="2"/>
  <c r="J271" i="2"/>
  <c r="I1741" i="2"/>
  <c r="J1741" i="2"/>
  <c r="J1596" i="2"/>
  <c r="I1596" i="2"/>
  <c r="I1404" i="2"/>
  <c r="J1404" i="2"/>
  <c r="I1171" i="2"/>
  <c r="J1171" i="2"/>
  <c r="J1411" i="2"/>
  <c r="I1411" i="2"/>
  <c r="I1843" i="2"/>
  <c r="J1843" i="2"/>
  <c r="I1588" i="2"/>
  <c r="J1588" i="2"/>
  <c r="J1829" i="2"/>
  <c r="I1829" i="2"/>
  <c r="J1908" i="2"/>
  <c r="I1908" i="2"/>
  <c r="J1687" i="2"/>
  <c r="I1687" i="2"/>
  <c r="I1087" i="2"/>
  <c r="J1087" i="2"/>
  <c r="J1114" i="2"/>
  <c r="I1114" i="2"/>
  <c r="I1590" i="2"/>
  <c r="J1590" i="2"/>
  <c r="J1450" i="2"/>
  <c r="I1450" i="2"/>
  <c r="I467" i="2"/>
  <c r="J467" i="2"/>
  <c r="I582" i="2"/>
  <c r="J582" i="2"/>
  <c r="I627" i="2"/>
  <c r="J627" i="2"/>
  <c r="I732" i="2"/>
  <c r="J732" i="2"/>
  <c r="I156" i="2"/>
  <c r="J156" i="2"/>
  <c r="I559" i="2"/>
  <c r="J559" i="2"/>
  <c r="I283" i="2"/>
  <c r="J283" i="2"/>
  <c r="I498" i="2"/>
  <c r="J498" i="2"/>
  <c r="I1806" i="2"/>
  <c r="J1806" i="2"/>
  <c r="J1093" i="2"/>
  <c r="I1093" i="2"/>
  <c r="I630" i="2"/>
  <c r="J630" i="2"/>
  <c r="J1691" i="2"/>
  <c r="I1691" i="2"/>
  <c r="J301" i="2"/>
  <c r="I301" i="2"/>
  <c r="I450" i="2"/>
  <c r="J450" i="2"/>
  <c r="I168" i="2"/>
  <c r="J168" i="2"/>
  <c r="I781" i="2"/>
  <c r="J781" i="2"/>
  <c r="I317" i="2"/>
  <c r="J317" i="2"/>
  <c r="J936" i="2"/>
  <c r="I936" i="2"/>
  <c r="J703" i="2"/>
  <c r="I703" i="2"/>
  <c r="I306" i="2"/>
  <c r="J306" i="2"/>
  <c r="I820" i="2"/>
  <c r="J820" i="2"/>
  <c r="I157" i="2"/>
  <c r="J157" i="2"/>
  <c r="I355" i="2"/>
  <c r="J355" i="2"/>
  <c r="I797" i="2"/>
  <c r="J797" i="2"/>
  <c r="J19" i="2"/>
  <c r="I19" i="2"/>
  <c r="J462" i="2"/>
  <c r="I462" i="2"/>
  <c r="I888" i="2"/>
  <c r="J888" i="2"/>
  <c r="J73" i="2"/>
  <c r="I73" i="2"/>
  <c r="I679" i="2"/>
  <c r="J679" i="2"/>
  <c r="I887" i="2"/>
  <c r="J887" i="2"/>
  <c r="J234" i="2"/>
  <c r="I234" i="2"/>
  <c r="I396" i="2"/>
  <c r="J396" i="2"/>
  <c r="J541" i="2"/>
  <c r="I541" i="2"/>
  <c r="J919" i="2"/>
  <c r="I919" i="2"/>
  <c r="J10" i="2"/>
  <c r="I10" i="2"/>
  <c r="J1909" i="2"/>
  <c r="I1909" i="2"/>
  <c r="I1603" i="2"/>
  <c r="J1603" i="2"/>
  <c r="J1674" i="2"/>
  <c r="I1674" i="2"/>
  <c r="I1194" i="2"/>
  <c r="J1194" i="2"/>
  <c r="J1540" i="2"/>
  <c r="I1540" i="2"/>
  <c r="J991" i="2"/>
  <c r="I991" i="2"/>
  <c r="J1835" i="2"/>
  <c r="I1835" i="2"/>
  <c r="J1651" i="2"/>
  <c r="I1651" i="2"/>
  <c r="J1884" i="2"/>
  <c r="I1884" i="2"/>
  <c r="I1163" i="2"/>
  <c r="J1163" i="2"/>
  <c r="I1710" i="2"/>
  <c r="J1710" i="2"/>
  <c r="J1656" i="2"/>
  <c r="I1656" i="2"/>
  <c r="I1752" i="2"/>
  <c r="J1752" i="2"/>
  <c r="I1225" i="2"/>
  <c r="J1225" i="2"/>
  <c r="J1591" i="2"/>
  <c r="I1591" i="2"/>
  <c r="J1314" i="2"/>
  <c r="I1314" i="2"/>
  <c r="J1543" i="2"/>
  <c r="I1543" i="2"/>
  <c r="I1903" i="2"/>
  <c r="J1903" i="2"/>
  <c r="J1464" i="2"/>
  <c r="I1464" i="2"/>
  <c r="J153" i="2"/>
  <c r="I153" i="2"/>
  <c r="I262" i="2"/>
  <c r="J262" i="2"/>
  <c r="J67" i="2"/>
  <c r="I67" i="2"/>
  <c r="J297" i="2"/>
  <c r="I297" i="2"/>
  <c r="J1405" i="2"/>
  <c r="I1405" i="2"/>
  <c r="I1669" i="2"/>
  <c r="J1669" i="2"/>
  <c r="I361" i="2"/>
  <c r="J361" i="2"/>
  <c r="J504" i="2"/>
  <c r="I504" i="2"/>
  <c r="I229" i="2"/>
  <c r="J229" i="2"/>
  <c r="I731" i="2"/>
  <c r="J731" i="2"/>
  <c r="J691" i="2"/>
  <c r="I691" i="2"/>
  <c r="I371" i="2"/>
  <c r="J371" i="2"/>
  <c r="I841" i="2"/>
  <c r="J841" i="2"/>
  <c r="J546" i="2"/>
  <c r="I546" i="2"/>
  <c r="J13" i="2"/>
  <c r="I13" i="2"/>
  <c r="J916" i="2"/>
  <c r="I916" i="2"/>
  <c r="I637" i="2"/>
  <c r="J637" i="2"/>
  <c r="I299" i="2"/>
  <c r="J299" i="2"/>
  <c r="I635" i="2"/>
  <c r="J635" i="2"/>
  <c r="J827" i="2"/>
  <c r="I827" i="2"/>
  <c r="J509" i="2"/>
  <c r="I509" i="2"/>
  <c r="J289" i="2"/>
  <c r="I289" i="2"/>
  <c r="I661" i="2"/>
  <c r="J661" i="2"/>
  <c r="J793" i="2"/>
  <c r="I793" i="2"/>
  <c r="J1175" i="2"/>
  <c r="I1175" i="2"/>
  <c r="J1463" i="2"/>
  <c r="I1463" i="2"/>
  <c r="I1210" i="2"/>
  <c r="J1210" i="2"/>
  <c r="I970" i="2"/>
  <c r="J970" i="2"/>
  <c r="J1219" i="2"/>
  <c r="I1219" i="2"/>
  <c r="I1074" i="2"/>
  <c r="J1074" i="2"/>
  <c r="I1685" i="2"/>
  <c r="J1685" i="2"/>
  <c r="J577" i="2"/>
  <c r="I577" i="2"/>
  <c r="I1123" i="2"/>
  <c r="J1123" i="2"/>
  <c r="J367" i="2"/>
  <c r="I367" i="2"/>
  <c r="I1021" i="2"/>
  <c r="J1021" i="2"/>
  <c r="J1459" i="2"/>
  <c r="I1459" i="2"/>
  <c r="J1621" i="2"/>
  <c r="I1621" i="2"/>
  <c r="I1417" i="2"/>
  <c r="J1417" i="2"/>
  <c r="J1158" i="2"/>
  <c r="I1158" i="2"/>
  <c r="J1548" i="2"/>
  <c r="I1548" i="2"/>
  <c r="I1506" i="2"/>
  <c r="J1506" i="2"/>
  <c r="I1897" i="2"/>
  <c r="J1897" i="2"/>
  <c r="J1410" i="2"/>
  <c r="I1410" i="2"/>
  <c r="I775" i="2"/>
  <c r="J775" i="2"/>
  <c r="I217" i="2"/>
  <c r="J217" i="2"/>
  <c r="J751" i="2"/>
  <c r="I751" i="2"/>
  <c r="I415" i="2"/>
  <c r="J415" i="2"/>
  <c r="J869" i="2"/>
  <c r="I869" i="2"/>
  <c r="J695" i="2"/>
  <c r="I695" i="2"/>
  <c r="I174" i="2"/>
  <c r="J174" i="2"/>
  <c r="I352" i="2"/>
  <c r="J352" i="2"/>
  <c r="I493" i="2"/>
  <c r="J493" i="2"/>
  <c r="I875" i="2"/>
  <c r="J875" i="2"/>
  <c r="I594" i="2"/>
  <c r="J594" i="2"/>
  <c r="I1501" i="2"/>
  <c r="J1501" i="2"/>
  <c r="I964" i="2"/>
  <c r="J964" i="2"/>
  <c r="I1662" i="2"/>
  <c r="J1662" i="2"/>
  <c r="J1704" i="2"/>
  <c r="I1704" i="2"/>
  <c r="I1799" i="2"/>
  <c r="J1799" i="2"/>
  <c r="J1446" i="2"/>
  <c r="I1446" i="2"/>
  <c r="J1348" i="2"/>
  <c r="I1348" i="2"/>
  <c r="I1914" i="2"/>
  <c r="J1914" i="2"/>
  <c r="I1129" i="2"/>
  <c r="J1129" i="2"/>
  <c r="I1668" i="2"/>
  <c r="J1668" i="2"/>
  <c r="I1272" i="2"/>
  <c r="J1272" i="2"/>
  <c r="I1273" i="2"/>
  <c r="J1273" i="2"/>
  <c r="J1494" i="2"/>
  <c r="I1494" i="2"/>
  <c r="I1397" i="2"/>
  <c r="J1397" i="2"/>
  <c r="J1326" i="2"/>
  <c r="I1326" i="2"/>
  <c r="J973" i="2"/>
  <c r="I973" i="2"/>
  <c r="J1837" i="2"/>
  <c r="I1837" i="2"/>
  <c r="I1369" i="2"/>
  <c r="J1369" i="2"/>
  <c r="J1117" i="2"/>
  <c r="I1117" i="2"/>
  <c r="J1399" i="2"/>
  <c r="I1399" i="2"/>
  <c r="J1717" i="2"/>
  <c r="I1717" i="2"/>
  <c r="J870" i="2"/>
  <c r="I870" i="2"/>
  <c r="J57" i="2"/>
  <c r="I57" i="2"/>
  <c r="I581" i="2"/>
  <c r="J581" i="2"/>
  <c r="J852" i="2"/>
  <c r="I852" i="2"/>
  <c r="J107" i="2"/>
  <c r="I107" i="2"/>
  <c r="J613" i="2"/>
  <c r="I613" i="2"/>
  <c r="I228" i="2"/>
  <c r="J228" i="2"/>
  <c r="J702" i="2"/>
  <c r="I702" i="2"/>
  <c r="I221" i="2"/>
  <c r="J221" i="2"/>
  <c r="J72" i="2"/>
  <c r="I72" i="2"/>
  <c r="J516" i="2"/>
  <c r="I516" i="2"/>
  <c r="J421" i="2"/>
  <c r="I421" i="2"/>
  <c r="I552" i="2"/>
  <c r="J552" i="2"/>
  <c r="I139" i="2"/>
  <c r="J139" i="2"/>
  <c r="I730" i="2"/>
  <c r="J730" i="2"/>
  <c r="I305" i="2"/>
  <c r="J305" i="2"/>
  <c r="J791" i="2"/>
  <c r="I791" i="2"/>
  <c r="J366" i="2"/>
  <c r="I366" i="2"/>
  <c r="I924" i="2"/>
  <c r="J924" i="2"/>
  <c r="I779" i="2"/>
  <c r="J779" i="2"/>
  <c r="I443" i="2"/>
  <c r="J443" i="2"/>
  <c r="J606" i="2"/>
  <c r="I606" i="2"/>
  <c r="I118" i="2"/>
  <c r="J118" i="2"/>
  <c r="J948" i="2"/>
  <c r="I948" i="2"/>
  <c r="J868" i="2"/>
  <c r="I868" i="2"/>
  <c r="I359" i="2"/>
  <c r="J359" i="2"/>
  <c r="J547" i="2"/>
  <c r="I547" i="2"/>
  <c r="I778" i="2"/>
  <c r="J778" i="2"/>
  <c r="J847" i="2"/>
  <c r="I847" i="2"/>
  <c r="I726" i="2"/>
  <c r="J726" i="2"/>
  <c r="I1170" i="2"/>
  <c r="J1170" i="2"/>
  <c r="I1746" i="2"/>
  <c r="J1746" i="2"/>
  <c r="J1458" i="2"/>
  <c r="I1458" i="2"/>
  <c r="I1253" i="2"/>
  <c r="J1253" i="2"/>
  <c r="I1675" i="2"/>
  <c r="J1675" i="2"/>
  <c r="J1681" i="2"/>
  <c r="I1681" i="2"/>
  <c r="I1703" i="2"/>
  <c r="J1703" i="2"/>
  <c r="J1255" i="2"/>
  <c r="I1255" i="2"/>
  <c r="I1309" i="2"/>
  <c r="J1309" i="2"/>
  <c r="I1807" i="2"/>
  <c r="J1807" i="2"/>
  <c r="I1693" i="2"/>
  <c r="J1693" i="2"/>
  <c r="I1828" i="2"/>
  <c r="J1828" i="2"/>
  <c r="I1512" i="2"/>
  <c r="J1512" i="2"/>
  <c r="I1423" i="2"/>
  <c r="J1423" i="2"/>
  <c r="I1786" i="2"/>
  <c r="J1786" i="2"/>
  <c r="I1553" i="2"/>
  <c r="J1553" i="2"/>
  <c r="J1492" i="2"/>
  <c r="I1492" i="2"/>
  <c r="I1444" i="2"/>
  <c r="J1444" i="2"/>
  <c r="I1457" i="2"/>
  <c r="J1457" i="2"/>
  <c r="J977" i="2"/>
  <c r="I977" i="2"/>
  <c r="I1594" i="2"/>
  <c r="J1594" i="2"/>
  <c r="I1319" i="2"/>
  <c r="J1319" i="2"/>
  <c r="J1451" i="2"/>
  <c r="I1451" i="2"/>
  <c r="J1813" i="2"/>
  <c r="I1813" i="2"/>
  <c r="I1854" i="2"/>
  <c r="J1854" i="2"/>
  <c r="I1081" i="2"/>
  <c r="J1081" i="2"/>
  <c r="J1116" i="2"/>
  <c r="I1116" i="2"/>
  <c r="J997" i="2"/>
  <c r="I997" i="2"/>
  <c r="I275" i="2"/>
  <c r="J275" i="2"/>
  <c r="I1684" i="2"/>
  <c r="J1684" i="2"/>
  <c r="I1765" i="2"/>
  <c r="J1765" i="2"/>
  <c r="J1207" i="2"/>
  <c r="I1207" i="2"/>
  <c r="I1122" i="2"/>
  <c r="J1122" i="2"/>
  <c r="I1495" i="2"/>
  <c r="J1495" i="2"/>
  <c r="J1705" i="2"/>
  <c r="I1705" i="2"/>
  <c r="I1507" i="2"/>
  <c r="J1507" i="2"/>
  <c r="I1877" i="2"/>
  <c r="J1877" i="2"/>
  <c r="I1301" i="2"/>
  <c r="J1301" i="2"/>
  <c r="J1434" i="2"/>
  <c r="I1434" i="2"/>
  <c r="I1878" i="2"/>
  <c r="J1878" i="2"/>
  <c r="J743" i="2"/>
  <c r="I743" i="2"/>
  <c r="J641" i="2"/>
  <c r="I641" i="2"/>
  <c r="I580" i="2"/>
  <c r="J580" i="2"/>
  <c r="I867" i="2"/>
  <c r="J867" i="2"/>
  <c r="J419" i="2"/>
  <c r="I419" i="2"/>
  <c r="J880" i="2"/>
  <c r="I880" i="2"/>
  <c r="J253" i="2"/>
  <c r="I253" i="2"/>
  <c r="I785" i="2"/>
  <c r="J785" i="2"/>
  <c r="I318" i="2"/>
  <c r="J318" i="2"/>
  <c r="I696" i="2"/>
  <c r="J696" i="2"/>
  <c r="J204" i="2"/>
  <c r="I204" i="2"/>
  <c r="J600" i="2"/>
  <c r="I600" i="2"/>
  <c r="I733" i="2"/>
  <c r="J733" i="2"/>
  <c r="J263" i="2"/>
  <c r="I263" i="2"/>
  <c r="J929" i="2"/>
  <c r="I929" i="2"/>
  <c r="J928" i="2"/>
  <c r="I928" i="2"/>
  <c r="J444" i="2"/>
  <c r="I444" i="2"/>
  <c r="J1848" i="2"/>
  <c r="I1848" i="2"/>
  <c r="I1549" i="2"/>
  <c r="J1549" i="2"/>
  <c r="I1315" i="2"/>
  <c r="J1315" i="2"/>
  <c r="I1141" i="2"/>
  <c r="J1141" i="2"/>
  <c r="J1027" i="2"/>
  <c r="I1027" i="2"/>
  <c r="I1026" i="2"/>
  <c r="J1026" i="2"/>
  <c r="I1476" i="2"/>
  <c r="J1476" i="2"/>
  <c r="J1477" i="2"/>
  <c r="I1477" i="2"/>
  <c r="J138" i="2"/>
  <c r="I138" i="2"/>
  <c r="I211" i="2"/>
  <c r="J211" i="2"/>
  <c r="J774" i="2"/>
  <c r="I774" i="2"/>
  <c r="I365" i="2"/>
  <c r="J365" i="2"/>
  <c r="J835" i="2"/>
  <c r="I835" i="2"/>
  <c r="J65" i="2"/>
  <c r="I65" i="2"/>
  <c r="J265" i="2"/>
  <c r="I265" i="2"/>
  <c r="J823" i="2"/>
  <c r="I823" i="2"/>
  <c r="I475" i="2"/>
  <c r="J475" i="2"/>
  <c r="J18" i="2"/>
  <c r="I18" i="2"/>
  <c r="J678" i="2"/>
  <c r="I678" i="2"/>
  <c r="J162" i="2"/>
  <c r="I162" i="2"/>
  <c r="J592" i="2"/>
  <c r="I592" i="2"/>
  <c r="J780" i="2"/>
  <c r="I780" i="2"/>
  <c r="J593" i="2"/>
  <c r="I593" i="2"/>
  <c r="I114" i="2"/>
  <c r="J114" i="2"/>
  <c r="I557" i="2"/>
  <c r="J557" i="2"/>
  <c r="I771" i="2"/>
  <c r="J771" i="2"/>
  <c r="I874" i="2"/>
  <c r="J874" i="2"/>
  <c r="J256" i="2"/>
  <c r="I256" i="2"/>
  <c r="I1204" i="2"/>
  <c r="J1204" i="2"/>
  <c r="J1018" i="2"/>
  <c r="I1018" i="2"/>
  <c r="J1368" i="2"/>
  <c r="I1368" i="2"/>
  <c r="J1110" i="2"/>
  <c r="I1110" i="2"/>
  <c r="I1788" i="2"/>
  <c r="J1788" i="2"/>
  <c r="J1637" i="2"/>
  <c r="I1637" i="2"/>
  <c r="I1019" i="2"/>
  <c r="J1019" i="2"/>
  <c r="I1351" i="2"/>
  <c r="J1351" i="2"/>
  <c r="J1602" i="2"/>
  <c r="I1602" i="2"/>
  <c r="I1879" i="2"/>
  <c r="J1879" i="2"/>
  <c r="I965" i="2"/>
  <c r="J965" i="2"/>
  <c r="J1734" i="2"/>
  <c r="I1734" i="2"/>
  <c r="I1597" i="2"/>
  <c r="J1597" i="2"/>
  <c r="J984" i="2"/>
  <c r="I984" i="2"/>
  <c r="J1663" i="2"/>
  <c r="I1663" i="2"/>
  <c r="I1849" i="2"/>
  <c r="J1849" i="2"/>
  <c r="J1321" i="2"/>
  <c r="I1321" i="2"/>
  <c r="J1781" i="2"/>
  <c r="I1781" i="2"/>
  <c r="J1375" i="2"/>
  <c r="I1375" i="2"/>
  <c r="I167" i="2"/>
  <c r="J167" i="2"/>
  <c r="I349" i="2"/>
  <c r="J349" i="2"/>
  <c r="J227" i="2"/>
  <c r="I227" i="2"/>
  <c r="J408" i="2"/>
  <c r="I408" i="2"/>
  <c r="J454" i="2"/>
  <c r="I454" i="2"/>
  <c r="I16" i="2"/>
  <c r="J16" i="2"/>
  <c r="J163" i="2"/>
  <c r="I163" i="2"/>
  <c r="J1650" i="2"/>
  <c r="I1650" i="2"/>
  <c r="J1547" i="2"/>
  <c r="I1547" i="2"/>
  <c r="I105" i="2"/>
  <c r="J105" i="2"/>
  <c r="J60" i="2"/>
  <c r="I60" i="2"/>
  <c r="J1363" i="2"/>
  <c r="I1363" i="2"/>
  <c r="I1698" i="2"/>
  <c r="J1698" i="2"/>
  <c r="I71" i="2"/>
  <c r="J71" i="2"/>
  <c r="I1615" i="2"/>
  <c r="J1615" i="2"/>
  <c r="I840" i="2"/>
  <c r="J840" i="2"/>
  <c r="J967" i="2"/>
  <c r="I967" i="2"/>
  <c r="J1758" i="2"/>
  <c r="I1758" i="2"/>
  <c r="I629" i="2"/>
  <c r="J629" i="2"/>
  <c r="I1895" i="2"/>
  <c r="J1895" i="2"/>
  <c r="I1787" i="2"/>
  <c r="J1787" i="2"/>
  <c r="I257" i="2"/>
  <c r="J257" i="2"/>
  <c r="J264" i="2"/>
  <c r="I264" i="2"/>
  <c r="I106" i="2"/>
  <c r="J106" i="2"/>
  <c r="I612" i="2"/>
  <c r="J612" i="2"/>
  <c r="I565" i="2"/>
  <c r="J565" i="2"/>
  <c r="J937" i="2"/>
  <c r="I937" i="2"/>
  <c r="I954" i="2"/>
  <c r="J954" i="2"/>
  <c r="J786" i="2"/>
  <c r="I786" i="2"/>
  <c r="I1697" i="2"/>
  <c r="J1697" i="2"/>
  <c r="I216" i="2"/>
  <c r="J216" i="2"/>
  <c r="I736" i="2"/>
  <c r="J736" i="2"/>
  <c r="I205" i="2"/>
  <c r="J205" i="2"/>
  <c r="J455" i="2"/>
  <c r="I455" i="2"/>
  <c r="I675" i="2"/>
  <c r="J675" i="2"/>
  <c r="I1230" i="2"/>
  <c r="J1230" i="2"/>
  <c r="I393" i="2"/>
  <c r="J393" i="2"/>
  <c r="I1212" i="2"/>
  <c r="J1212" i="2"/>
  <c r="J1800" i="2"/>
  <c r="I1800" i="2"/>
  <c r="J631" i="2"/>
  <c r="I631" i="2"/>
  <c r="I323" i="2"/>
  <c r="J323" i="2"/>
  <c r="I845" i="2"/>
  <c r="J845" i="2"/>
  <c r="J311" i="2"/>
  <c r="I311" i="2"/>
  <c r="I930" i="2"/>
  <c r="J930" i="2"/>
  <c r="J358" i="2"/>
  <c r="I358" i="2"/>
  <c r="J203" i="2"/>
  <c r="I203" i="2"/>
  <c r="I1560" i="2"/>
  <c r="J1560" i="2"/>
  <c r="J1279" i="2"/>
  <c r="I1279" i="2"/>
  <c r="J979" i="2"/>
  <c r="I979" i="2"/>
  <c r="I394" i="2"/>
  <c r="J394" i="2"/>
  <c r="J499" i="2"/>
  <c r="I499" i="2"/>
  <c r="J822" i="2"/>
  <c r="I822" i="2"/>
  <c r="J727" i="2"/>
  <c r="I727" i="2"/>
  <c r="J12" i="2"/>
  <c r="I12" i="2"/>
  <c r="I427" i="2"/>
  <c r="J427" i="2"/>
  <c r="I1108" i="2"/>
  <c r="J1108" i="2"/>
  <c r="I1644" i="2"/>
  <c r="J1644" i="2"/>
  <c r="J1014" i="2"/>
  <c r="I1014" i="2"/>
  <c r="J647" i="2"/>
  <c r="I647" i="2"/>
  <c r="J966" i="2"/>
  <c r="I966" i="2"/>
  <c r="I210" i="2"/>
  <c r="J210" i="2"/>
  <c r="J259" i="2"/>
  <c r="I259" i="2"/>
  <c r="J773" i="2"/>
  <c r="I773" i="2"/>
  <c r="J492" i="2"/>
  <c r="I492" i="2"/>
  <c r="I127" i="2"/>
  <c r="J127" i="2"/>
  <c r="J397" i="2"/>
  <c r="I397" i="2"/>
  <c r="J883" i="2"/>
  <c r="I883" i="2"/>
  <c r="I132" i="2"/>
  <c r="J132" i="2"/>
  <c r="I636" i="2"/>
  <c r="J636" i="2"/>
  <c r="I120" i="2"/>
  <c r="J120" i="2"/>
  <c r="J900" i="2"/>
  <c r="I900" i="2"/>
  <c r="I749" i="2"/>
  <c r="J749" i="2"/>
  <c r="J683" i="2"/>
  <c r="I683" i="2"/>
  <c r="I708" i="2"/>
  <c r="J708" i="2"/>
  <c r="J11" i="2"/>
  <c r="I11" i="2"/>
  <c r="J223" i="2"/>
  <c r="I223" i="2"/>
  <c r="I1111" i="2"/>
  <c r="J1111" i="2"/>
  <c r="I1217" i="2"/>
  <c r="J1217" i="2"/>
  <c r="I551" i="2"/>
  <c r="J551" i="2"/>
  <c r="J1252" i="2"/>
  <c r="I1252" i="2"/>
  <c r="I1079" i="2"/>
  <c r="J1079" i="2"/>
  <c r="J1067" i="2"/>
  <c r="I1067" i="2"/>
  <c r="J792" i="2"/>
  <c r="I792" i="2"/>
  <c r="J1595" i="2"/>
  <c r="I1595" i="2"/>
  <c r="I1354" i="2"/>
  <c r="J1354" i="2"/>
  <c r="J1842" i="2"/>
  <c r="I1842" i="2"/>
  <c r="I570" i="2"/>
  <c r="J570" i="2"/>
  <c r="J1259" i="2"/>
  <c r="I1259" i="2"/>
  <c r="I1258" i="2"/>
  <c r="J1258" i="2"/>
  <c r="J1128" i="2"/>
  <c r="I1128" i="2"/>
  <c r="I1690" i="2"/>
  <c r="J1690" i="2"/>
  <c r="J1555" i="2"/>
  <c r="I1555" i="2"/>
  <c r="I1789" i="2"/>
  <c r="J1789" i="2"/>
  <c r="J1657" i="2"/>
  <c r="I1657" i="2"/>
  <c r="J1398" i="2"/>
  <c r="I1398" i="2"/>
  <c r="J1747" i="2"/>
  <c r="I1747" i="2"/>
  <c r="J1783" i="2"/>
  <c r="I1783" i="2"/>
  <c r="I1452" i="2"/>
  <c r="J1452" i="2"/>
  <c r="J1015" i="2"/>
  <c r="I1015" i="2"/>
  <c r="I1237" i="2"/>
  <c r="J1237" i="2"/>
  <c r="O1472" i="2"/>
  <c r="O995" i="2"/>
  <c r="O1514" i="2"/>
  <c r="O1679" i="2"/>
  <c r="O1750" i="2"/>
  <c r="O1322" i="2"/>
  <c r="O1071" i="2"/>
  <c r="O1214" i="2"/>
  <c r="O1269" i="2"/>
  <c r="O1317" i="2"/>
  <c r="O1419" i="2"/>
  <c r="O1187" i="2"/>
  <c r="O1139" i="2"/>
  <c r="O1174" i="2"/>
  <c r="O1089" i="2"/>
  <c r="O1029" i="2"/>
  <c r="O1179" i="2"/>
  <c r="O1462" i="2"/>
  <c r="O1797" i="2"/>
  <c r="O1041" i="2"/>
  <c r="O1647" i="2"/>
  <c r="O1270" i="2"/>
  <c r="O1132" i="2"/>
  <c r="O1064" i="2"/>
  <c r="O1796" i="2"/>
  <c r="O1126" i="2"/>
  <c r="O1136" i="2"/>
  <c r="O1809" i="2"/>
  <c r="O1256" i="2"/>
  <c r="O1798" i="2"/>
  <c r="O1202" i="2"/>
  <c r="O1694" i="2"/>
  <c r="O574" i="2"/>
  <c r="O495" i="2"/>
  <c r="O938" i="2"/>
  <c r="O951" i="2"/>
  <c r="O932" i="2"/>
  <c r="O489" i="2"/>
  <c r="O960" i="2"/>
  <c r="O578" i="2"/>
  <c r="O788" i="2"/>
  <c r="O848" i="2"/>
  <c r="O584" i="2"/>
  <c r="O674" i="2"/>
  <c r="O530" i="2"/>
  <c r="O897" i="2"/>
  <c r="O800" i="2"/>
  <c r="O842" i="2"/>
  <c r="O777" i="2"/>
  <c r="O514" i="2"/>
  <c r="O755" i="2"/>
  <c r="O659" i="2"/>
  <c r="O892" i="2"/>
  <c r="O958" i="2"/>
  <c r="O694" i="2"/>
  <c r="O1695" i="2" l="1"/>
  <c r="O1911" i="2"/>
  <c r="O1666" i="2"/>
  <c r="L1071" i="2"/>
  <c r="K1071" i="2"/>
  <c r="L1029" i="2"/>
  <c r="O573" i="2"/>
  <c r="O728" i="2"/>
  <c r="O1918" i="2"/>
  <c r="O632" i="2"/>
  <c r="O1439" i="2"/>
  <c r="K110" i="2"/>
  <c r="O598" i="2"/>
  <c r="O1221" i="2"/>
  <c r="O1191" i="2"/>
  <c r="O286" i="2"/>
  <c r="O1323" i="2"/>
  <c r="O548" i="2"/>
  <c r="O1078" i="2"/>
  <c r="L788" i="2"/>
  <c r="O1070" i="2"/>
  <c r="O506" i="2"/>
  <c r="O1892" i="2"/>
  <c r="O1106" i="2"/>
  <c r="O1199" i="2"/>
  <c r="L1472" i="2"/>
  <c r="K1472" i="2"/>
  <c r="M728" i="2"/>
  <c r="L1322" i="2"/>
  <c r="K417" i="2"/>
  <c r="O1755" i="2"/>
  <c r="M1755" i="2"/>
  <c r="L1427" i="2"/>
  <c r="K302" i="2"/>
  <c r="O1461" i="2"/>
  <c r="O886" i="2"/>
  <c r="O885" i="2"/>
  <c r="O543" i="2"/>
  <c r="M550" i="2"/>
  <c r="O1227" i="2"/>
  <c r="M1251" i="2"/>
  <c r="M1491" i="2"/>
  <c r="K1757" i="2"/>
  <c r="O572" i="2"/>
  <c r="M604" i="2"/>
  <c r="O1172" i="2"/>
  <c r="O1215" i="2"/>
  <c r="O604" i="2"/>
  <c r="M1598" i="2"/>
  <c r="M1215" i="2"/>
  <c r="O741" i="2"/>
  <c r="O494" i="2"/>
  <c r="O657" i="2"/>
  <c r="O1442" i="2"/>
  <c r="O644" i="2"/>
  <c r="O1310" i="2"/>
  <c r="O1131" i="2"/>
  <c r="O1900" i="2"/>
  <c r="O645" i="2"/>
  <c r="O830" i="2"/>
  <c r="O638" i="2"/>
  <c r="L1852" i="2"/>
  <c r="K1852" i="2"/>
  <c r="M452" i="2"/>
  <c r="O1893" i="2"/>
  <c r="O707" i="2"/>
  <c r="O1852" i="2"/>
  <c r="M1920" i="2"/>
  <c r="O1920" i="2"/>
  <c r="K1474" i="2"/>
  <c r="O1407" i="2"/>
  <c r="O591" i="2"/>
  <c r="O1358" i="2"/>
  <c r="L328" i="2"/>
  <c r="M328" i="2"/>
  <c r="L416" i="2"/>
  <c r="M1587" i="2"/>
  <c r="O537" i="2"/>
  <c r="L1920" i="2"/>
  <c r="K644" i="2"/>
  <c r="K1174" i="2"/>
  <c r="M1174" i="2"/>
  <c r="O796" i="2"/>
  <c r="O926" i="2"/>
  <c r="O1618" i="2"/>
  <c r="O1353" i="2"/>
  <c r="L1310" i="2"/>
  <c r="O1262" i="2"/>
  <c r="O1119" i="2"/>
  <c r="M1661" i="2"/>
  <c r="O1474" i="2"/>
  <c r="L645" i="2"/>
  <c r="O782" i="2"/>
  <c r="O1671" i="2"/>
  <c r="K639" i="2"/>
  <c r="M1310" i="2"/>
  <c r="O1316" i="2"/>
  <c r="O1431" i="2"/>
  <c r="O556" i="2"/>
  <c r="L842" i="2"/>
  <c r="M569" i="2"/>
  <c r="O1617" i="2"/>
  <c r="O1545" i="2"/>
  <c r="K1856" i="2"/>
  <c r="O1016" i="2"/>
  <c r="O1281" i="2"/>
  <c r="L1514" i="2"/>
  <c r="M1025" i="2"/>
  <c r="O1025" i="2"/>
  <c r="K452" i="2"/>
  <c r="M417" i="2"/>
  <c r="M208" i="2"/>
  <c r="K1832" i="2"/>
  <c r="L1899" i="2"/>
  <c r="O542" i="2"/>
  <c r="O1905" i="2"/>
  <c r="O975" i="2"/>
  <c r="O609" i="2"/>
  <c r="O1466" i="2"/>
  <c r="O729" i="2"/>
  <c r="K1200" i="2"/>
  <c r="O1184" i="2"/>
  <c r="O1305" i="2"/>
  <c r="M1180" i="2"/>
  <c r="K363" i="2"/>
  <c r="M1593" i="2"/>
  <c r="K1282" i="2"/>
  <c r="O1654" i="2"/>
  <c r="O849" i="2"/>
  <c r="O878" i="2"/>
  <c r="K254" i="2"/>
  <c r="O1551" i="2"/>
  <c r="K1418" i="2"/>
  <c r="K62" i="2"/>
  <c r="O962" i="2"/>
  <c r="O1193" i="2"/>
  <c r="O1790" i="2"/>
  <c r="M62" i="2"/>
  <c r="O1359" i="2"/>
  <c r="O1460" i="2"/>
  <c r="O753" i="2"/>
  <c r="O1808" i="2"/>
  <c r="O947" i="2"/>
  <c r="L849" i="2"/>
  <c r="K849" i="2"/>
  <c r="K170" i="2"/>
  <c r="O1418" i="2"/>
  <c r="O837" i="2"/>
  <c r="O610" i="2"/>
  <c r="O1366" i="2"/>
  <c r="O596" i="2"/>
  <c r="O1676" i="2"/>
  <c r="O945" i="2"/>
  <c r="O290" i="2"/>
  <c r="O1197" i="2"/>
  <c r="L1359" i="2"/>
  <c r="K830" i="2"/>
  <c r="O1209" i="2"/>
  <c r="K1462" i="2"/>
  <c r="O639" i="2"/>
  <c r="O939" i="2"/>
  <c r="O1401" i="2"/>
  <c r="O1036" i="2"/>
  <c r="O1598" i="2"/>
  <c r="O1112" i="2"/>
  <c r="O1700" i="2"/>
  <c r="O1421" i="2"/>
  <c r="L302" i="2"/>
  <c r="L1517" i="2"/>
  <c r="L639" i="2"/>
  <c r="O1784" i="2"/>
  <c r="M1089" i="2"/>
  <c r="M1421" i="2"/>
  <c r="O844" i="2"/>
  <c r="O1376" i="2"/>
  <c r="O1091" i="2"/>
  <c r="O1180" i="2"/>
  <c r="O747" i="2"/>
  <c r="O1394" i="2"/>
  <c r="O1318" i="2"/>
  <c r="O1425" i="2"/>
  <c r="O1282" i="2"/>
  <c r="M308" i="2"/>
  <c r="K1089" i="2"/>
  <c r="K1421" i="2"/>
  <c r="K136" i="2"/>
  <c r="O562" i="2"/>
  <c r="O921" i="2"/>
  <c r="O1030" i="2"/>
  <c r="O1569" i="2"/>
  <c r="M1282" i="2"/>
  <c r="K1593" i="2"/>
  <c r="O734" i="2"/>
  <c r="O1611" i="2"/>
  <c r="K1317" i="2"/>
  <c r="O590" i="2"/>
  <c r="O555" i="2"/>
  <c r="O651" i="2"/>
  <c r="O602" i="2"/>
  <c r="O1919" i="2"/>
  <c r="O1329" i="2"/>
  <c r="O1706" i="2"/>
  <c r="O1084" i="2"/>
  <c r="O1641" i="2"/>
  <c r="O1200" i="2"/>
  <c r="O1593" i="2"/>
  <c r="K280" i="2"/>
  <c r="L734" i="2"/>
  <c r="L489" i="2"/>
  <c r="O873" i="2"/>
  <c r="O1424" i="2"/>
  <c r="O1916" i="2"/>
  <c r="O1571" i="2"/>
  <c r="O993" i="2"/>
  <c r="K1179" i="2"/>
  <c r="K782" i="2"/>
  <c r="O1364" i="2"/>
  <c r="O1600" i="2"/>
  <c r="M1696" i="2"/>
  <c r="O1226" i="2"/>
  <c r="O652" i="2"/>
  <c r="O550" i="2"/>
  <c r="O1196" i="2"/>
  <c r="O1502" i="2"/>
  <c r="L1196" i="2"/>
  <c r="L604" i="2"/>
  <c r="M110" i="2"/>
  <c r="O1538" i="2"/>
  <c r="O1802" i="2"/>
  <c r="O802" i="2"/>
  <c r="O292" i="2"/>
  <c r="O1610" i="2"/>
  <c r="O1331" i="2"/>
  <c r="O1043" i="2"/>
  <c r="L1474" i="2"/>
  <c r="L1041" i="2"/>
  <c r="K550" i="2"/>
  <c r="O1730" i="2"/>
  <c r="O1328" i="2"/>
  <c r="K980" i="2"/>
  <c r="K1661" i="2"/>
  <c r="M441" i="2"/>
  <c r="O441" i="2"/>
  <c r="K441" i="2"/>
  <c r="O1887" i="2"/>
  <c r="K1730" i="2"/>
  <c r="K1892" i="2"/>
  <c r="L1284" i="2"/>
  <c r="O1762" i="2"/>
  <c r="O1192" i="2"/>
  <c r="K1284" i="2"/>
  <c r="M1284" i="2"/>
  <c r="O294" i="2"/>
  <c r="O1701" i="2"/>
  <c r="O850" i="2"/>
  <c r="M573" i="2"/>
  <c r="O920" i="2"/>
  <c r="O980" i="2"/>
  <c r="O891" i="2"/>
  <c r="O1550" i="2"/>
  <c r="O1185" i="2"/>
  <c r="M752" i="2"/>
  <c r="O1432" i="2"/>
  <c r="L1199" i="2"/>
  <c r="L830" i="2"/>
  <c r="K1899" i="2"/>
  <c r="K650" i="2"/>
  <c r="O934" i="2"/>
  <c r="O1448" i="2"/>
  <c r="O1907" i="2"/>
  <c r="O1640" i="2"/>
  <c r="M1523" i="2"/>
  <c r="K953" i="2"/>
  <c r="K748" i="2"/>
  <c r="L1200" i="2"/>
  <c r="K1900" i="2"/>
  <c r="O650" i="2"/>
  <c r="O953" i="2"/>
  <c r="L658" i="2"/>
  <c r="O748" i="2"/>
  <c r="O658" i="2"/>
  <c r="O1412" i="2"/>
  <c r="L440" i="2"/>
  <c r="L1504" i="2"/>
  <c r="O742" i="2"/>
  <c r="O1523" i="2"/>
  <c r="M1551" i="2"/>
  <c r="K416" i="2"/>
  <c r="K489" i="2"/>
  <c r="K137" i="2"/>
  <c r="L1185" i="2"/>
  <c r="L960" i="2"/>
  <c r="K1569" i="2"/>
  <c r="M1569" i="2"/>
  <c r="M1364" i="2"/>
  <c r="M1851" i="2"/>
  <c r="K1264" i="2"/>
  <c r="K1750" i="2"/>
  <c r="L507" i="2"/>
  <c r="M1750" i="2"/>
  <c r="L136" i="2"/>
  <c r="L892" i="2"/>
  <c r="O1438" i="2"/>
  <c r="O946" i="2"/>
  <c r="O1599" i="2"/>
  <c r="K1442" i="2"/>
  <c r="L611" i="2"/>
  <c r="M611" i="2"/>
  <c r="L1743" i="2"/>
  <c r="O1496" i="2"/>
  <c r="O1904" i="2"/>
  <c r="O1365" i="2"/>
  <c r="O1274" i="2"/>
  <c r="K232" i="2"/>
  <c r="M1216" i="2"/>
  <c r="O1743" i="2"/>
  <c r="O611" i="2"/>
  <c r="O1022" i="2"/>
  <c r="O1216" i="2"/>
  <c r="K495" i="2"/>
  <c r="K1216" i="2"/>
  <c r="L556" i="2"/>
  <c r="L1065" i="2"/>
  <c r="O686" i="2"/>
  <c r="L495" i="2"/>
  <c r="K556" i="2"/>
  <c r="O1077" i="2"/>
  <c r="O1917" i="2"/>
  <c r="K1271" i="2"/>
  <c r="O1113" i="2"/>
  <c r="O633" i="2"/>
  <c r="O1010" i="2"/>
  <c r="O1161" i="2"/>
  <c r="O1490" i="2"/>
  <c r="O994" i="2"/>
  <c r="O1708" i="2"/>
  <c r="M1085" i="2"/>
  <c r="O515" i="2"/>
  <c r="O1564" i="2"/>
  <c r="O1186" i="2"/>
  <c r="O1616" i="2"/>
  <c r="M1132" i="2"/>
  <c r="O1166" i="2"/>
  <c r="M273" i="2"/>
  <c r="M63" i="2"/>
  <c r="L63" i="2"/>
  <c r="O1670" i="2"/>
  <c r="K292" i="2"/>
  <c r="K418" i="2"/>
  <c r="L292" i="2"/>
  <c r="O500" i="2"/>
  <c r="O872" i="2"/>
  <c r="O1664" i="2"/>
  <c r="K1642" i="2"/>
  <c r="O1167" i="2"/>
  <c r="O1263" i="2"/>
  <c r="O563" i="2"/>
  <c r="O927" i="2"/>
  <c r="O1283" i="2"/>
  <c r="O1586" i="2"/>
  <c r="M1670" i="2"/>
  <c r="O1454" i="2"/>
  <c r="K1396" i="2"/>
  <c r="L1263" i="2"/>
  <c r="O699" i="2"/>
  <c r="O986" i="2"/>
  <c r="K1191" i="2"/>
  <c r="M1112" i="2"/>
  <c r="L1917" i="2"/>
  <c r="M1888" i="2"/>
  <c r="L267" i="2"/>
  <c r="M1917" i="2"/>
  <c r="M1702" i="2"/>
  <c r="L1454" i="2"/>
  <c r="L728" i="2"/>
  <c r="L650" i="2"/>
  <c r="K1654" i="2"/>
  <c r="K567" i="2"/>
  <c r="M1514" i="2"/>
  <c r="M1264" i="2"/>
  <c r="L1647" i="2"/>
  <c r="K788" i="2"/>
  <c r="L1804" i="2"/>
  <c r="L657" i="2"/>
  <c r="M748" i="2"/>
  <c r="L610" i="2"/>
  <c r="O794" i="2"/>
  <c r="L687" i="2"/>
  <c r="M644" i="2"/>
  <c r="L1860" i="2"/>
  <c r="O1646" i="2"/>
  <c r="L1539" i="2"/>
  <c r="O1634" i="2"/>
  <c r="M219" i="2"/>
  <c r="O680" i="2"/>
  <c r="O1680" i="2"/>
  <c r="O687" i="2"/>
  <c r="O1653" i="2"/>
  <c r="O1568" i="2"/>
  <c r="O1264" i="2"/>
  <c r="K680" i="2"/>
  <c r="L320" i="2"/>
  <c r="O1040" i="2"/>
  <c r="L1203" i="2"/>
  <c r="K165" i="2"/>
  <c r="M680" i="2"/>
  <c r="O508" i="2"/>
  <c r="L1646" i="2"/>
  <c r="K1203" i="2"/>
  <c r="L165" i="2"/>
  <c r="O944" i="2"/>
  <c r="O1881" i="2"/>
  <c r="M1203" i="2"/>
  <c r="O851" i="2"/>
  <c r="K1040" i="2"/>
  <c r="O1756" i="2"/>
  <c r="O722" i="2"/>
  <c r="O1562" i="2"/>
  <c r="O284" i="2"/>
  <c r="K1562" i="2"/>
  <c r="K838" i="2"/>
  <c r="O554" i="2"/>
  <c r="O502" i="2"/>
  <c r="L1847" i="2"/>
  <c r="M1562" i="2"/>
  <c r="K1812" i="2"/>
  <c r="K1215" i="2"/>
  <c r="M686" i="2"/>
  <c r="K1076" i="2"/>
  <c r="M1642" i="2"/>
  <c r="K1331" i="2"/>
  <c r="L932" i="2"/>
  <c r="M1016" i="2"/>
  <c r="M1084" i="2"/>
  <c r="K796" i="2"/>
  <c r="M170" i="2"/>
  <c r="K659" i="2"/>
  <c r="K993" i="2"/>
  <c r="L993" i="2"/>
  <c r="K375" i="2"/>
  <c r="O1757" i="2"/>
  <c r="O1845" i="2"/>
  <c r="K1011" i="2"/>
  <c r="L363" i="2"/>
  <c r="M753" i="2"/>
  <c r="O1011" i="2"/>
  <c r="L1779" i="2"/>
  <c r="L1025" i="2"/>
  <c r="M368" i="2"/>
  <c r="M886" i="2"/>
  <c r="O1606" i="2"/>
  <c r="L1154" i="2"/>
  <c r="L368" i="2"/>
  <c r="K844" i="2"/>
  <c r="K886" i="2"/>
  <c r="M1636" i="2"/>
  <c r="L844" i="2"/>
  <c r="K1010" i="2"/>
  <c r="L1412" i="2"/>
  <c r="L1043" i="2"/>
  <c r="M1010" i="2"/>
  <c r="L1229" i="2"/>
  <c r="M850" i="2"/>
  <c r="L1187" i="2"/>
  <c r="M1229" i="2"/>
  <c r="K850" i="2"/>
  <c r="K1187" i="2"/>
  <c r="O752" i="2"/>
  <c r="O836" i="2"/>
  <c r="O567" i="2"/>
  <c r="O1880" i="2"/>
  <c r="O1763" i="2"/>
  <c r="K1229" i="2"/>
  <c r="M448" i="2"/>
  <c r="L1269" i="2"/>
  <c r="L448" i="2"/>
  <c r="O1154" i="2"/>
  <c r="L576" i="2"/>
  <c r="K1269" i="2"/>
  <c r="O448" i="2"/>
  <c r="O981" i="2"/>
  <c r="L1610" i="2"/>
  <c r="M576" i="2"/>
  <c r="K969" i="2"/>
  <c r="L1011" i="2"/>
  <c r="K742" i="2"/>
  <c r="K1394" i="2"/>
  <c r="K1084" i="2"/>
  <c r="K1571" i="2"/>
  <c r="L1736" i="2"/>
  <c r="L369" i="2"/>
  <c r="O1228" i="2"/>
  <c r="O776" i="2"/>
  <c r="K172" i="2"/>
  <c r="M796" i="2"/>
  <c r="K374" i="2"/>
  <c r="L1180" i="2"/>
  <c r="L1091" i="2"/>
  <c r="O1352" i="2"/>
  <c r="K1424" i="2"/>
  <c r="M278" i="2"/>
  <c r="K1797" i="2"/>
  <c r="M1091" i="2"/>
  <c r="O1028" i="2"/>
  <c r="O1619" i="2"/>
  <c r="K364" i="2"/>
  <c r="O1754" i="2"/>
  <c r="O1160" i="2"/>
  <c r="M1092" i="2"/>
  <c r="K927" i="2"/>
  <c r="O831" i="2"/>
  <c r="O746" i="2"/>
  <c r="O1330" i="2"/>
  <c r="K514" i="2"/>
  <c r="K800" i="2"/>
  <c r="K219" i="2"/>
  <c r="K542" i="2"/>
  <c r="M927" i="2"/>
  <c r="K573" i="2"/>
  <c r="O1035" i="2"/>
  <c r="O1275" i="2"/>
  <c r="O1042" i="2"/>
  <c r="O1665" i="2"/>
  <c r="L989" i="2"/>
  <c r="M938" i="2"/>
  <c r="K842" i="2"/>
  <c r="M316" i="2"/>
  <c r="O1805" i="2"/>
  <c r="M405" i="2"/>
  <c r="L1226" i="2"/>
  <c r="M958" i="2"/>
  <c r="M1545" i="2"/>
  <c r="L1331" i="2"/>
  <c r="L1277" i="2"/>
  <c r="M1181" i="2"/>
  <c r="M1524" i="2"/>
  <c r="K1888" i="2"/>
  <c r="M466" i="2"/>
  <c r="M1812" i="2"/>
  <c r="M411" i="2"/>
  <c r="M542" i="2"/>
  <c r="M1790" i="2"/>
  <c r="L1209" i="2"/>
  <c r="O1524" i="2"/>
  <c r="L1812" i="2"/>
  <c r="L411" i="2"/>
  <c r="K1790" i="2"/>
  <c r="M1647" i="2"/>
  <c r="L232" i="2"/>
  <c r="M986" i="2"/>
  <c r="K602" i="2"/>
  <c r="L1796" i="2"/>
  <c r="M1618" i="2"/>
  <c r="M1424" i="2"/>
  <c r="K1181" i="2"/>
  <c r="K458" i="2"/>
  <c r="L962" i="2"/>
  <c r="L1191" i="2"/>
  <c r="O1181" i="2"/>
  <c r="L458" i="2"/>
  <c r="M1442" i="2"/>
  <c r="M226" i="2"/>
  <c r="M746" i="2"/>
  <c r="O818" i="2"/>
  <c r="O1612" i="2"/>
  <c r="O1556" i="2"/>
  <c r="L1329" i="2"/>
  <c r="M1570" i="2"/>
  <c r="O899" i="2"/>
  <c r="O561" i="2"/>
  <c r="O1707" i="2"/>
  <c r="M921" i="2"/>
  <c r="L1227" i="2"/>
  <c r="L878" i="2"/>
  <c r="O1557" i="2"/>
  <c r="L1832" i="2"/>
  <c r="K1715" i="2"/>
  <c r="M1454" i="2"/>
  <c r="K1613" i="2"/>
  <c r="L1556" i="2"/>
  <c r="K122" i="2"/>
  <c r="K753" i="2"/>
  <c r="K1119" i="2"/>
  <c r="M988" i="2"/>
  <c r="L1299" i="2"/>
  <c r="O1475" i="2"/>
  <c r="O933" i="2"/>
  <c r="O988" i="2"/>
  <c r="O1715" i="2"/>
  <c r="O1373" i="2"/>
  <c r="L561" i="2"/>
  <c r="L1112" i="2"/>
  <c r="M472" i="2"/>
  <c r="O1396" i="2"/>
  <c r="O626" i="2"/>
  <c r="O1570" i="2"/>
  <c r="L208" i="2"/>
  <c r="L418" i="2"/>
  <c r="M1756" i="2"/>
  <c r="L1730" i="2"/>
  <c r="M1396" i="2"/>
  <c r="K267" i="2"/>
  <c r="L1364" i="2"/>
  <c r="L316" i="2"/>
  <c r="O952" i="2"/>
  <c r="O1832" i="2"/>
  <c r="O1235" i="2"/>
  <c r="M1641" i="2"/>
  <c r="O1840" i="2"/>
  <c r="O740" i="2"/>
  <c r="O291" i="2"/>
  <c r="O1138" i="2"/>
  <c r="L1695" i="2"/>
  <c r="L1197" i="2"/>
  <c r="M892" i="2"/>
  <c r="L1641" i="2"/>
  <c r="K112" i="2"/>
  <c r="M1413" i="2"/>
  <c r="M1840" i="2"/>
  <c r="K707" i="2"/>
  <c r="O1413" i="2"/>
  <c r="K1031" i="2"/>
  <c r="L1156" i="2"/>
  <c r="L1413" i="2"/>
  <c r="M1490" i="2"/>
  <c r="K1840" i="2"/>
  <c r="M707" i="2"/>
  <c r="K453" i="2"/>
  <c r="O1689" i="2"/>
  <c r="O1737" i="2"/>
  <c r="O536" i="2"/>
  <c r="O1427" i="2"/>
  <c r="K1913" i="2"/>
  <c r="L1031" i="2"/>
  <c r="K1251" i="2"/>
  <c r="L1490" i="2"/>
  <c r="K1860" i="2"/>
  <c r="O1696" i="2"/>
  <c r="M453" i="2"/>
  <c r="M470" i="2"/>
  <c r="L921" i="2"/>
  <c r="O1088" i="2"/>
  <c r="O1859" i="2"/>
  <c r="M1178" i="2"/>
  <c r="M1076" i="2"/>
  <c r="K357" i="2"/>
  <c r="O959" i="2"/>
  <c r="O1558" i="2"/>
  <c r="O1198" i="2"/>
  <c r="O1894" i="2"/>
  <c r="O1232" i="2"/>
  <c r="O1875" i="2"/>
  <c r="M1517" i="2"/>
  <c r="K1875" i="2"/>
  <c r="K866" i="2"/>
  <c r="M1791" i="2"/>
  <c r="O1517" i="2"/>
  <c r="O692" i="2"/>
  <c r="L866" i="2"/>
  <c r="K548" i="2"/>
  <c r="O585" i="2"/>
  <c r="O982" i="2"/>
  <c r="L287" i="2"/>
  <c r="O1268" i="2"/>
  <c r="L891" i="2"/>
  <c r="M287" i="2"/>
  <c r="O1592" i="2"/>
  <c r="K1232" i="2"/>
  <c r="O287" i="2"/>
  <c r="O1791" i="2"/>
  <c r="O866" i="2"/>
  <c r="O803" i="2"/>
  <c r="O1178" i="2"/>
  <c r="O1468" i="2"/>
  <c r="K369" i="2"/>
  <c r="M1232" i="2"/>
  <c r="K652" i="2"/>
  <c r="O1688" i="2"/>
  <c r="L959" i="2"/>
  <c r="K1156" i="2"/>
  <c r="L1468" i="2"/>
  <c r="O512" i="2"/>
  <c r="K1468" i="2"/>
  <c r="O1076" i="2"/>
  <c r="O1023" i="2"/>
  <c r="K692" i="2"/>
  <c r="M1695" i="2"/>
  <c r="M1156" i="2"/>
  <c r="K974" i="2"/>
  <c r="M1136" i="2"/>
  <c r="K1408" i="2"/>
  <c r="O1121" i="2"/>
  <c r="K848" i="2"/>
  <c r="L1600" i="2"/>
  <c r="O1251" i="2"/>
  <c r="M1305" i="2"/>
  <c r="M1600" i="2"/>
  <c r="L1305" i="2"/>
  <c r="K1443" i="2"/>
  <c r="L1443" i="2"/>
  <c r="K1755" i="2"/>
  <c r="K555" i="2"/>
  <c r="M1359" i="2"/>
  <c r="M1502" i="2"/>
  <c r="O1443" i="2"/>
  <c r="L278" i="2"/>
  <c r="K15" i="2"/>
  <c r="L1328" i="2"/>
  <c r="L1502" i="2"/>
  <c r="K1043" i="2"/>
  <c r="M320" i="2"/>
  <c r="K1901" i="2"/>
  <c r="L1557" i="2"/>
  <c r="M213" i="2"/>
  <c r="K561" i="2"/>
  <c r="M1653" i="2"/>
  <c r="L1448" i="2"/>
  <c r="L70" i="2"/>
  <c r="K626" i="2"/>
  <c r="K1616" i="2"/>
  <c r="M1646" i="2"/>
  <c r="L1425" i="2"/>
  <c r="L1653" i="2"/>
  <c r="M897" i="2"/>
  <c r="L1160" i="2"/>
  <c r="K632" i="2"/>
  <c r="O70" i="2"/>
  <c r="K975" i="2"/>
  <c r="L1757" i="2"/>
  <c r="M1029" i="2"/>
  <c r="M1425" i="2"/>
  <c r="L1713" i="2"/>
  <c r="O1764" i="2"/>
  <c r="M975" i="2"/>
  <c r="K1461" i="2"/>
  <c r="O1636" i="2"/>
  <c r="K1636" i="2"/>
  <c r="K563" i="2"/>
  <c r="K272" i="2"/>
  <c r="O698" i="2"/>
  <c r="O1712" i="2"/>
  <c r="K1316" i="2"/>
  <c r="M122" i="2"/>
  <c r="L536" i="2"/>
  <c r="M261" i="2"/>
  <c r="M1672" i="2"/>
  <c r="M1031" i="2"/>
  <c r="L1888" i="2"/>
  <c r="L1618" i="2"/>
  <c r="M113" i="2"/>
  <c r="K466" i="2"/>
  <c r="L1833" i="2"/>
  <c r="L1505" i="2"/>
  <c r="O940" i="2"/>
  <c r="O914" i="2"/>
  <c r="O1810" i="2"/>
  <c r="O825" i="2"/>
  <c r="O1370" i="2"/>
  <c r="K1186" i="2"/>
  <c r="K1672" i="2"/>
  <c r="K208" i="2"/>
  <c r="K113" i="2"/>
  <c r="O1058" i="2"/>
  <c r="O1208" i="2"/>
  <c r="L1092" i="2"/>
  <c r="K274" i="2"/>
  <c r="L783" i="2"/>
  <c r="K1017" i="2"/>
  <c r="M1796" i="2"/>
  <c r="O789" i="2"/>
  <c r="O706" i="2"/>
  <c r="O1118" i="2"/>
  <c r="O1257" i="2"/>
  <c r="O1437" i="2"/>
  <c r="O1092" i="2"/>
  <c r="K945" i="2"/>
  <c r="M1907" i="2"/>
  <c r="M776" i="2"/>
  <c r="L548" i="2"/>
  <c r="K1612" i="2"/>
  <c r="K783" i="2"/>
  <c r="M602" i="2"/>
  <c r="L1797" i="2"/>
  <c r="M1700" i="2"/>
  <c r="M1185" i="2"/>
  <c r="L362" i="2"/>
  <c r="L1317" i="2"/>
  <c r="O597" i="2"/>
  <c r="O1276" i="2"/>
  <c r="O1522" i="2"/>
  <c r="O1604" i="2"/>
  <c r="K1764" i="2"/>
  <c r="K70" i="2"/>
  <c r="L1901" i="2"/>
  <c r="L952" i="2"/>
  <c r="K315" i="2"/>
  <c r="L946" i="2"/>
  <c r="O1372" i="2"/>
  <c r="M1437" i="2"/>
  <c r="O507" i="2"/>
  <c r="O1839" i="2"/>
  <c r="O1521" i="2"/>
  <c r="K134" i="2"/>
  <c r="M1557" i="2"/>
  <c r="K1199" i="2"/>
  <c r="M1040" i="2"/>
  <c r="L1616" i="2"/>
  <c r="M980" i="2"/>
  <c r="M124" i="2"/>
  <c r="M1743" i="2"/>
  <c r="O1642" i="2"/>
  <c r="M1077" i="2"/>
  <c r="O1371" i="2"/>
  <c r="L914" i="2"/>
  <c r="M134" i="2"/>
  <c r="O783" i="2"/>
  <c r="O1785" i="2"/>
  <c r="O1672" i="2"/>
  <c r="O1497" i="2"/>
  <c r="L447" i="2"/>
  <c r="K914" i="2"/>
  <c r="L1371" i="2"/>
  <c r="O1858" i="2"/>
  <c r="K1058" i="2"/>
  <c r="K447" i="2"/>
  <c r="K1497" i="2"/>
  <c r="L1521" i="2"/>
  <c r="O1083" i="2"/>
  <c r="L1058" i="2"/>
  <c r="M1209" i="2"/>
  <c r="M1610" i="2"/>
  <c r="L266" i="2"/>
  <c r="M1860" i="2"/>
  <c r="O790" i="2"/>
  <c r="O950" i="2"/>
  <c r="O1833" i="2"/>
  <c r="K789" i="2"/>
  <c r="O1503" i="2"/>
  <c r="O843" i="2"/>
  <c r="M789" i="2"/>
  <c r="K261" i="2"/>
  <c r="L113" i="2"/>
  <c r="M1858" i="2"/>
  <c r="O1652" i="2"/>
  <c r="K843" i="2"/>
  <c r="K1713" i="2"/>
  <c r="M1226" i="2"/>
  <c r="M159" i="2"/>
  <c r="K284" i="2"/>
  <c r="M932" i="2"/>
  <c r="M1448" i="2"/>
  <c r="K1373" i="2"/>
  <c r="L1913" i="2"/>
  <c r="L159" i="2"/>
  <c r="L218" i="2"/>
  <c r="O1659" i="2"/>
  <c r="O1913" i="2"/>
  <c r="L1373" i="2"/>
  <c r="L1911" i="2"/>
  <c r="L1184" i="2"/>
  <c r="K746" i="2"/>
  <c r="M1911" i="2"/>
  <c r="K995" i="2"/>
  <c r="K472" i="2"/>
  <c r="K1521" i="2"/>
  <c r="O795" i="2"/>
  <c r="O1736" i="2"/>
  <c r="K1088" i="2"/>
  <c r="L1178" i="2"/>
  <c r="L537" i="2"/>
  <c r="L1064" i="2"/>
  <c r="M837" i="2"/>
  <c r="L1497" i="2"/>
  <c r="M1833" i="2"/>
  <c r="L273" i="2"/>
  <c r="O1508" i="2"/>
  <c r="O1677" i="2"/>
  <c r="O1857" i="2"/>
  <c r="O1516" i="2"/>
  <c r="O1510" i="2"/>
  <c r="L974" i="2"/>
  <c r="K986" i="2"/>
  <c r="L494" i="2"/>
  <c r="M848" i="2"/>
  <c r="M1749" i="2"/>
  <c r="O700" i="2"/>
  <c r="O974" i="2"/>
  <c r="O1125" i="2"/>
  <c r="K657" i="2"/>
  <c r="K1126" i="2"/>
  <c r="M465" i="2"/>
  <c r="O560" i="2"/>
  <c r="O285" i="2"/>
  <c r="O1346" i="2"/>
  <c r="M1792" i="2"/>
  <c r="K1736" i="2"/>
  <c r="K1538" i="2"/>
  <c r="M1798" i="2"/>
  <c r="M1299" i="2"/>
  <c r="K1132" i="2"/>
  <c r="K1916" i="2"/>
  <c r="L1839" i="2"/>
  <c r="K1858" i="2"/>
  <c r="M1312" i="2"/>
  <c r="O1379" i="2"/>
  <c r="O1436" i="2"/>
  <c r="O1713" i="2"/>
  <c r="K1792" i="2"/>
  <c r="O1299" i="2"/>
  <c r="L1379" i="2"/>
  <c r="K926" i="2"/>
  <c r="K609" i="2"/>
  <c r="K1028" i="2"/>
  <c r="L1256" i="2"/>
  <c r="L926" i="2"/>
  <c r="K1256" i="2"/>
  <c r="K1436" i="2"/>
  <c r="L1037" i="2"/>
  <c r="M116" i="2"/>
  <c r="M1088" i="2"/>
  <c r="O1853" i="2"/>
  <c r="M1604" i="2"/>
  <c r="M266" i="2"/>
  <c r="L315" i="2"/>
  <c r="M1036" i="2"/>
  <c r="L1571" i="2"/>
  <c r="L1503" i="2"/>
  <c r="M494" i="2"/>
  <c r="O112" i="2"/>
  <c r="L782" i="2"/>
  <c r="L1900" i="2"/>
  <c r="O1714" i="2"/>
  <c r="M1714" i="2"/>
  <c r="L1538" i="2"/>
  <c r="K1798" i="2"/>
  <c r="M1853" i="2"/>
  <c r="K1737" i="2"/>
  <c r="L1036" i="2"/>
  <c r="M514" i="2"/>
  <c r="O1277" i="2"/>
  <c r="M555" i="2"/>
  <c r="L554" i="2"/>
  <c r="K1539" i="2"/>
  <c r="M112" i="2"/>
  <c r="M1184" i="2"/>
  <c r="M424" i="2"/>
  <c r="L1612" i="2"/>
  <c r="K1136" i="2"/>
  <c r="K1022" i="2"/>
  <c r="M891" i="2"/>
  <c r="K201" i="2"/>
  <c r="L1461" i="2"/>
  <c r="K610" i="2"/>
  <c r="L1121" i="2"/>
  <c r="L1179" i="2"/>
  <c r="O1539" i="2"/>
  <c r="M374" i="2"/>
  <c r="K1139" i="2"/>
  <c r="L1214" i="2"/>
  <c r="M1504" i="2"/>
  <c r="L1168" i="2"/>
  <c r="M1505" i="2"/>
  <c r="L226" i="2"/>
  <c r="L1072" i="2"/>
  <c r="L591" i="2"/>
  <c r="M1022" i="2"/>
  <c r="K1407" i="2"/>
  <c r="M878" i="2"/>
  <c r="L837" i="2"/>
  <c r="K1121" i="2"/>
  <c r="K459" i="2"/>
  <c r="M1139" i="2"/>
  <c r="M1214" i="2"/>
  <c r="O1504" i="2"/>
  <c r="O1505" i="2"/>
  <c r="M1028" i="2"/>
  <c r="L1751" i="2"/>
  <c r="K591" i="2"/>
  <c r="L1437" i="2"/>
  <c r="K1756" i="2"/>
  <c r="M1839" i="2"/>
  <c r="L15" i="2"/>
  <c r="O1613" i="2"/>
  <c r="K1700" i="2"/>
  <c r="L1312" i="2"/>
  <c r="M507" i="2"/>
  <c r="K1811" i="2"/>
  <c r="L1670" i="2"/>
  <c r="L1791" i="2"/>
  <c r="L1077" i="2"/>
  <c r="M872" i="2"/>
  <c r="K872" i="2"/>
  <c r="M803" i="2"/>
  <c r="M1271" i="2"/>
  <c r="L1257" i="2"/>
  <c r="M658" i="2"/>
  <c r="K294" i="2"/>
  <c r="M422" i="2"/>
  <c r="K1570" i="2"/>
  <c r="K128" i="2"/>
  <c r="L1613" i="2"/>
  <c r="O1312" i="2"/>
  <c r="K362" i="2"/>
  <c r="K1551" i="2"/>
  <c r="K1263" i="2"/>
  <c r="K722" i="2"/>
  <c r="M1558" i="2"/>
  <c r="L1271" i="2"/>
  <c r="O1380" i="2"/>
  <c r="L1715" i="2"/>
  <c r="L578" i="2"/>
  <c r="M652" i="2"/>
  <c r="K296" i="2"/>
  <c r="K1160" i="2"/>
  <c r="L1745" i="2"/>
  <c r="K1671" i="2"/>
  <c r="K734" i="2"/>
  <c r="K218" i="2"/>
  <c r="L951" i="2"/>
  <c r="K1745" i="2"/>
  <c r="M632" i="2"/>
  <c r="M440" i="2"/>
  <c r="K1274" i="2"/>
  <c r="L152" i="2"/>
  <c r="L375" i="2"/>
  <c r="K951" i="2"/>
  <c r="L963" i="2"/>
  <c r="M152" i="2"/>
  <c r="L1281" i="2"/>
  <c r="L1916" i="2"/>
  <c r="M1634" i="2"/>
  <c r="L1376" i="2"/>
  <c r="M1712" i="2"/>
  <c r="L1604" i="2"/>
  <c r="O1792" i="2"/>
  <c r="K425" i="2"/>
  <c r="K117" i="2"/>
  <c r="K962" i="2"/>
  <c r="L1523" i="2"/>
  <c r="M425" i="2"/>
  <c r="L117" i="2"/>
  <c r="K776" i="2"/>
  <c r="M706" i="2"/>
  <c r="L1905" i="2"/>
  <c r="L508" i="2"/>
  <c r="L831" i="2"/>
  <c r="K508" i="2"/>
  <c r="M831" i="2"/>
  <c r="K1714" i="2"/>
  <c r="O1709" i="2"/>
  <c r="K123" i="2"/>
  <c r="K1016" i="2"/>
  <c r="M609" i="2"/>
  <c r="L172" i="2"/>
  <c r="K1172" i="2"/>
  <c r="L413" i="2"/>
  <c r="L722" i="2"/>
  <c r="L1370" i="2"/>
  <c r="M515" i="2"/>
  <c r="O1901" i="2"/>
  <c r="L1524" i="2"/>
  <c r="L1572" i="2"/>
  <c r="L294" i="2"/>
  <c r="K1568" i="2"/>
  <c r="K1041" i="2"/>
  <c r="L1172" i="2"/>
  <c r="K1370" i="2"/>
  <c r="L1131" i="2"/>
  <c r="K465" i="2"/>
  <c r="M1572" i="2"/>
  <c r="K422" i="2"/>
  <c r="M1568" i="2"/>
  <c r="M1892" i="2"/>
  <c r="K1352" i="2"/>
  <c r="L700" i="2"/>
  <c r="K795" i="2"/>
  <c r="L1270" i="2"/>
  <c r="M1125" i="2"/>
  <c r="K1196" i="2"/>
  <c r="K224" i="2"/>
  <c r="L1352" i="2"/>
  <c r="M1694" i="2"/>
  <c r="M700" i="2"/>
  <c r="L1635" i="2"/>
  <c r="K1845" i="2"/>
  <c r="M377" i="2"/>
  <c r="K1694" i="2"/>
  <c r="K1689" i="2"/>
  <c r="K1893" i="2"/>
  <c r="L1845" i="2"/>
  <c r="K377" i="2"/>
  <c r="K1042" i="2"/>
  <c r="K1522" i="2"/>
  <c r="L1522" i="2"/>
  <c r="K952" i="2"/>
  <c r="L1611" i="2"/>
  <c r="K1785" i="2"/>
  <c r="K1491" i="2"/>
  <c r="M1654" i="2"/>
  <c r="K960" i="2"/>
  <c r="K1779" i="2"/>
  <c r="M1064" i="2"/>
  <c r="K1882" i="2"/>
  <c r="K543" i="2"/>
  <c r="M659" i="2"/>
  <c r="L1394" i="2"/>
  <c r="M934" i="2"/>
  <c r="M364" i="2"/>
  <c r="M1227" i="2"/>
  <c r="L795" i="2"/>
  <c r="M692" i="2"/>
  <c r="K989" i="2"/>
  <c r="K988" i="2"/>
  <c r="L399" i="2"/>
  <c r="K1708" i="2"/>
  <c r="M1380" i="2"/>
  <c r="K321" i="2"/>
  <c r="K1545" i="2"/>
  <c r="M406" i="2"/>
  <c r="L851" i="2"/>
  <c r="O989" i="2"/>
  <c r="M1436" i="2"/>
  <c r="M1202" i="2"/>
  <c r="L1083" i="2"/>
  <c r="K308" i="2"/>
  <c r="K1125" i="2"/>
  <c r="M1376" i="2"/>
  <c r="K1706" i="2"/>
  <c r="K135" i="2"/>
  <c r="M585" i="2"/>
  <c r="M1635" i="2"/>
  <c r="M1083" i="2"/>
  <c r="M1706" i="2"/>
  <c r="K286" i="2"/>
  <c r="O201" i="2"/>
  <c r="L1778" i="2"/>
  <c r="K1460" i="2"/>
  <c r="K1556" i="2"/>
  <c r="K1635" i="2"/>
  <c r="L1550" i="2"/>
  <c r="L651" i="2"/>
  <c r="L286" i="2"/>
  <c r="L201" i="2"/>
  <c r="K344" i="2"/>
  <c r="L1358" i="2"/>
  <c r="M1460" i="2"/>
  <c r="L459" i="2"/>
  <c r="K1607" i="2"/>
  <c r="K1257" i="2"/>
  <c r="L344" i="2"/>
  <c r="M1358" i="2"/>
  <c r="O1085" i="2"/>
  <c r="M554" i="2"/>
  <c r="K897" i="2"/>
  <c r="K424" i="2"/>
  <c r="L515" i="2"/>
  <c r="L945" i="2"/>
  <c r="L392" i="2"/>
  <c r="K1802" i="2"/>
  <c r="L1113" i="2"/>
  <c r="M1552" i="2"/>
  <c r="M1683" i="2"/>
  <c r="M464" i="2"/>
  <c r="L1712" i="2"/>
  <c r="K1281" i="2"/>
  <c r="M400" i="2"/>
  <c r="K1085" i="2"/>
  <c r="K1475" i="2"/>
  <c r="K1427" i="2"/>
  <c r="M1155" i="2"/>
  <c r="L137" i="2"/>
  <c r="L1070" i="2"/>
  <c r="M296" i="2"/>
  <c r="K392" i="2"/>
  <c r="M1802" i="2"/>
  <c r="K1113" i="2"/>
  <c r="O1552" i="2"/>
  <c r="O1683" i="2"/>
  <c r="K464" i="2"/>
  <c r="M1277" i="2"/>
  <c r="M597" i="2"/>
  <c r="O400" i="2"/>
  <c r="K124" i="2"/>
  <c r="L1475" i="2"/>
  <c r="M1620" i="2"/>
  <c r="K1070" i="2"/>
  <c r="K1707" i="2"/>
  <c r="M303" i="2"/>
  <c r="L560" i="2"/>
  <c r="L1683" i="2"/>
  <c r="L400" i="2"/>
  <c r="L1325" i="2"/>
  <c r="M1707" i="2"/>
  <c r="O1367" i="2"/>
  <c r="M1042" i="2"/>
  <c r="K536" i="2"/>
  <c r="M1469" i="2"/>
  <c r="L1634" i="2"/>
  <c r="L1469" i="2"/>
  <c r="O992" i="2"/>
  <c r="K1131" i="2"/>
  <c r="M1764" i="2"/>
  <c r="K1371" i="2"/>
  <c r="L686" i="2"/>
  <c r="M1328" i="2"/>
  <c r="L706" i="2"/>
  <c r="L224" i="2"/>
  <c r="M1275" i="2"/>
  <c r="M1270" i="2"/>
  <c r="L1617" i="2"/>
  <c r="L1186" i="2"/>
  <c r="K1118" i="2"/>
  <c r="O173" i="2"/>
  <c r="M1617" i="2"/>
  <c r="M1274" i="2"/>
  <c r="K946" i="2"/>
  <c r="M626" i="2"/>
  <c r="L1491" i="2"/>
  <c r="K938" i="2"/>
  <c r="M1412" i="2"/>
  <c r="L953" i="2"/>
  <c r="O1661" i="2"/>
  <c r="L470" i="2"/>
  <c r="K116" i="2"/>
  <c r="M1664" i="2"/>
  <c r="M173" i="2"/>
  <c r="K1611" i="2"/>
  <c r="K1586" i="2"/>
  <c r="K537" i="2"/>
  <c r="K1847" i="2"/>
  <c r="K755" i="2"/>
  <c r="K729" i="2"/>
  <c r="M123" i="2"/>
  <c r="K1037" i="2"/>
  <c r="M562" i="2"/>
  <c r="L1809" i="2"/>
  <c r="L543" i="2"/>
  <c r="O1847" i="2"/>
  <c r="M755" i="2"/>
  <c r="O1745" i="2"/>
  <c r="L729" i="2"/>
  <c r="K1558" i="2"/>
  <c r="M1037" i="2"/>
  <c r="L562" i="2"/>
  <c r="K1809" i="2"/>
  <c r="L1598" i="2"/>
  <c r="M705" i="2"/>
  <c r="O15" i="2"/>
  <c r="M1419" i="2"/>
  <c r="K752" i="2"/>
  <c r="K1419" i="2"/>
  <c r="M1875" i="2"/>
  <c r="M1893" i="2"/>
  <c r="K597" i="2"/>
  <c r="M1784" i="2"/>
  <c r="L1235" i="2"/>
  <c r="K1154" i="2"/>
  <c r="L825" i="2"/>
  <c r="M129" i="2"/>
  <c r="K1881" i="2"/>
  <c r="L674" i="2"/>
  <c r="K399" i="2"/>
  <c r="L1708" i="2"/>
  <c r="O1607" i="2"/>
  <c r="M1208" i="2"/>
  <c r="M651" i="2"/>
  <c r="L135" i="2"/>
  <c r="O406" i="2"/>
  <c r="O1587" i="2"/>
  <c r="K825" i="2"/>
  <c r="M1118" i="2"/>
  <c r="K166" i="2"/>
  <c r="M674" i="2"/>
  <c r="L1208" i="2"/>
  <c r="K406" i="2"/>
  <c r="L1696" i="2"/>
  <c r="K1587" i="2"/>
  <c r="M1432" i="2"/>
  <c r="K230" i="2"/>
  <c r="L1432" i="2"/>
  <c r="L742" i="2"/>
  <c r="M501" i="2"/>
  <c r="O1469" i="2"/>
  <c r="M851" i="2"/>
  <c r="L944" i="2"/>
  <c r="L1202" i="2"/>
  <c r="L1380" i="2"/>
  <c r="M933" i="2"/>
  <c r="K920" i="2"/>
  <c r="M128" i="2"/>
  <c r="L933" i="2"/>
  <c r="L698" i="2"/>
  <c r="L1127" i="2"/>
  <c r="K981" i="2"/>
  <c r="M698" i="2"/>
  <c r="L1323" i="2"/>
  <c r="L803" i="2"/>
  <c r="L585" i="2"/>
  <c r="M8" i="2"/>
  <c r="M981" i="2"/>
  <c r="K1323" i="2"/>
  <c r="L1466" i="2"/>
  <c r="L1666" i="2"/>
  <c r="L8" i="2"/>
  <c r="K1379" i="2"/>
  <c r="K1666" i="2"/>
  <c r="M1607" i="2"/>
  <c r="K129" i="2"/>
  <c r="M309" i="2"/>
  <c r="L1395" i="2"/>
  <c r="O1395" i="2"/>
  <c r="M992" i="2"/>
  <c r="M1235" i="2"/>
  <c r="L940" i="2"/>
  <c r="M398" i="2"/>
  <c r="K992" i="2"/>
  <c r="K1268" i="2"/>
  <c r="M1268" i="2"/>
  <c r="K309" i="2"/>
  <c r="L1276" i="2"/>
  <c r="K446" i="2"/>
  <c r="L357" i="2"/>
  <c r="M1276" i="2"/>
  <c r="M1779" i="2"/>
  <c r="L1919" i="2"/>
  <c r="L1228" i="2"/>
  <c r="L1106" i="2"/>
  <c r="O1361" i="2"/>
  <c r="L950" i="2"/>
  <c r="M1919" i="2"/>
  <c r="M1228" i="2"/>
  <c r="M1106" i="2"/>
  <c r="M1688" i="2"/>
  <c r="M1395" i="2"/>
  <c r="K1678" i="2"/>
  <c r="K398" i="2"/>
  <c r="M1882" i="2"/>
  <c r="L1882" i="2"/>
  <c r="L1462" i="2"/>
  <c r="O413" i="2"/>
  <c r="K413" i="2"/>
  <c r="O1751" i="2"/>
  <c r="M1119" i="2"/>
  <c r="L213" i="2"/>
  <c r="M1751" i="2"/>
  <c r="L885" i="2"/>
  <c r="M590" i="2"/>
  <c r="L1035" i="2"/>
  <c r="M885" i="2"/>
  <c r="K1640" i="2"/>
  <c r="L590" i="2"/>
  <c r="K1347" i="2"/>
  <c r="K1035" i="2"/>
  <c r="L502" i="2"/>
  <c r="L1640" i="2"/>
  <c r="K460" i="2"/>
  <c r="K502" i="2"/>
  <c r="K1754" i="2"/>
  <c r="K1192" i="2"/>
  <c r="M460" i="2"/>
  <c r="L1754" i="2"/>
  <c r="M1329" i="2"/>
  <c r="M572" i="2"/>
  <c r="K1762" i="2"/>
  <c r="K1193" i="2"/>
  <c r="L572" i="2"/>
  <c r="L1762" i="2"/>
  <c r="O1133" i="2"/>
  <c r="M1880" i="2"/>
  <c r="L1671" i="2"/>
  <c r="L1408" i="2"/>
  <c r="M1133" i="2"/>
  <c r="L1166" i="2"/>
  <c r="K1880" i="2"/>
  <c r="O1408" i="2"/>
  <c r="K1133" i="2"/>
  <c r="K1166" i="2"/>
  <c r="L1438" i="2"/>
  <c r="L1265" i="2"/>
  <c r="O1072" i="2"/>
  <c r="L280" i="2"/>
  <c r="K1072" i="2"/>
  <c r="K1853" i="2"/>
  <c r="L899" i="2"/>
  <c r="K1572" i="2"/>
  <c r="M1503" i="2"/>
  <c r="K899" i="2"/>
  <c r="M69" i="2"/>
  <c r="L69" i="2"/>
  <c r="K802" i="2"/>
  <c r="K1275" i="2"/>
  <c r="K1659" i="2"/>
  <c r="M802" i="2"/>
  <c r="K963" i="2"/>
  <c r="K291" i="2"/>
  <c r="L1659" i="2"/>
  <c r="O963" i="2"/>
  <c r="M1407" i="2"/>
  <c r="L1592" i="2"/>
  <c r="K1606" i="2"/>
  <c r="L285" i="2"/>
  <c r="K56" i="2"/>
  <c r="L1606" i="2"/>
  <c r="O1402" i="2"/>
  <c r="M285" i="2"/>
  <c r="K1438" i="2"/>
  <c r="M56" i="2"/>
  <c r="L563" i="2"/>
  <c r="L111" i="2"/>
  <c r="K111" i="2"/>
  <c r="M178" i="2"/>
  <c r="L694" i="2"/>
  <c r="M638" i="2"/>
  <c r="M794" i="2"/>
  <c r="K1511" i="2"/>
  <c r="L1677" i="2"/>
  <c r="L1138" i="2"/>
  <c r="K794" i="2"/>
  <c r="L1511" i="2"/>
  <c r="M1676" i="2"/>
  <c r="M1599" i="2"/>
  <c r="O1511" i="2"/>
  <c r="L1676" i="2"/>
  <c r="M1318" i="2"/>
  <c r="L1599" i="2"/>
  <c r="K1330" i="2"/>
  <c r="K512" i="2"/>
  <c r="K303" i="2"/>
  <c r="K1318" i="2"/>
  <c r="M1330" i="2"/>
  <c r="L512" i="2"/>
  <c r="K1550" i="2"/>
  <c r="M1192" i="2"/>
  <c r="L1737" i="2"/>
  <c r="L1193" i="2"/>
  <c r="K959" i="2"/>
  <c r="M290" i="2"/>
  <c r="L290" i="2"/>
  <c r="K1859" i="2"/>
  <c r="K279" i="2"/>
  <c r="L1059" i="2"/>
  <c r="L1353" i="2"/>
  <c r="L184" i="2"/>
  <c r="M1859" i="2"/>
  <c r="K1808" i="2"/>
  <c r="K982" i="2"/>
  <c r="M279" i="2"/>
  <c r="M694" i="2"/>
  <c r="L314" i="2"/>
  <c r="K1059" i="2"/>
  <c r="M699" i="2"/>
  <c r="K1353" i="2"/>
  <c r="K184" i="2"/>
  <c r="M1808" i="2"/>
  <c r="M254" i="2"/>
  <c r="M982" i="2"/>
  <c r="M314" i="2"/>
  <c r="L699" i="2"/>
  <c r="M1078" i="2"/>
  <c r="L1198" i="2"/>
  <c r="K687" i="2"/>
  <c r="L920" i="2"/>
  <c r="K566" i="2"/>
  <c r="M944" i="2"/>
  <c r="K1677" i="2"/>
  <c r="M1138" i="2"/>
  <c r="K1198" i="2"/>
  <c r="M1430" i="2"/>
  <c r="K206" i="2"/>
  <c r="M995" i="2"/>
  <c r="O576" i="2"/>
  <c r="M206" i="2"/>
  <c r="L1652" i="2"/>
  <c r="K1402" i="2"/>
  <c r="M166" i="2"/>
  <c r="M1619" i="2"/>
  <c r="K1552" i="2"/>
  <c r="K1430" i="2"/>
  <c r="L1361" i="2"/>
  <c r="L68" i="2"/>
  <c r="K370" i="2"/>
  <c r="K1406" i="2"/>
  <c r="K1784" i="2"/>
  <c r="O166" i="2"/>
  <c r="O884" i="2"/>
  <c r="O1811" i="2"/>
  <c r="O1034" i="2"/>
  <c r="M1265" i="2"/>
  <c r="M1652" i="2"/>
  <c r="K1420" i="2"/>
  <c r="M1347" i="2"/>
  <c r="M843" i="2"/>
  <c r="L1619" i="2"/>
  <c r="M291" i="2"/>
  <c r="M1361" i="2"/>
  <c r="K68" i="2"/>
  <c r="L370" i="2"/>
  <c r="L272" i="2"/>
  <c r="M940" i="2"/>
  <c r="M1406" i="2"/>
  <c r="O1420" i="2"/>
  <c r="O1298" i="2"/>
  <c r="K1265" i="2"/>
  <c r="L879" i="2"/>
  <c r="M1420" i="2"/>
  <c r="L1347" i="2"/>
  <c r="K656" i="2"/>
  <c r="K735" i="2"/>
  <c r="K836" i="2"/>
  <c r="O1648" i="2"/>
  <c r="L1850" i="2"/>
  <c r="M567" i="2"/>
  <c r="K1688" i="2"/>
  <c r="M1918" i="2"/>
  <c r="K1749" i="2"/>
  <c r="M1811" i="2"/>
  <c r="O1563" i="2"/>
  <c r="O1742" i="2"/>
  <c r="M879" i="2"/>
  <c r="L633" i="2"/>
  <c r="M656" i="2"/>
  <c r="L735" i="2"/>
  <c r="M836" i="2"/>
  <c r="L1918" i="2"/>
  <c r="M1402" i="2"/>
  <c r="O1778" i="2"/>
  <c r="M1689" i="2"/>
  <c r="M130" i="2"/>
  <c r="K1127" i="2"/>
  <c r="M633" i="2"/>
  <c r="M884" i="2"/>
  <c r="L1298" i="2"/>
  <c r="L1078" i="2"/>
  <c r="K947" i="2"/>
  <c r="K1023" i="2"/>
  <c r="L104" i="2"/>
  <c r="M950" i="2"/>
  <c r="L327" i="2"/>
  <c r="L1678" i="2"/>
  <c r="M1874" i="2"/>
  <c r="K1449" i="2"/>
  <c r="M645" i="2"/>
  <c r="L1742" i="2"/>
  <c r="O879" i="2"/>
  <c r="L824" i="2"/>
  <c r="O1127" i="2"/>
  <c r="L884" i="2"/>
  <c r="K1563" i="2"/>
  <c r="K1298" i="2"/>
  <c r="M947" i="2"/>
  <c r="M1023" i="2"/>
  <c r="L260" i="2"/>
  <c r="M104" i="2"/>
  <c r="K327" i="2"/>
  <c r="K1874" i="2"/>
  <c r="L958" i="2"/>
  <c r="M1418" i="2"/>
  <c r="M1449" i="2"/>
  <c r="K574" i="2"/>
  <c r="L1620" i="2"/>
  <c r="M777" i="2"/>
  <c r="K1742" i="2"/>
  <c r="O1678" i="2"/>
  <c r="L976" i="2"/>
  <c r="L1367" i="2"/>
  <c r="L1316" i="2"/>
  <c r="L1563" i="2"/>
  <c r="L1881" i="2"/>
  <c r="K1197" i="2"/>
  <c r="K1905" i="2"/>
  <c r="L173" i="2"/>
  <c r="K560" i="2"/>
  <c r="K260" i="2"/>
  <c r="K1466" i="2"/>
  <c r="L1372" i="2"/>
  <c r="O353" i="2"/>
  <c r="M574" i="2"/>
  <c r="O1155" i="2"/>
  <c r="K1620" i="2"/>
  <c r="K777" i="2"/>
  <c r="L790" i="2"/>
  <c r="M976" i="2"/>
  <c r="M1372" i="2"/>
  <c r="K1904" i="2"/>
  <c r="L353" i="2"/>
  <c r="L1565" i="2"/>
  <c r="O1406" i="2"/>
  <c r="O976" i="2"/>
  <c r="M818" i="2"/>
  <c r="K1367" i="2"/>
  <c r="M230" i="2"/>
  <c r="L1346" i="2"/>
  <c r="M376" i="2"/>
  <c r="M1034" i="2"/>
  <c r="M1904" i="2"/>
  <c r="M353" i="2"/>
  <c r="O1565" i="2"/>
  <c r="K1155" i="2"/>
  <c r="K1365" i="2"/>
  <c r="K500" i="2"/>
  <c r="K1592" i="2"/>
  <c r="O1082" i="2"/>
  <c r="O1520" i="2"/>
  <c r="O1874" i="2"/>
  <c r="O1449" i="2"/>
  <c r="O1749" i="2"/>
  <c r="L818" i="2"/>
  <c r="K1346" i="2"/>
  <c r="K376" i="2"/>
  <c r="L1034" i="2"/>
  <c r="M1565" i="2"/>
  <c r="M575" i="2"/>
  <c r="L1365" i="2"/>
  <c r="M500" i="2"/>
  <c r="O656" i="2"/>
  <c r="O1899" i="2"/>
  <c r="K329" i="2"/>
  <c r="K1810" i="2"/>
  <c r="O1140" i="2"/>
  <c r="L412" i="2"/>
  <c r="L329" i="2"/>
  <c r="M1810" i="2"/>
  <c r="L596" i="2"/>
  <c r="L1520" i="2"/>
  <c r="M255" i="2"/>
  <c r="K412" i="2"/>
  <c r="K741" i="2"/>
  <c r="O1430" i="2"/>
  <c r="M596" i="2"/>
  <c r="M284" i="2"/>
  <c r="L1586" i="2"/>
  <c r="K1520" i="2"/>
  <c r="K255" i="2"/>
  <c r="M800" i="2"/>
  <c r="L741" i="2"/>
  <c r="M1017" i="2"/>
  <c r="O735" i="2"/>
  <c r="O1017" i="2"/>
  <c r="L1377" i="2"/>
  <c r="K1377" i="2"/>
  <c r="K1467" i="2"/>
  <c r="L1467" i="2"/>
  <c r="M1467" i="2"/>
  <c r="L158" i="2"/>
  <c r="K158" i="2"/>
  <c r="O304" i="2"/>
  <c r="M304" i="2"/>
  <c r="K304" i="2"/>
  <c r="L304" i="2"/>
  <c r="L681" i="2"/>
  <c r="M681" i="2"/>
  <c r="K681" i="2"/>
  <c r="L1516" i="2"/>
  <c r="K1516" i="2"/>
  <c r="M1516" i="2"/>
  <c r="M1510" i="2"/>
  <c r="L1510" i="2"/>
  <c r="K1510" i="2"/>
  <c r="K471" i="2"/>
  <c r="L471" i="2"/>
  <c r="M471" i="2"/>
  <c r="M549" i="2"/>
  <c r="L549" i="2"/>
  <c r="K549" i="2"/>
  <c r="K1886" i="2"/>
  <c r="M1886" i="2"/>
  <c r="L220" i="2"/>
  <c r="K220" i="2"/>
  <c r="M220" i="2"/>
  <c r="K293" i="2"/>
  <c r="M293" i="2"/>
  <c r="M1161" i="2"/>
  <c r="K1161" i="2"/>
  <c r="L1161" i="2"/>
  <c r="M1439" i="2"/>
  <c r="L1439" i="2"/>
  <c r="K1439" i="2"/>
  <c r="L1509" i="2"/>
  <c r="K1509" i="2"/>
  <c r="M1509" i="2"/>
  <c r="L268" i="2"/>
  <c r="M268" i="2"/>
  <c r="K225" i="2"/>
  <c r="L225" i="2"/>
  <c r="M281" i="2"/>
  <c r="K281" i="2"/>
  <c r="K770" i="2"/>
  <c r="M770" i="2"/>
  <c r="M1378" i="2"/>
  <c r="L1378" i="2"/>
  <c r="M754" i="2"/>
  <c r="K754" i="2"/>
  <c r="L754" i="2"/>
  <c r="O1332" i="2"/>
  <c r="K1332" i="2"/>
  <c r="M1332" i="2"/>
  <c r="L1332" i="2"/>
  <c r="M1658" i="2"/>
  <c r="K1658" i="2"/>
  <c r="L1658" i="2"/>
  <c r="L1120" i="2"/>
  <c r="M1120" i="2"/>
  <c r="O1120" i="2"/>
  <c r="K1120" i="2"/>
  <c r="M603" i="2"/>
  <c r="K603" i="2"/>
  <c r="L603" i="2"/>
  <c r="L1508" i="2"/>
  <c r="K1508" i="2"/>
  <c r="L1887" i="2"/>
  <c r="M1887" i="2"/>
  <c r="K1887" i="2"/>
  <c r="L968" i="2"/>
  <c r="K968" i="2"/>
  <c r="M968" i="2"/>
  <c r="M1262" i="2"/>
  <c r="L1262" i="2"/>
  <c r="K1838" i="2"/>
  <c r="L1838" i="2"/>
  <c r="M1838" i="2"/>
  <c r="L1280" i="2"/>
  <c r="K1280" i="2"/>
  <c r="L568" i="2"/>
  <c r="M568" i="2"/>
  <c r="K568" i="2"/>
  <c r="L646" i="2"/>
  <c r="K646" i="2"/>
  <c r="M646" i="2"/>
  <c r="L513" i="2"/>
  <c r="M513" i="2"/>
  <c r="K513" i="2"/>
  <c r="M356" i="2"/>
  <c r="K356" i="2"/>
  <c r="M1162" i="2"/>
  <c r="O1162" i="2"/>
  <c r="K1162" i="2"/>
  <c r="L1162" i="2"/>
  <c r="K1898" i="2"/>
  <c r="L1898" i="2"/>
  <c r="M1898" i="2"/>
  <c r="L1682" i="2"/>
  <c r="M1682" i="2"/>
  <c r="K1682" i="2"/>
  <c r="M1605" i="2"/>
  <c r="K1605" i="2"/>
  <c r="L1605" i="2"/>
  <c r="M182" i="2"/>
  <c r="K182" i="2"/>
  <c r="L182" i="2"/>
  <c r="L1124" i="2"/>
  <c r="K1124" i="2"/>
  <c r="M1124" i="2"/>
  <c r="L473" i="2"/>
  <c r="K473" i="2"/>
  <c r="M473" i="2"/>
  <c r="K1826" i="2"/>
  <c r="L1826" i="2"/>
  <c r="M1826" i="2"/>
  <c r="M248" i="2"/>
  <c r="K248" i="2"/>
  <c r="L248" i="2"/>
  <c r="K890" i="2"/>
  <c r="M890" i="2"/>
  <c r="L890" i="2"/>
  <c r="M351" i="2"/>
  <c r="L351" i="2"/>
  <c r="M177" i="2"/>
  <c r="K177" i="2"/>
  <c r="L177" i="2"/>
  <c r="K1544" i="2"/>
  <c r="K1107" i="2"/>
  <c r="M1648" i="2"/>
  <c r="L233" i="2"/>
  <c r="M274" i="2"/>
  <c r="L1702" i="2"/>
  <c r="K326" i="2"/>
  <c r="M838" i="2"/>
  <c r="O568" i="2"/>
  <c r="O1377" i="2"/>
  <c r="M233" i="2"/>
  <c r="K501" i="2"/>
  <c r="L326" i="2"/>
  <c r="M1325" i="2"/>
  <c r="K569" i="2"/>
  <c r="M790" i="2"/>
  <c r="O1325" i="2"/>
  <c r="K1414" i="2"/>
  <c r="L130" i="2"/>
  <c r="M704" i="2"/>
  <c r="M1137" i="2"/>
  <c r="L207" i="2"/>
  <c r="M446" i="2"/>
  <c r="K1679" i="2"/>
  <c r="L1667" i="2"/>
  <c r="O549" i="2"/>
  <c r="O1414" i="2"/>
  <c r="O1378" i="2"/>
  <c r="O1280" i="2"/>
  <c r="L1473" i="2"/>
  <c r="L1414" i="2"/>
  <c r="L704" i="2"/>
  <c r="K1137" i="2"/>
  <c r="M207" i="2"/>
  <c r="L898" i="2"/>
  <c r="M1731" i="2"/>
  <c r="K1366" i="2"/>
  <c r="L740" i="2"/>
  <c r="M1679" i="2"/>
  <c r="M1667" i="2"/>
  <c r="M898" i="2"/>
  <c r="L1731" i="2"/>
  <c r="M1906" i="2"/>
  <c r="L1366" i="2"/>
  <c r="K740" i="2"/>
  <c r="O1400" i="2"/>
  <c r="O646" i="2"/>
  <c r="O681" i="2"/>
  <c r="O603" i="2"/>
  <c r="O569" i="2"/>
  <c r="O1658" i="2"/>
  <c r="K1456" i="2"/>
  <c r="K1731" i="2"/>
  <c r="K1906" i="2"/>
  <c r="O1124" i="2"/>
  <c r="O968" i="2"/>
  <c r="O890" i="2"/>
  <c r="O1906" i="2"/>
  <c r="O513" i="2"/>
  <c r="O1222" i="2"/>
  <c r="O987" i="2"/>
  <c r="O1682" i="2"/>
  <c r="O1850" i="2"/>
  <c r="O1137" i="2"/>
  <c r="O1605" i="2"/>
  <c r="O1838" i="2"/>
  <c r="M987" i="2"/>
  <c r="O1456" i="2"/>
  <c r="K1233" i="2"/>
  <c r="K178" i="2"/>
  <c r="O801" i="2"/>
  <c r="O824" i="2"/>
  <c r="O1673" i="2"/>
  <c r="L987" i="2"/>
  <c r="K200" i="2"/>
  <c r="L1456" i="2"/>
  <c r="L1044" i="2"/>
  <c r="L530" i="2"/>
  <c r="L1233" i="2"/>
  <c r="M1455" i="2"/>
  <c r="L939" i="2"/>
  <c r="L1665" i="2"/>
  <c r="O1702" i="2"/>
  <c r="O1467" i="2"/>
  <c r="O898" i="2"/>
  <c r="O957" i="2"/>
  <c r="O293" i="2"/>
  <c r="O1544" i="2"/>
  <c r="O1898" i="2"/>
  <c r="M200" i="2"/>
  <c r="K1673" i="2"/>
  <c r="K1044" i="2"/>
  <c r="M530" i="2"/>
  <c r="L1455" i="2"/>
  <c r="K939" i="2"/>
  <c r="O1886" i="2"/>
  <c r="O1473" i="2"/>
  <c r="M1222" i="2"/>
  <c r="K1400" i="2"/>
  <c r="M1857" i="2"/>
  <c r="M1673" i="2"/>
  <c r="O1044" i="2"/>
  <c r="O608" i="2"/>
  <c r="O770" i="2"/>
  <c r="O1826" i="2"/>
  <c r="M1400" i="2"/>
  <c r="K1857" i="2"/>
  <c r="O838" i="2"/>
  <c r="O754" i="2"/>
  <c r="O501" i="2"/>
  <c r="O1455" i="2"/>
  <c r="M824" i="2"/>
  <c r="M1850" i="2"/>
  <c r="K405" i="2"/>
  <c r="L321" i="2"/>
  <c r="O704" i="2"/>
  <c r="O1667" i="2"/>
  <c r="O1509" i="2"/>
  <c r="O1233" i="2"/>
  <c r="L934" i="2"/>
  <c r="L1648" i="2"/>
  <c r="M1059" i="2"/>
  <c r="M1709" i="2"/>
  <c r="L1856" i="2"/>
  <c r="K1140" i="2"/>
  <c r="L969" i="2"/>
  <c r="K1778" i="2"/>
  <c r="K705" i="2"/>
  <c r="M1804" i="2"/>
  <c r="L566" i="2"/>
  <c r="M1234" i="2"/>
  <c r="K1851" i="2"/>
  <c r="M1168" i="2"/>
  <c r="L1090" i="2"/>
  <c r="K1805" i="2"/>
  <c r="M1846" i="2"/>
  <c r="K176" i="2"/>
  <c r="K1234" i="2"/>
  <c r="K1090" i="2"/>
  <c r="M1805" i="2"/>
  <c r="O1804" i="2"/>
  <c r="K1222" i="2"/>
  <c r="K1748" i="2"/>
  <c r="L1846" i="2"/>
  <c r="M176" i="2"/>
  <c r="L1907" i="2"/>
  <c r="K1876" i="2"/>
  <c r="L1785" i="2"/>
  <c r="L1140" i="2"/>
  <c r="K1250" i="2"/>
  <c r="K578" i="2"/>
  <c r="K1220" i="2"/>
  <c r="K957" i="2"/>
  <c r="O1827" i="2"/>
  <c r="M1748" i="2"/>
  <c r="K956" i="2"/>
  <c r="L164" i="2"/>
  <c r="M1876" i="2"/>
  <c r="M873" i="2"/>
  <c r="L161" i="2"/>
  <c r="M1250" i="2"/>
  <c r="K1360" i="2"/>
  <c r="K598" i="2"/>
  <c r="K1912" i="2"/>
  <c r="M1220" i="2"/>
  <c r="L404" i="2"/>
  <c r="M1894" i="2"/>
  <c r="L1515" i="2"/>
  <c r="O969" i="2"/>
  <c r="O1761" i="2"/>
  <c r="L1544" i="2"/>
  <c r="M957" i="2"/>
  <c r="M1827" i="2"/>
  <c r="M1283" i="2"/>
  <c r="L956" i="2"/>
  <c r="M164" i="2"/>
  <c r="L1876" i="2"/>
  <c r="K873" i="2"/>
  <c r="M1173" i="2"/>
  <c r="K161" i="2"/>
  <c r="L1360" i="2"/>
  <c r="M598" i="2"/>
  <c r="L1324" i="2"/>
  <c r="L1912" i="2"/>
  <c r="M1760" i="2"/>
  <c r="M423" i="2"/>
  <c r="K404" i="2"/>
  <c r="L1894" i="2"/>
  <c r="L747" i="2"/>
  <c r="M1665" i="2"/>
  <c r="K1515" i="2"/>
  <c r="O1748" i="2"/>
  <c r="O896" i="2"/>
  <c r="O1856" i="2"/>
  <c r="O1910" i="2"/>
  <c r="L1827" i="2"/>
  <c r="K1283" i="2"/>
  <c r="K1311" i="2"/>
  <c r="M212" i="2"/>
  <c r="K1173" i="2"/>
  <c r="L1426" i="2"/>
  <c r="O161" i="2"/>
  <c r="O1360" i="2"/>
  <c r="L1761" i="2"/>
  <c r="M1324" i="2"/>
  <c r="L1680" i="2"/>
  <c r="M209" i="2"/>
  <c r="K1760" i="2"/>
  <c r="L423" i="2"/>
  <c r="M747" i="2"/>
  <c r="O1304" i="2"/>
  <c r="O1660" i="2"/>
  <c r="L1431" i="2"/>
  <c r="M410" i="2"/>
  <c r="M1311" i="2"/>
  <c r="M1401" i="2"/>
  <c r="L1082" i="2"/>
  <c r="K212" i="2"/>
  <c r="M1426" i="2"/>
  <c r="K1761" i="2"/>
  <c r="L1167" i="2"/>
  <c r="M1680" i="2"/>
  <c r="L209" i="2"/>
  <c r="O1433" i="2"/>
  <c r="K1473" i="2"/>
  <c r="K1431" i="2"/>
  <c r="K410" i="2"/>
  <c r="K1401" i="2"/>
  <c r="K350" i="2"/>
  <c r="K322" i="2"/>
  <c r="M1082" i="2"/>
  <c r="L1844" i="2"/>
  <c r="M1024" i="2"/>
  <c r="M1763" i="2"/>
  <c r="K488" i="2"/>
  <c r="O1601" i="2"/>
  <c r="M1167" i="2"/>
  <c r="O209" i="2"/>
  <c r="M693" i="2"/>
  <c r="O1912" i="2"/>
  <c r="O488" i="2"/>
  <c r="O693" i="2"/>
  <c r="O566" i="2"/>
  <c r="O1440" i="2"/>
  <c r="O1190" i="2"/>
  <c r="L1660" i="2"/>
  <c r="M1803" i="2"/>
  <c r="M350" i="2"/>
  <c r="M322" i="2"/>
  <c r="K1844" i="2"/>
  <c r="K1024" i="2"/>
  <c r="K1763" i="2"/>
  <c r="K183" i="2"/>
  <c r="M488" i="2"/>
  <c r="K1601" i="2"/>
  <c r="L1030" i="2"/>
  <c r="K693" i="2"/>
  <c r="M231" i="2"/>
  <c r="L506" i="2"/>
  <c r="L1841" i="2"/>
  <c r="O1426" i="2"/>
  <c r="O1846" i="2"/>
  <c r="O1851" i="2"/>
  <c r="K1660" i="2"/>
  <c r="L1803" i="2"/>
  <c r="L1024" i="2"/>
  <c r="L183" i="2"/>
  <c r="L1601" i="2"/>
  <c r="K1030" i="2"/>
  <c r="K1910" i="2"/>
  <c r="K231" i="2"/>
  <c r="M506" i="2"/>
  <c r="M801" i="2"/>
  <c r="M1841" i="2"/>
  <c r="L608" i="2"/>
  <c r="O956" i="2"/>
  <c r="O1311" i="2"/>
  <c r="O1803" i="2"/>
  <c r="O1173" i="2"/>
  <c r="O1760" i="2"/>
  <c r="O1090" i="2"/>
  <c r="O1065" i="2"/>
  <c r="O1234" i="2"/>
  <c r="L1107" i="2"/>
  <c r="L1304" i="2"/>
  <c r="K185" i="2"/>
  <c r="L896" i="2"/>
  <c r="K1701" i="2"/>
  <c r="M994" i="2"/>
  <c r="L1910" i="2"/>
  <c r="M1130" i="2"/>
  <c r="L14" i="2"/>
  <c r="L801" i="2"/>
  <c r="K1841" i="2"/>
  <c r="K608" i="2"/>
  <c r="M1107" i="2"/>
  <c r="M1304" i="2"/>
  <c r="M185" i="2"/>
  <c r="K1564" i="2"/>
  <c r="L1221" i="2"/>
  <c r="M896" i="2"/>
  <c r="M1496" i="2"/>
  <c r="L1701" i="2"/>
  <c r="K1433" i="2"/>
  <c r="K994" i="2"/>
  <c r="K1744" i="2"/>
  <c r="K584" i="2"/>
  <c r="K1130" i="2"/>
  <c r="K14" i="2"/>
  <c r="O1515" i="2"/>
  <c r="O1220" i="2"/>
  <c r="O1130" i="2"/>
  <c r="K171" i="2"/>
  <c r="L1564" i="2"/>
  <c r="M1221" i="2"/>
  <c r="L1496" i="2"/>
  <c r="M1190" i="2"/>
  <c r="M1433" i="2"/>
  <c r="O1744" i="2"/>
  <c r="M584" i="2"/>
  <c r="M1440" i="2"/>
  <c r="O575" i="2"/>
  <c r="O1844" i="2"/>
  <c r="O1250" i="2"/>
  <c r="O1324" i="2"/>
  <c r="M171" i="2"/>
  <c r="K1664" i="2"/>
  <c r="L1709" i="2"/>
  <c r="L1126" i="2"/>
  <c r="L1190" i="2"/>
  <c r="M1744" i="2"/>
  <c r="K575" i="2"/>
  <c r="K1168" i="2"/>
  <c r="M1065" i="2"/>
  <c r="K638" i="2"/>
  <c r="L1440" i="2"/>
  <c r="O705" i="2"/>
  <c r="K1217" i="2"/>
  <c r="O1217" i="2"/>
  <c r="L1217" i="2"/>
  <c r="M1217" i="2"/>
  <c r="M397" i="2"/>
  <c r="L397" i="2"/>
  <c r="O397" i="2"/>
  <c r="K397" i="2"/>
  <c r="L1259" i="2"/>
  <c r="O1259" i="2"/>
  <c r="M1259" i="2"/>
  <c r="K1259" i="2"/>
  <c r="K1595" i="2"/>
  <c r="M1595" i="2"/>
  <c r="O1595" i="2"/>
  <c r="L1595" i="2"/>
  <c r="O127" i="2"/>
  <c r="L127" i="2"/>
  <c r="M127" i="2"/>
  <c r="K127" i="2"/>
  <c r="M167" i="2"/>
  <c r="L167" i="2"/>
  <c r="O167" i="2"/>
  <c r="K167" i="2"/>
  <c r="K1597" i="2"/>
  <c r="M1597" i="2"/>
  <c r="L1597" i="2"/>
  <c r="O1597" i="2"/>
  <c r="K570" i="2"/>
  <c r="O570" i="2"/>
  <c r="L570" i="2"/>
  <c r="M570" i="2"/>
  <c r="L930" i="2"/>
  <c r="M930" i="2"/>
  <c r="K930" i="2"/>
  <c r="O930" i="2"/>
  <c r="O1212" i="2"/>
  <c r="M1212" i="2"/>
  <c r="L1212" i="2"/>
  <c r="K1212" i="2"/>
  <c r="M1230" i="2"/>
  <c r="K1230" i="2"/>
  <c r="L1230" i="2"/>
  <c r="O1230" i="2"/>
  <c r="O954" i="2"/>
  <c r="M954" i="2"/>
  <c r="L954" i="2"/>
  <c r="K954" i="2"/>
  <c r="L106" i="2"/>
  <c r="O106" i="2"/>
  <c r="M106" i="2"/>
  <c r="K106" i="2"/>
  <c r="M1788" i="2"/>
  <c r="L1788" i="2"/>
  <c r="O1788" i="2"/>
  <c r="K1788" i="2"/>
  <c r="M1204" i="2"/>
  <c r="K1204" i="2"/>
  <c r="O1204" i="2"/>
  <c r="L1204" i="2"/>
  <c r="L132" i="2"/>
  <c r="O132" i="2"/>
  <c r="K132" i="2"/>
  <c r="M132" i="2"/>
  <c r="L60" i="2"/>
  <c r="K60" i="2"/>
  <c r="O60" i="2"/>
  <c r="M60" i="2"/>
  <c r="O1547" i="2"/>
  <c r="M1547" i="2"/>
  <c r="L1547" i="2"/>
  <c r="K1547" i="2"/>
  <c r="K771" i="2"/>
  <c r="O771" i="2"/>
  <c r="L771" i="2"/>
  <c r="M771" i="2"/>
  <c r="M1237" i="2"/>
  <c r="K1237" i="2"/>
  <c r="O1237" i="2"/>
  <c r="L1237" i="2"/>
  <c r="O749" i="2"/>
  <c r="L749" i="2"/>
  <c r="M749" i="2"/>
  <c r="K749" i="2"/>
  <c r="K675" i="2"/>
  <c r="L675" i="2"/>
  <c r="M675" i="2"/>
  <c r="O675" i="2"/>
  <c r="M1698" i="2"/>
  <c r="L1698" i="2"/>
  <c r="O1698" i="2"/>
  <c r="K1698" i="2"/>
  <c r="L1141" i="2"/>
  <c r="O1141" i="2"/>
  <c r="K1141" i="2"/>
  <c r="M1141" i="2"/>
  <c r="M1457" i="2"/>
  <c r="O1457" i="2"/>
  <c r="L1457" i="2"/>
  <c r="K1457" i="2"/>
  <c r="L1644" i="2"/>
  <c r="M1644" i="2"/>
  <c r="K1644" i="2"/>
  <c r="O1644" i="2"/>
  <c r="K311" i="2"/>
  <c r="L311" i="2"/>
  <c r="M311" i="2"/>
  <c r="O311" i="2"/>
  <c r="L264" i="2"/>
  <c r="M264" i="2"/>
  <c r="O264" i="2"/>
  <c r="K264" i="2"/>
  <c r="L557" i="2"/>
  <c r="O557" i="2"/>
  <c r="M557" i="2"/>
  <c r="K557" i="2"/>
  <c r="K1877" i="2"/>
  <c r="L1877" i="2"/>
  <c r="M1877" i="2"/>
  <c r="O1877" i="2"/>
  <c r="M1789" i="2"/>
  <c r="K1789" i="2"/>
  <c r="L1789" i="2"/>
  <c r="O1789" i="2"/>
  <c r="M1690" i="2"/>
  <c r="L1690" i="2"/>
  <c r="O1690" i="2"/>
  <c r="K1690" i="2"/>
  <c r="K1354" i="2"/>
  <c r="M1354" i="2"/>
  <c r="L1354" i="2"/>
  <c r="O1354" i="2"/>
  <c r="K1079" i="2"/>
  <c r="L1079" i="2"/>
  <c r="M1079" i="2"/>
  <c r="O1079" i="2"/>
  <c r="K1111" i="2"/>
  <c r="L1111" i="2"/>
  <c r="M1111" i="2"/>
  <c r="O1111" i="2"/>
  <c r="L773" i="2"/>
  <c r="M773" i="2"/>
  <c r="O773" i="2"/>
  <c r="K773" i="2"/>
  <c r="K394" i="2"/>
  <c r="L394" i="2"/>
  <c r="O394" i="2"/>
  <c r="M394" i="2"/>
  <c r="M845" i="2"/>
  <c r="L845" i="2"/>
  <c r="O845" i="2"/>
  <c r="K845" i="2"/>
  <c r="K1895" i="2"/>
  <c r="M1895" i="2"/>
  <c r="O1895" i="2"/>
  <c r="L1895" i="2"/>
  <c r="K211" i="2"/>
  <c r="O211" i="2"/>
  <c r="L211" i="2"/>
  <c r="M211" i="2"/>
  <c r="O1315" i="2"/>
  <c r="M1315" i="2"/>
  <c r="K1315" i="2"/>
  <c r="L1315" i="2"/>
  <c r="M318" i="2"/>
  <c r="O318" i="2"/>
  <c r="L318" i="2"/>
  <c r="K318" i="2"/>
  <c r="M120" i="2"/>
  <c r="O120" i="2"/>
  <c r="L120" i="2"/>
  <c r="K120" i="2"/>
  <c r="M16" i="2"/>
  <c r="O16" i="2"/>
  <c r="L16" i="2"/>
  <c r="K16" i="2"/>
  <c r="K1019" i="2"/>
  <c r="L1019" i="2"/>
  <c r="O1019" i="2"/>
  <c r="M1019" i="2"/>
  <c r="M733" i="2"/>
  <c r="L733" i="2"/>
  <c r="K733" i="2"/>
  <c r="O733" i="2"/>
  <c r="O259" i="2"/>
  <c r="M259" i="2"/>
  <c r="L259" i="2"/>
  <c r="K259" i="2"/>
  <c r="L323" i="2"/>
  <c r="K323" i="2"/>
  <c r="M323" i="2"/>
  <c r="O323" i="2"/>
  <c r="L393" i="2"/>
  <c r="O393" i="2"/>
  <c r="K393" i="2"/>
  <c r="M393" i="2"/>
  <c r="O205" i="2"/>
  <c r="L205" i="2"/>
  <c r="M205" i="2"/>
  <c r="K205" i="2"/>
  <c r="K629" i="2"/>
  <c r="O629" i="2"/>
  <c r="M629" i="2"/>
  <c r="L629" i="2"/>
  <c r="K965" i="2"/>
  <c r="L965" i="2"/>
  <c r="O965" i="2"/>
  <c r="M965" i="2"/>
  <c r="M1549" i="2"/>
  <c r="O1549" i="2"/>
  <c r="L1549" i="2"/>
  <c r="K1549" i="2"/>
  <c r="M1747" i="2"/>
  <c r="L1747" i="2"/>
  <c r="K1747" i="2"/>
  <c r="O1747" i="2"/>
  <c r="O1252" i="2"/>
  <c r="K1252" i="2"/>
  <c r="L1252" i="2"/>
  <c r="M1252" i="2"/>
  <c r="M223" i="2"/>
  <c r="O223" i="2"/>
  <c r="K223" i="2"/>
  <c r="L223" i="2"/>
  <c r="K636" i="2"/>
  <c r="L636" i="2"/>
  <c r="O636" i="2"/>
  <c r="M636" i="2"/>
  <c r="M1351" i="2"/>
  <c r="L1351" i="2"/>
  <c r="K1351" i="2"/>
  <c r="O1351" i="2"/>
  <c r="L1108" i="2"/>
  <c r="K1108" i="2"/>
  <c r="O1108" i="2"/>
  <c r="M1108" i="2"/>
  <c r="O736" i="2"/>
  <c r="K736" i="2"/>
  <c r="M736" i="2"/>
  <c r="L736" i="2"/>
  <c r="M565" i="2"/>
  <c r="L565" i="2"/>
  <c r="O565" i="2"/>
  <c r="K565" i="2"/>
  <c r="M257" i="2"/>
  <c r="O257" i="2"/>
  <c r="L257" i="2"/>
  <c r="K257" i="2"/>
  <c r="K840" i="2"/>
  <c r="M840" i="2"/>
  <c r="O840" i="2"/>
  <c r="L840" i="2"/>
  <c r="O1122" i="2"/>
  <c r="K1122" i="2"/>
  <c r="L1122" i="2"/>
  <c r="M1122" i="2"/>
  <c r="L1279" i="2"/>
  <c r="M1279" i="2"/>
  <c r="O1279" i="2"/>
  <c r="K1279" i="2"/>
  <c r="M203" i="2"/>
  <c r="L203" i="2"/>
  <c r="K203" i="2"/>
  <c r="O203" i="2"/>
  <c r="L631" i="2"/>
  <c r="O631" i="2"/>
  <c r="M631" i="2"/>
  <c r="K631" i="2"/>
  <c r="K114" i="2"/>
  <c r="O114" i="2"/>
  <c r="L114" i="2"/>
  <c r="M114" i="2"/>
  <c r="M475" i="2"/>
  <c r="L475" i="2"/>
  <c r="O475" i="2"/>
  <c r="K475" i="2"/>
  <c r="L365" i="2"/>
  <c r="K365" i="2"/>
  <c r="O365" i="2"/>
  <c r="M365" i="2"/>
  <c r="M1476" i="2"/>
  <c r="K1476" i="2"/>
  <c r="O1476" i="2"/>
  <c r="L1476" i="2"/>
  <c r="O275" i="2"/>
  <c r="K275" i="2"/>
  <c r="L275" i="2"/>
  <c r="M275" i="2"/>
  <c r="K1452" i="2"/>
  <c r="L1452" i="2"/>
  <c r="O1452" i="2"/>
  <c r="M1452" i="2"/>
  <c r="K708" i="2"/>
  <c r="M708" i="2"/>
  <c r="L708" i="2"/>
  <c r="O708" i="2"/>
  <c r="K427" i="2"/>
  <c r="O427" i="2"/>
  <c r="L427" i="2"/>
  <c r="M427" i="2"/>
  <c r="O1560" i="2"/>
  <c r="M1560" i="2"/>
  <c r="K1560" i="2"/>
  <c r="L1560" i="2"/>
  <c r="O216" i="2"/>
  <c r="L216" i="2"/>
  <c r="K216" i="2"/>
  <c r="M216" i="2"/>
  <c r="K612" i="2"/>
  <c r="O612" i="2"/>
  <c r="L612" i="2"/>
  <c r="M612" i="2"/>
  <c r="O1787" i="2"/>
  <c r="K1787" i="2"/>
  <c r="M1787" i="2"/>
  <c r="L1787" i="2"/>
  <c r="M1615" i="2"/>
  <c r="K1615" i="2"/>
  <c r="L1615" i="2"/>
  <c r="O1615" i="2"/>
  <c r="L105" i="2"/>
  <c r="K105" i="2"/>
  <c r="M105" i="2"/>
  <c r="O105" i="2"/>
  <c r="K1128" i="2"/>
  <c r="O1128" i="2"/>
  <c r="M1128" i="2"/>
  <c r="L1128" i="2"/>
  <c r="M210" i="2"/>
  <c r="O210" i="2"/>
  <c r="K210" i="2"/>
  <c r="L210" i="2"/>
  <c r="L874" i="2"/>
  <c r="K874" i="2"/>
  <c r="M874" i="2"/>
  <c r="O874" i="2"/>
  <c r="K1026" i="2"/>
  <c r="L1026" i="2"/>
  <c r="M1026" i="2"/>
  <c r="O1026" i="2"/>
  <c r="O867" i="2"/>
  <c r="K867" i="2"/>
  <c r="L867" i="2"/>
  <c r="M867" i="2"/>
  <c r="O1258" i="2"/>
  <c r="M1258" i="2"/>
  <c r="L1258" i="2"/>
  <c r="K1258" i="2"/>
  <c r="O551" i="2"/>
  <c r="K551" i="2"/>
  <c r="M551" i="2"/>
  <c r="L551" i="2"/>
  <c r="M883" i="2"/>
  <c r="K883" i="2"/>
  <c r="O883" i="2"/>
  <c r="L883" i="2"/>
  <c r="M1697" i="2"/>
  <c r="L1697" i="2"/>
  <c r="O1697" i="2"/>
  <c r="K1697" i="2"/>
  <c r="O71" i="2"/>
  <c r="M71" i="2"/>
  <c r="K71" i="2"/>
  <c r="L71" i="2"/>
  <c r="M1879" i="2"/>
  <c r="L1879" i="2"/>
  <c r="O1879" i="2"/>
  <c r="K1879" i="2"/>
  <c r="M1015" i="2"/>
  <c r="O1015" i="2"/>
  <c r="K1015" i="2"/>
  <c r="L1015" i="2"/>
  <c r="O1783" i="2"/>
  <c r="L1783" i="2"/>
  <c r="M1783" i="2"/>
  <c r="K1783" i="2"/>
  <c r="L1398" i="2"/>
  <c r="K1398" i="2"/>
  <c r="M1398" i="2"/>
  <c r="O1398" i="2"/>
  <c r="K792" i="2"/>
  <c r="O792" i="2"/>
  <c r="L792" i="2"/>
  <c r="M792" i="2"/>
  <c r="K683" i="2"/>
  <c r="L683" i="2"/>
  <c r="M683" i="2"/>
  <c r="O683" i="2"/>
  <c r="L349" i="2"/>
  <c r="M349" i="2"/>
  <c r="O349" i="2"/>
  <c r="K349" i="2"/>
  <c r="L1849" i="2"/>
  <c r="M1849" i="2"/>
  <c r="O1849" i="2"/>
  <c r="K1849" i="2"/>
  <c r="L580" i="2"/>
  <c r="K580" i="2"/>
  <c r="M580" i="2"/>
  <c r="O580" i="2"/>
  <c r="L1854" i="2"/>
  <c r="K1854" i="2"/>
  <c r="O1854" i="2"/>
  <c r="M1854" i="2"/>
  <c r="K1301" i="2"/>
  <c r="L1301" i="2"/>
  <c r="O1301" i="2"/>
  <c r="M1301" i="2"/>
  <c r="K1495" i="2"/>
  <c r="O1495" i="2"/>
  <c r="M1495" i="2"/>
  <c r="L1495" i="2"/>
  <c r="L1081" i="2"/>
  <c r="K1081" i="2"/>
  <c r="M1081" i="2"/>
  <c r="O1081" i="2"/>
  <c r="O1423" i="2"/>
  <c r="K1423" i="2"/>
  <c r="L1423" i="2"/>
  <c r="M1423" i="2"/>
  <c r="M139" i="2"/>
  <c r="O139" i="2"/>
  <c r="L139" i="2"/>
  <c r="K139" i="2"/>
  <c r="O1272" i="2"/>
  <c r="M1272" i="2"/>
  <c r="K1272" i="2"/>
  <c r="L1272" i="2"/>
  <c r="O1501" i="2"/>
  <c r="M1501" i="2"/>
  <c r="L1501" i="2"/>
  <c r="K1501" i="2"/>
  <c r="L352" i="2"/>
  <c r="M352" i="2"/>
  <c r="O352" i="2"/>
  <c r="K352" i="2"/>
  <c r="M217" i="2"/>
  <c r="O217" i="2"/>
  <c r="L217" i="2"/>
  <c r="K217" i="2"/>
  <c r="M1685" i="2"/>
  <c r="O1685" i="2"/>
  <c r="K1685" i="2"/>
  <c r="L1685" i="2"/>
  <c r="K841" i="2"/>
  <c r="O841" i="2"/>
  <c r="L841" i="2"/>
  <c r="M841" i="2"/>
  <c r="O1903" i="2"/>
  <c r="L1903" i="2"/>
  <c r="K1903" i="2"/>
  <c r="M1903" i="2"/>
  <c r="M1194" i="2"/>
  <c r="O1194" i="2"/>
  <c r="L1194" i="2"/>
  <c r="K1194" i="2"/>
  <c r="M679" i="2"/>
  <c r="O679" i="2"/>
  <c r="K679" i="2"/>
  <c r="L679" i="2"/>
  <c r="L820" i="2"/>
  <c r="M820" i="2"/>
  <c r="O820" i="2"/>
  <c r="K820" i="2"/>
  <c r="O168" i="2"/>
  <c r="L168" i="2"/>
  <c r="M168" i="2"/>
  <c r="K168" i="2"/>
  <c r="M156" i="2"/>
  <c r="O156" i="2"/>
  <c r="K156" i="2"/>
  <c r="L156" i="2"/>
  <c r="K1638" i="2"/>
  <c r="O1638" i="2"/>
  <c r="M1638" i="2"/>
  <c r="L1638" i="2"/>
  <c r="L269" i="2"/>
  <c r="K269" i="2"/>
  <c r="M269" i="2"/>
  <c r="O269" i="2"/>
  <c r="M169" i="2"/>
  <c r="K169" i="2"/>
  <c r="L169" i="2"/>
  <c r="O169" i="2"/>
  <c r="M331" i="2"/>
  <c r="L331" i="2"/>
  <c r="O331" i="2"/>
  <c r="K331" i="2"/>
  <c r="K805" i="2"/>
  <c r="O805" i="2"/>
  <c r="L805" i="2"/>
  <c r="M805" i="2"/>
  <c r="O1435" i="2"/>
  <c r="L1435" i="2"/>
  <c r="K1435" i="2"/>
  <c r="M1435" i="2"/>
  <c r="M1115" i="2"/>
  <c r="K1115" i="2"/>
  <c r="O1115" i="2"/>
  <c r="L1115" i="2"/>
  <c r="K1403" i="2"/>
  <c r="O1403" i="2"/>
  <c r="M1403" i="2"/>
  <c r="L1403" i="2"/>
  <c r="K539" i="2"/>
  <c r="M539" i="2"/>
  <c r="L539" i="2"/>
  <c r="O539" i="2"/>
  <c r="O893" i="2"/>
  <c r="K893" i="2"/>
  <c r="L893" i="2"/>
  <c r="M893" i="2"/>
  <c r="M839" i="2"/>
  <c r="L839" i="2"/>
  <c r="K839" i="2"/>
  <c r="O839" i="2"/>
  <c r="L1300" i="2"/>
  <c r="M1300" i="2"/>
  <c r="K1300" i="2"/>
  <c r="O1300" i="2"/>
  <c r="K1211" i="2"/>
  <c r="L1211" i="2"/>
  <c r="O1211" i="2"/>
  <c r="M1211" i="2"/>
  <c r="M1493" i="2"/>
  <c r="L1493" i="2"/>
  <c r="K1493" i="2"/>
  <c r="O1493" i="2"/>
  <c r="L1445" i="2"/>
  <c r="K1445" i="2"/>
  <c r="M1445" i="2"/>
  <c r="O1445" i="2"/>
  <c r="O1266" i="2"/>
  <c r="M1266" i="2"/>
  <c r="K1266" i="2"/>
  <c r="L1266" i="2"/>
  <c r="M943" i="2"/>
  <c r="O943" i="2"/>
  <c r="K943" i="2"/>
  <c r="L943" i="2"/>
  <c r="O1782" i="2"/>
  <c r="L1782" i="2"/>
  <c r="K1782" i="2"/>
  <c r="M1782" i="2"/>
  <c r="K828" i="2"/>
  <c r="O828" i="2"/>
  <c r="M828" i="2"/>
  <c r="L828" i="2"/>
  <c r="K324" i="2"/>
  <c r="O324" i="2"/>
  <c r="M324" i="2"/>
  <c r="L324" i="2"/>
  <c r="O737" i="2"/>
  <c r="M737" i="2"/>
  <c r="K737" i="2"/>
  <c r="L737" i="2"/>
  <c r="M395" i="2"/>
  <c r="K395" i="2"/>
  <c r="O395" i="2"/>
  <c r="L395" i="2"/>
  <c r="O1657" i="2"/>
  <c r="K1657" i="2"/>
  <c r="M1657" i="2"/>
  <c r="L1657" i="2"/>
  <c r="M1555" i="2"/>
  <c r="O1555" i="2"/>
  <c r="K1555" i="2"/>
  <c r="L1555" i="2"/>
  <c r="L1842" i="2"/>
  <c r="K1842" i="2"/>
  <c r="M1842" i="2"/>
  <c r="O1842" i="2"/>
  <c r="O1067" i="2"/>
  <c r="K1067" i="2"/>
  <c r="L1067" i="2"/>
  <c r="M1067" i="2"/>
  <c r="M492" i="2"/>
  <c r="O492" i="2"/>
  <c r="L492" i="2"/>
  <c r="K492" i="2"/>
  <c r="L1014" i="2"/>
  <c r="M1014" i="2"/>
  <c r="K1014" i="2"/>
  <c r="O1014" i="2"/>
  <c r="L822" i="2"/>
  <c r="O822" i="2"/>
  <c r="M822" i="2"/>
  <c r="K822" i="2"/>
  <c r="O1375" i="2"/>
  <c r="K1375" i="2"/>
  <c r="M1375" i="2"/>
  <c r="L1375" i="2"/>
  <c r="L1321" i="2"/>
  <c r="M1321" i="2"/>
  <c r="O1321" i="2"/>
  <c r="K1321" i="2"/>
  <c r="K1368" i="2"/>
  <c r="M1368" i="2"/>
  <c r="L1368" i="2"/>
  <c r="O1368" i="2"/>
  <c r="K1027" i="2"/>
  <c r="M1027" i="2"/>
  <c r="O1027" i="2"/>
  <c r="L1027" i="2"/>
  <c r="O977" i="2"/>
  <c r="M977" i="2"/>
  <c r="L977" i="2"/>
  <c r="K977" i="2"/>
  <c r="M1681" i="2"/>
  <c r="L1681" i="2"/>
  <c r="K1681" i="2"/>
  <c r="O1681" i="2"/>
  <c r="L606" i="2"/>
  <c r="M606" i="2"/>
  <c r="O606" i="2"/>
  <c r="K606" i="2"/>
  <c r="L366" i="2"/>
  <c r="O366" i="2"/>
  <c r="K366" i="2"/>
  <c r="M366" i="2"/>
  <c r="O1717" i="2"/>
  <c r="L1717" i="2"/>
  <c r="M1717" i="2"/>
  <c r="K1717" i="2"/>
  <c r="O1348" i="2"/>
  <c r="M1348" i="2"/>
  <c r="K1348" i="2"/>
  <c r="L1348" i="2"/>
  <c r="M509" i="2"/>
  <c r="O509" i="2"/>
  <c r="K509" i="2"/>
  <c r="L509" i="2"/>
  <c r="K1651" i="2"/>
  <c r="L1651" i="2"/>
  <c r="M1651" i="2"/>
  <c r="O1651" i="2"/>
  <c r="K1908" i="2"/>
  <c r="L1908" i="2"/>
  <c r="O1908" i="2"/>
  <c r="M1908" i="2"/>
  <c r="K1411" i="2"/>
  <c r="M1411" i="2"/>
  <c r="O1411" i="2"/>
  <c r="L1411" i="2"/>
  <c r="O915" i="2"/>
  <c r="M915" i="2"/>
  <c r="L915" i="2"/>
  <c r="K915" i="2"/>
  <c r="L59" i="2"/>
  <c r="M59" i="2"/>
  <c r="K59" i="2"/>
  <c r="O59" i="2"/>
  <c r="K990" i="2"/>
  <c r="L990" i="2"/>
  <c r="O990" i="2"/>
  <c r="M990" i="2"/>
  <c r="L1692" i="2"/>
  <c r="O1692" i="2"/>
  <c r="K1692" i="2"/>
  <c r="M1692" i="2"/>
  <c r="K949" i="2"/>
  <c r="L949" i="2"/>
  <c r="M949" i="2"/>
  <c r="O949" i="2"/>
  <c r="L310" i="2"/>
  <c r="M310" i="2"/>
  <c r="K310" i="2"/>
  <c r="O310" i="2"/>
  <c r="M64" i="2"/>
  <c r="O64" i="2"/>
  <c r="L64" i="2"/>
  <c r="K64" i="2"/>
  <c r="O701" i="2"/>
  <c r="L701" i="2"/>
  <c r="M701" i="2"/>
  <c r="K701" i="2"/>
  <c r="K1020" i="2"/>
  <c r="O1020" i="2"/>
  <c r="L1020" i="2"/>
  <c r="M1020" i="2"/>
  <c r="L1861" i="2"/>
  <c r="M1861" i="2"/>
  <c r="K1861" i="2"/>
  <c r="O1861" i="2"/>
  <c r="M660" i="2"/>
  <c r="L660" i="2"/>
  <c r="K660" i="2"/>
  <c r="O660" i="2"/>
  <c r="O1236" i="2"/>
  <c r="K1236" i="2"/>
  <c r="M1236" i="2"/>
  <c r="L1236" i="2"/>
  <c r="O985" i="2"/>
  <c r="L985" i="2"/>
  <c r="M985" i="2"/>
  <c r="K985" i="2"/>
  <c r="O401" i="2"/>
  <c r="M401" i="2"/>
  <c r="L401" i="2"/>
  <c r="K401" i="2"/>
  <c r="O955" i="2"/>
  <c r="K955" i="2"/>
  <c r="M955" i="2"/>
  <c r="L955" i="2"/>
  <c r="O1086" i="2"/>
  <c r="M1086" i="2"/>
  <c r="K1086" i="2"/>
  <c r="L1086" i="2"/>
  <c r="M1693" i="2"/>
  <c r="L1693" i="2"/>
  <c r="K1693" i="2"/>
  <c r="O1693" i="2"/>
  <c r="L1675" i="2"/>
  <c r="M1675" i="2"/>
  <c r="K1675" i="2"/>
  <c r="O1675" i="2"/>
  <c r="O1170" i="2"/>
  <c r="M1170" i="2"/>
  <c r="L1170" i="2"/>
  <c r="K1170" i="2"/>
  <c r="K552" i="2"/>
  <c r="L552" i="2"/>
  <c r="M552" i="2"/>
  <c r="O552" i="2"/>
  <c r="K1668" i="2"/>
  <c r="M1668" i="2"/>
  <c r="O1668" i="2"/>
  <c r="L1668" i="2"/>
  <c r="K594" i="2"/>
  <c r="M594" i="2"/>
  <c r="O594" i="2"/>
  <c r="L594" i="2"/>
  <c r="O174" i="2"/>
  <c r="K174" i="2"/>
  <c r="L174" i="2"/>
  <c r="M174" i="2"/>
  <c r="K1897" i="2"/>
  <c r="O1897" i="2"/>
  <c r="M1897" i="2"/>
  <c r="L1897" i="2"/>
  <c r="L1417" i="2"/>
  <c r="M1417" i="2"/>
  <c r="O1417" i="2"/>
  <c r="K1417" i="2"/>
  <c r="K970" i="2"/>
  <c r="O970" i="2"/>
  <c r="M970" i="2"/>
  <c r="L970" i="2"/>
  <c r="K299" i="2"/>
  <c r="L299" i="2"/>
  <c r="M299" i="2"/>
  <c r="O299" i="2"/>
  <c r="O371" i="2"/>
  <c r="M371" i="2"/>
  <c r="K371" i="2"/>
  <c r="L371" i="2"/>
  <c r="O1752" i="2"/>
  <c r="L1752" i="2"/>
  <c r="M1752" i="2"/>
  <c r="K1752" i="2"/>
  <c r="L1710" i="2"/>
  <c r="M1710" i="2"/>
  <c r="K1710" i="2"/>
  <c r="O1710" i="2"/>
  <c r="L306" i="2"/>
  <c r="M306" i="2"/>
  <c r="O306" i="2"/>
  <c r="K306" i="2"/>
  <c r="M781" i="2"/>
  <c r="O781" i="2"/>
  <c r="K781" i="2"/>
  <c r="L781" i="2"/>
  <c r="O732" i="2"/>
  <c r="K732" i="2"/>
  <c r="L732" i="2"/>
  <c r="M732" i="2"/>
  <c r="M587" i="2"/>
  <c r="K587" i="2"/>
  <c r="O587" i="2"/>
  <c r="L587" i="2"/>
  <c r="K544" i="2"/>
  <c r="O544" i="2"/>
  <c r="L544" i="2"/>
  <c r="M544" i="2"/>
  <c r="M1428" i="2"/>
  <c r="L1428" i="2"/>
  <c r="O1428" i="2"/>
  <c r="K1428" i="2"/>
  <c r="L1716" i="2"/>
  <c r="M1716" i="2"/>
  <c r="O1716" i="2"/>
  <c r="K1716" i="2"/>
  <c r="O1453" i="2"/>
  <c r="M1453" i="2"/>
  <c r="K1453" i="2"/>
  <c r="L1453" i="2"/>
  <c r="K1896" i="2"/>
  <c r="L1896" i="2"/>
  <c r="M1896" i="2"/>
  <c r="O1896" i="2"/>
  <c r="L1381" i="2"/>
  <c r="M1381" i="2"/>
  <c r="O1381" i="2"/>
  <c r="K1381" i="2"/>
  <c r="K403" i="2"/>
  <c r="O403" i="2"/>
  <c r="M403" i="2"/>
  <c r="L403" i="2"/>
  <c r="O313" i="2"/>
  <c r="M313" i="2"/>
  <c r="L313" i="2"/>
  <c r="K313" i="2"/>
  <c r="K942" i="2"/>
  <c r="M942" i="2"/>
  <c r="L942" i="2"/>
  <c r="O942" i="2"/>
  <c r="L451" i="2"/>
  <c r="O451" i="2"/>
  <c r="K451" i="2"/>
  <c r="M451" i="2"/>
  <c r="O449" i="2"/>
  <c r="L449" i="2"/>
  <c r="M449" i="2"/>
  <c r="K449" i="2"/>
  <c r="M846" i="2"/>
  <c r="K846" i="2"/>
  <c r="O846" i="2"/>
  <c r="L846" i="2"/>
  <c r="K1278" i="2"/>
  <c r="M1278" i="2"/>
  <c r="O1278" i="2"/>
  <c r="L1278" i="2"/>
  <c r="L1733" i="2"/>
  <c r="K1733" i="2"/>
  <c r="O1733" i="2"/>
  <c r="M1733" i="2"/>
  <c r="M66" i="2"/>
  <c r="L66" i="2"/>
  <c r="K66" i="2"/>
  <c r="O66" i="2"/>
  <c r="O407" i="2"/>
  <c r="L407" i="2"/>
  <c r="K407" i="2"/>
  <c r="M407" i="2"/>
  <c r="M1801" i="2"/>
  <c r="O1801" i="2"/>
  <c r="K1801" i="2"/>
  <c r="L1801" i="2"/>
  <c r="L983" i="2"/>
  <c r="M983" i="2"/>
  <c r="K983" i="2"/>
  <c r="O983" i="2"/>
  <c r="M457" i="2"/>
  <c r="K457" i="2"/>
  <c r="L457" i="2"/>
  <c r="O457" i="2"/>
  <c r="L1902" i="2"/>
  <c r="M1902" i="2"/>
  <c r="O1902" i="2"/>
  <c r="K1902" i="2"/>
  <c r="M1195" i="2"/>
  <c r="O1195" i="2"/>
  <c r="L1195" i="2"/>
  <c r="K1195" i="2"/>
  <c r="O1032" i="2"/>
  <c r="K1032" i="2"/>
  <c r="L1032" i="2"/>
  <c r="M1032" i="2"/>
  <c r="L295" i="2"/>
  <c r="K295" i="2"/>
  <c r="O295" i="2"/>
  <c r="M295" i="2"/>
  <c r="M277" i="2"/>
  <c r="L277" i="2"/>
  <c r="O277" i="2"/>
  <c r="K277" i="2"/>
  <c r="M9" i="2"/>
  <c r="O9" i="2"/>
  <c r="L9" i="2"/>
  <c r="K9" i="2"/>
  <c r="O461" i="2"/>
  <c r="K461" i="2"/>
  <c r="M461" i="2"/>
  <c r="L461" i="2"/>
  <c r="K454" i="2"/>
  <c r="M454" i="2"/>
  <c r="L454" i="2"/>
  <c r="O454" i="2"/>
  <c r="K984" i="2"/>
  <c r="L984" i="2"/>
  <c r="M984" i="2"/>
  <c r="O984" i="2"/>
  <c r="M1637" i="2"/>
  <c r="O1637" i="2"/>
  <c r="L1637" i="2"/>
  <c r="K1637" i="2"/>
  <c r="M256" i="2"/>
  <c r="O256" i="2"/>
  <c r="K256" i="2"/>
  <c r="L256" i="2"/>
  <c r="L780" i="2"/>
  <c r="M780" i="2"/>
  <c r="O780" i="2"/>
  <c r="K780" i="2"/>
  <c r="L204" i="2"/>
  <c r="K204" i="2"/>
  <c r="O204" i="2"/>
  <c r="M204" i="2"/>
  <c r="K253" i="2"/>
  <c r="O253" i="2"/>
  <c r="M253" i="2"/>
  <c r="L253" i="2"/>
  <c r="O1458" i="2"/>
  <c r="K1458" i="2"/>
  <c r="M1458" i="2"/>
  <c r="L1458" i="2"/>
  <c r="L791" i="2"/>
  <c r="M791" i="2"/>
  <c r="K791" i="2"/>
  <c r="O791" i="2"/>
  <c r="L973" i="2"/>
  <c r="O973" i="2"/>
  <c r="M973" i="2"/>
  <c r="K973" i="2"/>
  <c r="L1459" i="2"/>
  <c r="O1459" i="2"/>
  <c r="M1459" i="2"/>
  <c r="K1459" i="2"/>
  <c r="K1463" i="2"/>
  <c r="L1463" i="2"/>
  <c r="O1463" i="2"/>
  <c r="M1463" i="2"/>
  <c r="L504" i="2"/>
  <c r="O504" i="2"/>
  <c r="K504" i="2"/>
  <c r="M504" i="2"/>
  <c r="L297" i="2"/>
  <c r="O297" i="2"/>
  <c r="K297" i="2"/>
  <c r="M297" i="2"/>
  <c r="M1543" i="2"/>
  <c r="O1543" i="2"/>
  <c r="K1543" i="2"/>
  <c r="L1543" i="2"/>
  <c r="K1674" i="2"/>
  <c r="L1674" i="2"/>
  <c r="M1674" i="2"/>
  <c r="O1674" i="2"/>
  <c r="L1093" i="2"/>
  <c r="O1093" i="2"/>
  <c r="M1093" i="2"/>
  <c r="K1093" i="2"/>
  <c r="M1829" i="2"/>
  <c r="O1829" i="2"/>
  <c r="K1829" i="2"/>
  <c r="L1829" i="2"/>
  <c r="O889" i="2"/>
  <c r="L889" i="2"/>
  <c r="M889" i="2"/>
  <c r="K889" i="2"/>
  <c r="O1213" i="2"/>
  <c r="K1213" i="2"/>
  <c r="L1213" i="2"/>
  <c r="M1213" i="2"/>
  <c r="K1645" i="2"/>
  <c r="O1645" i="2"/>
  <c r="L1645" i="2"/>
  <c r="M1645" i="2"/>
  <c r="L1061" i="2"/>
  <c r="K1061" i="2"/>
  <c r="M1061" i="2"/>
  <c r="O1061" i="2"/>
  <c r="L649" i="2"/>
  <c r="O649" i="2"/>
  <c r="K649" i="2"/>
  <c r="M649" i="2"/>
  <c r="M688" i="2"/>
  <c r="L688" i="2"/>
  <c r="O688" i="2"/>
  <c r="K688" i="2"/>
  <c r="M469" i="2"/>
  <c r="K469" i="2"/>
  <c r="L469" i="2"/>
  <c r="O469" i="2"/>
  <c r="L1794" i="2"/>
  <c r="K1794" i="2"/>
  <c r="O1794" i="2"/>
  <c r="M1794" i="2"/>
  <c r="M186" i="2"/>
  <c r="O186" i="2"/>
  <c r="K186" i="2"/>
  <c r="L186" i="2"/>
  <c r="K564" i="2"/>
  <c r="L564" i="2"/>
  <c r="O564" i="2"/>
  <c r="M564" i="2"/>
  <c r="L1655" i="2"/>
  <c r="M1655" i="2"/>
  <c r="K1655" i="2"/>
  <c r="O1655" i="2"/>
  <c r="K595" i="2"/>
  <c r="O595" i="2"/>
  <c r="M595" i="2"/>
  <c r="L595" i="2"/>
  <c r="O330" i="2"/>
  <c r="K330" i="2"/>
  <c r="L330" i="2"/>
  <c r="M330" i="2"/>
  <c r="M1834" i="2"/>
  <c r="K1834" i="2"/>
  <c r="L1834" i="2"/>
  <c r="O1834" i="2"/>
  <c r="M497" i="2"/>
  <c r="K497" i="2"/>
  <c r="O497" i="2"/>
  <c r="L497" i="2"/>
  <c r="L1350" i="2"/>
  <c r="M1350" i="2"/>
  <c r="O1350" i="2"/>
  <c r="K1350" i="2"/>
  <c r="M1739" i="2"/>
  <c r="K1739" i="2"/>
  <c r="L1739" i="2"/>
  <c r="O1739" i="2"/>
  <c r="L690" i="2"/>
  <c r="K690" i="2"/>
  <c r="O690" i="2"/>
  <c r="M690" i="2"/>
  <c r="L491" i="2"/>
  <c r="O491" i="2"/>
  <c r="K491" i="2"/>
  <c r="M491" i="2"/>
  <c r="O503" i="2"/>
  <c r="K503" i="2"/>
  <c r="L503" i="2"/>
  <c r="M503" i="2"/>
  <c r="O739" i="2"/>
  <c r="L739" i="2"/>
  <c r="M739" i="2"/>
  <c r="K739" i="2"/>
  <c r="K1319" i="2"/>
  <c r="L1319" i="2"/>
  <c r="O1319" i="2"/>
  <c r="M1319" i="2"/>
  <c r="O1807" i="2"/>
  <c r="K1807" i="2"/>
  <c r="M1807" i="2"/>
  <c r="L1807" i="2"/>
  <c r="O305" i="2"/>
  <c r="K305" i="2"/>
  <c r="M305" i="2"/>
  <c r="L305" i="2"/>
  <c r="K1129" i="2"/>
  <c r="M1129" i="2"/>
  <c r="L1129" i="2"/>
  <c r="O1129" i="2"/>
  <c r="L1506" i="2"/>
  <c r="K1506" i="2"/>
  <c r="M1506" i="2"/>
  <c r="O1506" i="2"/>
  <c r="M1210" i="2"/>
  <c r="O1210" i="2"/>
  <c r="L1210" i="2"/>
  <c r="K1210" i="2"/>
  <c r="K637" i="2"/>
  <c r="M637" i="2"/>
  <c r="L637" i="2"/>
  <c r="O637" i="2"/>
  <c r="M361" i="2"/>
  <c r="L361" i="2"/>
  <c r="K361" i="2"/>
  <c r="O361" i="2"/>
  <c r="M1603" i="2"/>
  <c r="K1603" i="2"/>
  <c r="L1603" i="2"/>
  <c r="O1603" i="2"/>
  <c r="M627" i="2"/>
  <c r="K627" i="2"/>
  <c r="L627" i="2"/>
  <c r="O627" i="2"/>
  <c r="M1588" i="2"/>
  <c r="K1588" i="2"/>
  <c r="O1588" i="2"/>
  <c r="L1588" i="2"/>
  <c r="O558" i="2"/>
  <c r="M558" i="2"/>
  <c r="K558" i="2"/>
  <c r="L558" i="2"/>
  <c r="K420" i="2"/>
  <c r="M420" i="2"/>
  <c r="O420" i="2"/>
  <c r="L420" i="2"/>
  <c r="K1356" i="2"/>
  <c r="L1356" i="2"/>
  <c r="O1356" i="2"/>
  <c r="M1356" i="2"/>
  <c r="M685" i="2"/>
  <c r="L685" i="2"/>
  <c r="O685" i="2"/>
  <c r="K685" i="2"/>
  <c r="K505" i="2"/>
  <c r="L505" i="2"/>
  <c r="O505" i="2"/>
  <c r="M505" i="2"/>
  <c r="L1285" i="2"/>
  <c r="M1285" i="2"/>
  <c r="K1285" i="2"/>
  <c r="O1285" i="2"/>
  <c r="M1306" i="2"/>
  <c r="O1306" i="2"/>
  <c r="L1306" i="2"/>
  <c r="K1306" i="2"/>
  <c r="M834" i="2"/>
  <c r="O834" i="2"/>
  <c r="L834" i="2"/>
  <c r="K834" i="2"/>
  <c r="M689" i="2"/>
  <c r="O689" i="2"/>
  <c r="K689" i="2"/>
  <c r="L689" i="2"/>
  <c r="O756" i="2"/>
  <c r="M756" i="2"/>
  <c r="K756" i="2"/>
  <c r="L756" i="2"/>
  <c r="L235" i="2"/>
  <c r="O235" i="2"/>
  <c r="M235" i="2"/>
  <c r="K235" i="2"/>
  <c r="L553" i="2"/>
  <c r="O553" i="2"/>
  <c r="M553" i="2"/>
  <c r="K553" i="2"/>
  <c r="M634" i="2"/>
  <c r="L634" i="2"/>
  <c r="O634" i="2"/>
  <c r="K634" i="2"/>
  <c r="O1165" i="2"/>
  <c r="L1165" i="2"/>
  <c r="K1165" i="2"/>
  <c r="M1165" i="2"/>
  <c r="K300" i="2"/>
  <c r="M300" i="2"/>
  <c r="L300" i="2"/>
  <c r="O300" i="2"/>
  <c r="O804" i="2"/>
  <c r="M804" i="2"/>
  <c r="K804" i="2"/>
  <c r="L804" i="2"/>
  <c r="K1465" i="2"/>
  <c r="L1465" i="2"/>
  <c r="O1465" i="2"/>
  <c r="M1465" i="2"/>
  <c r="M1686" i="2"/>
  <c r="K1686" i="2"/>
  <c r="L1686" i="2"/>
  <c r="O1686" i="2"/>
  <c r="M1333" i="2"/>
  <c r="K1333" i="2"/>
  <c r="L1333" i="2"/>
  <c r="O1333" i="2"/>
  <c r="L445" i="2"/>
  <c r="O445" i="2"/>
  <c r="M445" i="2"/>
  <c r="K445" i="2"/>
  <c r="L1830" i="2"/>
  <c r="O1830" i="2"/>
  <c r="K1830" i="2"/>
  <c r="M1830" i="2"/>
  <c r="L628" i="2"/>
  <c r="K628" i="2"/>
  <c r="O628" i="2"/>
  <c r="M628" i="2"/>
  <c r="O643" i="2"/>
  <c r="L643" i="2"/>
  <c r="K643" i="2"/>
  <c r="M643" i="2"/>
  <c r="L307" i="2"/>
  <c r="K307" i="2"/>
  <c r="M307" i="2"/>
  <c r="O307" i="2"/>
  <c r="O1559" i="2"/>
  <c r="K1559" i="2"/>
  <c r="M1559" i="2"/>
  <c r="L1559" i="2"/>
  <c r="K455" i="2"/>
  <c r="L455" i="2"/>
  <c r="M455" i="2"/>
  <c r="O455" i="2"/>
  <c r="M1363" i="2"/>
  <c r="O1363" i="2"/>
  <c r="K1363" i="2"/>
  <c r="L1363" i="2"/>
  <c r="K1650" i="2"/>
  <c r="L1650" i="2"/>
  <c r="O1650" i="2"/>
  <c r="M1650" i="2"/>
  <c r="K408" i="2"/>
  <c r="L408" i="2"/>
  <c r="O408" i="2"/>
  <c r="M408" i="2"/>
  <c r="K1663" i="2"/>
  <c r="O1663" i="2"/>
  <c r="L1663" i="2"/>
  <c r="M1663" i="2"/>
  <c r="O835" i="2"/>
  <c r="K835" i="2"/>
  <c r="M835" i="2"/>
  <c r="L835" i="2"/>
  <c r="L880" i="2"/>
  <c r="M880" i="2"/>
  <c r="O880" i="2"/>
  <c r="K880" i="2"/>
  <c r="M421" i="2"/>
  <c r="O421" i="2"/>
  <c r="K421" i="2"/>
  <c r="L421" i="2"/>
  <c r="O852" i="2"/>
  <c r="L852" i="2"/>
  <c r="M852" i="2"/>
  <c r="K852" i="2"/>
  <c r="K57" i="2"/>
  <c r="L57" i="2"/>
  <c r="O57" i="2"/>
  <c r="M57" i="2"/>
  <c r="K1326" i="2"/>
  <c r="L1326" i="2"/>
  <c r="M1326" i="2"/>
  <c r="O1326" i="2"/>
  <c r="L1494" i="2"/>
  <c r="O1494" i="2"/>
  <c r="M1494" i="2"/>
  <c r="K1494" i="2"/>
  <c r="M695" i="2"/>
  <c r="K695" i="2"/>
  <c r="L695" i="2"/>
  <c r="O695" i="2"/>
  <c r="L1158" i="2"/>
  <c r="M1158" i="2"/>
  <c r="K1158" i="2"/>
  <c r="O1158" i="2"/>
  <c r="L691" i="2"/>
  <c r="O691" i="2"/>
  <c r="M691" i="2"/>
  <c r="K691" i="2"/>
  <c r="O1314" i="2"/>
  <c r="L1314" i="2"/>
  <c r="M1314" i="2"/>
  <c r="K1314" i="2"/>
  <c r="O1656" i="2"/>
  <c r="L1656" i="2"/>
  <c r="K1656" i="2"/>
  <c r="M1656" i="2"/>
  <c r="L991" i="2"/>
  <c r="K991" i="2"/>
  <c r="O991" i="2"/>
  <c r="M991" i="2"/>
  <c r="K703" i="2"/>
  <c r="O703" i="2"/>
  <c r="M703" i="2"/>
  <c r="L703" i="2"/>
  <c r="O1176" i="2"/>
  <c r="K1176" i="2"/>
  <c r="M1176" i="2"/>
  <c r="L1176" i="2"/>
  <c r="L1033" i="2"/>
  <c r="K1033" i="2"/>
  <c r="O1033" i="2"/>
  <c r="M1033" i="2"/>
  <c r="K923" i="2"/>
  <c r="L923" i="2"/>
  <c r="O923" i="2"/>
  <c r="M923" i="2"/>
  <c r="L535" i="2"/>
  <c r="O535" i="2"/>
  <c r="M535" i="2"/>
  <c r="K535" i="2"/>
  <c r="L931" i="2"/>
  <c r="O931" i="2"/>
  <c r="M931" i="2"/>
  <c r="K931" i="2"/>
  <c r="M784" i="2"/>
  <c r="L784" i="2"/>
  <c r="K784" i="2"/>
  <c r="O784" i="2"/>
  <c r="K214" i="2"/>
  <c r="M214" i="2"/>
  <c r="O214" i="2"/>
  <c r="L214" i="2"/>
  <c r="O972" i="2"/>
  <c r="M972" i="2"/>
  <c r="L972" i="2"/>
  <c r="K972" i="2"/>
  <c r="K1134" i="2"/>
  <c r="M1134" i="2"/>
  <c r="L1134" i="2"/>
  <c r="O1134" i="2"/>
  <c r="O354" i="2"/>
  <c r="M354" i="2"/>
  <c r="K354" i="2"/>
  <c r="L354" i="2"/>
  <c r="M583" i="2"/>
  <c r="O583" i="2"/>
  <c r="K583" i="2"/>
  <c r="L583" i="2"/>
  <c r="K832" i="2"/>
  <c r="O832" i="2"/>
  <c r="M832" i="2"/>
  <c r="L832" i="2"/>
  <c r="M1157" i="2"/>
  <c r="O1157" i="2"/>
  <c r="K1157" i="2"/>
  <c r="L1157" i="2"/>
  <c r="M1471" i="2"/>
  <c r="L1471" i="2"/>
  <c r="O1471" i="2"/>
  <c r="K1471" i="2"/>
  <c r="M750" i="2"/>
  <c r="K750" i="2"/>
  <c r="O750" i="2"/>
  <c r="L750" i="2"/>
  <c r="K798" i="2"/>
  <c r="M798" i="2"/>
  <c r="O798" i="2"/>
  <c r="L798" i="2"/>
  <c r="K1793" i="2"/>
  <c r="O1793" i="2"/>
  <c r="L1793" i="2"/>
  <c r="M1793" i="2"/>
  <c r="O1711" i="2"/>
  <c r="K1711" i="2"/>
  <c r="M1711" i="2"/>
  <c r="L1711" i="2"/>
  <c r="L1218" i="2"/>
  <c r="K1218" i="2"/>
  <c r="M1218" i="2"/>
  <c r="O1218" i="2"/>
  <c r="L1470" i="2"/>
  <c r="K1470" i="2"/>
  <c r="M1470" i="2"/>
  <c r="O1470" i="2"/>
  <c r="M1205" i="2"/>
  <c r="K1205" i="2"/>
  <c r="O1205" i="2"/>
  <c r="L1205" i="2"/>
  <c r="K298" i="2"/>
  <c r="L298" i="2"/>
  <c r="O298" i="2"/>
  <c r="M298" i="2"/>
  <c r="M799" i="2"/>
  <c r="O799" i="2"/>
  <c r="K799" i="2"/>
  <c r="L799" i="2"/>
  <c r="M258" i="2"/>
  <c r="K258" i="2"/>
  <c r="L258" i="2"/>
  <c r="O258" i="2"/>
  <c r="K654" i="2"/>
  <c r="O654" i="2"/>
  <c r="M654" i="2"/>
  <c r="L654" i="2"/>
  <c r="K1765" i="2"/>
  <c r="M1765" i="2"/>
  <c r="O1765" i="2"/>
  <c r="L1765" i="2"/>
  <c r="L1594" i="2"/>
  <c r="K1594" i="2"/>
  <c r="M1594" i="2"/>
  <c r="O1594" i="2"/>
  <c r="K1512" i="2"/>
  <c r="M1512" i="2"/>
  <c r="O1512" i="2"/>
  <c r="L1512" i="2"/>
  <c r="K443" i="2"/>
  <c r="M443" i="2"/>
  <c r="L443" i="2"/>
  <c r="O443" i="2"/>
  <c r="L730" i="2"/>
  <c r="K730" i="2"/>
  <c r="M730" i="2"/>
  <c r="O730" i="2"/>
  <c r="O775" i="2"/>
  <c r="K775" i="2"/>
  <c r="M775" i="2"/>
  <c r="L775" i="2"/>
  <c r="K1669" i="2"/>
  <c r="M1669" i="2"/>
  <c r="O1669" i="2"/>
  <c r="L1669" i="2"/>
  <c r="O797" i="2"/>
  <c r="L797" i="2"/>
  <c r="K797" i="2"/>
  <c r="M797" i="2"/>
  <c r="O450" i="2"/>
  <c r="M450" i="2"/>
  <c r="L450" i="2"/>
  <c r="K450" i="2"/>
  <c r="O582" i="2"/>
  <c r="K582" i="2"/>
  <c r="L582" i="2"/>
  <c r="M582" i="2"/>
  <c r="K1795" i="2"/>
  <c r="L1795" i="2"/>
  <c r="M1795" i="2"/>
  <c r="O1795" i="2"/>
  <c r="K1169" i="2"/>
  <c r="M1169" i="2"/>
  <c r="L1169" i="2"/>
  <c r="O1169" i="2"/>
  <c r="O312" i="2"/>
  <c r="L312" i="2"/>
  <c r="M312" i="2"/>
  <c r="K312" i="2"/>
  <c r="L1561" i="2"/>
  <c r="O1561" i="2"/>
  <c r="M1561" i="2"/>
  <c r="K1561" i="2"/>
  <c r="L414" i="2"/>
  <c r="K414" i="2"/>
  <c r="O414" i="2"/>
  <c r="M414" i="2"/>
  <c r="K1224" i="2"/>
  <c r="L1224" i="2"/>
  <c r="O1224" i="2"/>
  <c r="M1224" i="2"/>
  <c r="K599" i="2"/>
  <c r="M599" i="2"/>
  <c r="L599" i="2"/>
  <c r="O599" i="2"/>
  <c r="L1546" i="2"/>
  <c r="M1546" i="2"/>
  <c r="O1546" i="2"/>
  <c r="K1546" i="2"/>
  <c r="K1759" i="2"/>
  <c r="L1759" i="2"/>
  <c r="M1759" i="2"/>
  <c r="O1759" i="2"/>
  <c r="L511" i="2"/>
  <c r="K511" i="2"/>
  <c r="O511" i="2"/>
  <c r="M511" i="2"/>
  <c r="O571" i="2"/>
  <c r="L571" i="2"/>
  <c r="M571" i="2"/>
  <c r="K571" i="2"/>
  <c r="K901" i="2"/>
  <c r="O901" i="2"/>
  <c r="L901" i="2"/>
  <c r="M901" i="2"/>
  <c r="L922" i="2"/>
  <c r="O922" i="2"/>
  <c r="K922" i="2"/>
  <c r="M922" i="2"/>
  <c r="M1735" i="2"/>
  <c r="K1735" i="2"/>
  <c r="L1735" i="2"/>
  <c r="O1735" i="2"/>
  <c r="M1261" i="2"/>
  <c r="L1261" i="2"/>
  <c r="K1261" i="2"/>
  <c r="O1261" i="2"/>
  <c r="K346" i="2"/>
  <c r="M346" i="2"/>
  <c r="L346" i="2"/>
  <c r="O346" i="2"/>
  <c r="K697" i="2"/>
  <c r="L697" i="2"/>
  <c r="M697" i="2"/>
  <c r="O697" i="2"/>
  <c r="M1566" i="2"/>
  <c r="L1566" i="2"/>
  <c r="K1566" i="2"/>
  <c r="O1566" i="2"/>
  <c r="O725" i="2"/>
  <c r="M725" i="2"/>
  <c r="L725" i="2"/>
  <c r="K725" i="2"/>
  <c r="O187" i="2"/>
  <c r="M187" i="2"/>
  <c r="K187" i="2"/>
  <c r="L187" i="2"/>
  <c r="O61" i="2"/>
  <c r="K61" i="2"/>
  <c r="L61" i="2"/>
  <c r="M61" i="2"/>
  <c r="L517" i="2"/>
  <c r="K517" i="2"/>
  <c r="M517" i="2"/>
  <c r="O517" i="2"/>
  <c r="M607" i="2"/>
  <c r="K607" i="2"/>
  <c r="L607" i="2"/>
  <c r="O607" i="2"/>
  <c r="L11" i="2"/>
  <c r="K11" i="2"/>
  <c r="O11" i="2"/>
  <c r="M11" i="2"/>
  <c r="L499" i="2"/>
  <c r="M499" i="2"/>
  <c r="K499" i="2"/>
  <c r="O499" i="2"/>
  <c r="O937" i="2"/>
  <c r="M937" i="2"/>
  <c r="K937" i="2"/>
  <c r="L937" i="2"/>
  <c r="M967" i="2"/>
  <c r="K967" i="2"/>
  <c r="L967" i="2"/>
  <c r="O967" i="2"/>
  <c r="L227" i="2"/>
  <c r="M227" i="2"/>
  <c r="O227" i="2"/>
  <c r="K227" i="2"/>
  <c r="O1781" i="2"/>
  <c r="M1781" i="2"/>
  <c r="L1781" i="2"/>
  <c r="K1781" i="2"/>
  <c r="K1734" i="2"/>
  <c r="O1734" i="2"/>
  <c r="M1734" i="2"/>
  <c r="L1734" i="2"/>
  <c r="L1018" i="2"/>
  <c r="M1018" i="2"/>
  <c r="O1018" i="2"/>
  <c r="K1018" i="2"/>
  <c r="O823" i="2"/>
  <c r="L823" i="2"/>
  <c r="K823" i="2"/>
  <c r="M823" i="2"/>
  <c r="O1477" i="2"/>
  <c r="L1477" i="2"/>
  <c r="M1477" i="2"/>
  <c r="K1477" i="2"/>
  <c r="O929" i="2"/>
  <c r="M929" i="2"/>
  <c r="K929" i="2"/>
  <c r="L929" i="2"/>
  <c r="M1492" i="2"/>
  <c r="O1492" i="2"/>
  <c r="L1492" i="2"/>
  <c r="K1492" i="2"/>
  <c r="K868" i="2"/>
  <c r="L868" i="2"/>
  <c r="O868" i="2"/>
  <c r="M868" i="2"/>
  <c r="L1399" i="2"/>
  <c r="M1399" i="2"/>
  <c r="K1399" i="2"/>
  <c r="O1399" i="2"/>
  <c r="O1446" i="2"/>
  <c r="L1446" i="2"/>
  <c r="M1446" i="2"/>
  <c r="K1446" i="2"/>
  <c r="K1704" i="2"/>
  <c r="O1704" i="2"/>
  <c r="L1704" i="2"/>
  <c r="M1704" i="2"/>
  <c r="L577" i="2"/>
  <c r="O577" i="2"/>
  <c r="M577" i="2"/>
  <c r="K577" i="2"/>
  <c r="L916" i="2"/>
  <c r="K916" i="2"/>
  <c r="O916" i="2"/>
  <c r="M916" i="2"/>
  <c r="O1835" i="2"/>
  <c r="M1835" i="2"/>
  <c r="L1835" i="2"/>
  <c r="K1835" i="2"/>
  <c r="L1909" i="2"/>
  <c r="O1909" i="2"/>
  <c r="M1909" i="2"/>
  <c r="K1909" i="2"/>
  <c r="L919" i="2"/>
  <c r="O919" i="2"/>
  <c r="M919" i="2"/>
  <c r="K919" i="2"/>
  <c r="M73" i="2"/>
  <c r="O73" i="2"/>
  <c r="L73" i="2"/>
  <c r="K73" i="2"/>
  <c r="M936" i="2"/>
  <c r="O936" i="2"/>
  <c r="K936" i="2"/>
  <c r="L936" i="2"/>
  <c r="O935" i="2"/>
  <c r="K935" i="2"/>
  <c r="M935" i="2"/>
  <c r="L935" i="2"/>
  <c r="L1063" i="2"/>
  <c r="O1063" i="2"/>
  <c r="K1063" i="2"/>
  <c r="M1063" i="2"/>
  <c r="M402" i="2"/>
  <c r="O402" i="2"/>
  <c r="K402" i="2"/>
  <c r="L402" i="2"/>
  <c r="L833" i="2"/>
  <c r="M833" i="2"/>
  <c r="O833" i="2"/>
  <c r="K833" i="2"/>
  <c r="K531" i="2"/>
  <c r="O531" i="2"/>
  <c r="M531" i="2"/>
  <c r="L531" i="2"/>
  <c r="O109" i="2"/>
  <c r="L109" i="2"/>
  <c r="M109" i="2"/>
  <c r="K109" i="2"/>
  <c r="O378" i="2"/>
  <c r="M378" i="2"/>
  <c r="L378" i="2"/>
  <c r="K378" i="2"/>
  <c r="O1069" i="2"/>
  <c r="L1069" i="2"/>
  <c r="K1069" i="2"/>
  <c r="M1069" i="2"/>
  <c r="M1740" i="2"/>
  <c r="L1740" i="2"/>
  <c r="O1740" i="2"/>
  <c r="K1740" i="2"/>
  <c r="O941" i="2"/>
  <c r="M941" i="2"/>
  <c r="K941" i="2"/>
  <c r="L941" i="2"/>
  <c r="K372" i="2"/>
  <c r="L372" i="2"/>
  <c r="M372" i="2"/>
  <c r="O372" i="2"/>
  <c r="O1307" i="2"/>
  <c r="K1307" i="2"/>
  <c r="L1307" i="2"/>
  <c r="M1307" i="2"/>
  <c r="K1045" i="2"/>
  <c r="M1045" i="2"/>
  <c r="L1045" i="2"/>
  <c r="O1045" i="2"/>
  <c r="O1883" i="2"/>
  <c r="L1883" i="2"/>
  <c r="M1883" i="2"/>
  <c r="K1883" i="2"/>
  <c r="K653" i="2"/>
  <c r="L653" i="2"/>
  <c r="M653" i="2"/>
  <c r="O653" i="2"/>
  <c r="M1182" i="2"/>
  <c r="L1182" i="2"/>
  <c r="K1182" i="2"/>
  <c r="O1182" i="2"/>
  <c r="O222" i="2"/>
  <c r="L222" i="2"/>
  <c r="M222" i="2"/>
  <c r="K222" i="2"/>
  <c r="L1447" i="2"/>
  <c r="K1447" i="2"/>
  <c r="O1447" i="2"/>
  <c r="M1447" i="2"/>
  <c r="K276" i="2"/>
  <c r="O276" i="2"/>
  <c r="L276" i="2"/>
  <c r="M276" i="2"/>
  <c r="K179" i="2"/>
  <c r="O179" i="2"/>
  <c r="M179" i="2"/>
  <c r="L179" i="2"/>
  <c r="K696" i="2"/>
  <c r="O696" i="2"/>
  <c r="L696" i="2"/>
  <c r="M696" i="2"/>
  <c r="K1507" i="2"/>
  <c r="L1507" i="2"/>
  <c r="O1507" i="2"/>
  <c r="M1507" i="2"/>
  <c r="M1444" i="2"/>
  <c r="O1444" i="2"/>
  <c r="L1444" i="2"/>
  <c r="K1444" i="2"/>
  <c r="M1828" i="2"/>
  <c r="L1828" i="2"/>
  <c r="K1828" i="2"/>
  <c r="O1828" i="2"/>
  <c r="L726" i="2"/>
  <c r="O726" i="2"/>
  <c r="M726" i="2"/>
  <c r="K726" i="2"/>
  <c r="M779" i="2"/>
  <c r="K779" i="2"/>
  <c r="L779" i="2"/>
  <c r="O779" i="2"/>
  <c r="K1662" i="2"/>
  <c r="M1662" i="2"/>
  <c r="L1662" i="2"/>
  <c r="O1662" i="2"/>
  <c r="L1021" i="2"/>
  <c r="M1021" i="2"/>
  <c r="K1021" i="2"/>
  <c r="O1021" i="2"/>
  <c r="K1163" i="2"/>
  <c r="M1163" i="2"/>
  <c r="O1163" i="2"/>
  <c r="L1163" i="2"/>
  <c r="L888" i="2"/>
  <c r="O888" i="2"/>
  <c r="M888" i="2"/>
  <c r="K888" i="2"/>
  <c r="O355" i="2"/>
  <c r="K355" i="2"/>
  <c r="M355" i="2"/>
  <c r="L355" i="2"/>
  <c r="K630" i="2"/>
  <c r="M630" i="2"/>
  <c r="L630" i="2"/>
  <c r="O630" i="2"/>
  <c r="M467" i="2"/>
  <c r="K467" i="2"/>
  <c r="O467" i="2"/>
  <c r="L467" i="2"/>
  <c r="M1087" i="2"/>
  <c r="O1087" i="2"/>
  <c r="L1087" i="2"/>
  <c r="K1087" i="2"/>
  <c r="L1741" i="2"/>
  <c r="O1741" i="2"/>
  <c r="M1741" i="2"/>
  <c r="K1741" i="2"/>
  <c r="K288" i="2"/>
  <c r="O288" i="2"/>
  <c r="M288" i="2"/>
  <c r="L288" i="2"/>
  <c r="L379" i="2"/>
  <c r="K379" i="2"/>
  <c r="M379" i="2"/>
  <c r="O379" i="2"/>
  <c r="M532" i="2"/>
  <c r="L532" i="2"/>
  <c r="O532" i="2"/>
  <c r="K532" i="2"/>
  <c r="M1831" i="2"/>
  <c r="K1831" i="2"/>
  <c r="L1831" i="2"/>
  <c r="O1831" i="2"/>
  <c r="K1080" i="2"/>
  <c r="L1080" i="2"/>
  <c r="M1080" i="2"/>
  <c r="O1080" i="2"/>
  <c r="M496" i="2"/>
  <c r="O496" i="2"/>
  <c r="L496" i="2"/>
  <c r="K496" i="2"/>
  <c r="O1780" i="2"/>
  <c r="K1780" i="2"/>
  <c r="L1780" i="2"/>
  <c r="M1780" i="2"/>
  <c r="O1499" i="2"/>
  <c r="M1499" i="2"/>
  <c r="K1499" i="2"/>
  <c r="L1499" i="2"/>
  <c r="M538" i="2"/>
  <c r="O538" i="2"/>
  <c r="K538" i="2"/>
  <c r="L538" i="2"/>
  <c r="M1159" i="2"/>
  <c r="K1159" i="2"/>
  <c r="L1159" i="2"/>
  <c r="O1159" i="2"/>
  <c r="L1013" i="2"/>
  <c r="K1013" i="2"/>
  <c r="O1013" i="2"/>
  <c r="M1013" i="2"/>
  <c r="M677" i="2"/>
  <c r="O677" i="2"/>
  <c r="L677" i="2"/>
  <c r="K677" i="2"/>
  <c r="M1320" i="2"/>
  <c r="L1320" i="2"/>
  <c r="K1320" i="2"/>
  <c r="O1320" i="2"/>
  <c r="M1177" i="2"/>
  <c r="K1177" i="2"/>
  <c r="O1177" i="2"/>
  <c r="L1177" i="2"/>
  <c r="M1441" i="2"/>
  <c r="O1441" i="2"/>
  <c r="L1441" i="2"/>
  <c r="K1441" i="2"/>
  <c r="K121" i="2"/>
  <c r="O121" i="2"/>
  <c r="M121" i="2"/>
  <c r="L121" i="2"/>
  <c r="M1855" i="2"/>
  <c r="O1855" i="2"/>
  <c r="K1855" i="2"/>
  <c r="L1855" i="2"/>
  <c r="M1327" i="2"/>
  <c r="L1327" i="2"/>
  <c r="K1327" i="2"/>
  <c r="O1327" i="2"/>
  <c r="L1885" i="2"/>
  <c r="O1885" i="2"/>
  <c r="K1885" i="2"/>
  <c r="M1885" i="2"/>
  <c r="M1206" i="2"/>
  <c r="L1206" i="2"/>
  <c r="O1206" i="2"/>
  <c r="K1206" i="2"/>
  <c r="L918" i="2"/>
  <c r="O918" i="2"/>
  <c r="M918" i="2"/>
  <c r="K918" i="2"/>
  <c r="O772" i="2"/>
  <c r="K772" i="2"/>
  <c r="M772" i="2"/>
  <c r="L772" i="2"/>
  <c r="O787" i="2"/>
  <c r="M787" i="2"/>
  <c r="L787" i="2"/>
  <c r="K787" i="2"/>
  <c r="L1164" i="2"/>
  <c r="K1164" i="2"/>
  <c r="M1164" i="2"/>
  <c r="O1164" i="2"/>
  <c r="O1498" i="2"/>
  <c r="K1498" i="2"/>
  <c r="M1498" i="2"/>
  <c r="L1498" i="2"/>
  <c r="K119" i="2"/>
  <c r="L119" i="2"/>
  <c r="M119" i="2"/>
  <c r="O119" i="2"/>
  <c r="M925" i="2"/>
  <c r="K925" i="2"/>
  <c r="O925" i="2"/>
  <c r="L925" i="2"/>
  <c r="L1602" i="2"/>
  <c r="O1602" i="2"/>
  <c r="K1602" i="2"/>
  <c r="M1602" i="2"/>
  <c r="L592" i="2"/>
  <c r="M592" i="2"/>
  <c r="O592" i="2"/>
  <c r="K592" i="2"/>
  <c r="M265" i="2"/>
  <c r="K265" i="2"/>
  <c r="L265" i="2"/>
  <c r="O265" i="2"/>
  <c r="K774" i="2"/>
  <c r="M774" i="2"/>
  <c r="L774" i="2"/>
  <c r="O774" i="2"/>
  <c r="K138" i="2"/>
  <c r="O138" i="2"/>
  <c r="M138" i="2"/>
  <c r="L138" i="2"/>
  <c r="L263" i="2"/>
  <c r="K263" i="2"/>
  <c r="O263" i="2"/>
  <c r="M263" i="2"/>
  <c r="L641" i="2"/>
  <c r="O641" i="2"/>
  <c r="M641" i="2"/>
  <c r="K641" i="2"/>
  <c r="L1255" i="2"/>
  <c r="K1255" i="2"/>
  <c r="O1255" i="2"/>
  <c r="M1255" i="2"/>
  <c r="L948" i="2"/>
  <c r="O948" i="2"/>
  <c r="M948" i="2"/>
  <c r="K948" i="2"/>
  <c r="M702" i="2"/>
  <c r="K702" i="2"/>
  <c r="O702" i="2"/>
  <c r="L702" i="2"/>
  <c r="O1117" i="2"/>
  <c r="M1117" i="2"/>
  <c r="L1117" i="2"/>
  <c r="K1117" i="2"/>
  <c r="K1405" i="2"/>
  <c r="L1405" i="2"/>
  <c r="O1405" i="2"/>
  <c r="M1405" i="2"/>
  <c r="K67" i="2"/>
  <c r="M67" i="2"/>
  <c r="L67" i="2"/>
  <c r="O67" i="2"/>
  <c r="K541" i="2"/>
  <c r="O541" i="2"/>
  <c r="M541" i="2"/>
  <c r="L541" i="2"/>
  <c r="K301" i="2"/>
  <c r="O301" i="2"/>
  <c r="L301" i="2"/>
  <c r="M301" i="2"/>
  <c r="K829" i="2"/>
  <c r="L829" i="2"/>
  <c r="M829" i="2"/>
  <c r="O829" i="2"/>
  <c r="L996" i="2"/>
  <c r="O996" i="2"/>
  <c r="K996" i="2"/>
  <c r="M996" i="2"/>
  <c r="O1921" i="2"/>
  <c r="M1921" i="2"/>
  <c r="L1921" i="2"/>
  <c r="K1921" i="2"/>
  <c r="O1223" i="2"/>
  <c r="K1223" i="2"/>
  <c r="L1223" i="2"/>
  <c r="M1223" i="2"/>
  <c r="L1409" i="2"/>
  <c r="O1409" i="2"/>
  <c r="K1409" i="2"/>
  <c r="M1409" i="2"/>
  <c r="L125" i="2"/>
  <c r="K125" i="2"/>
  <c r="M125" i="2"/>
  <c r="O125" i="2"/>
  <c r="L319" i="2"/>
  <c r="O319" i="2"/>
  <c r="M319" i="2"/>
  <c r="K319" i="2"/>
  <c r="M1231" i="2"/>
  <c r="L1231" i="2"/>
  <c r="O1231" i="2"/>
  <c r="K1231" i="2"/>
  <c r="L1189" i="2"/>
  <c r="O1189" i="2"/>
  <c r="K1189" i="2"/>
  <c r="M1189" i="2"/>
  <c r="M757" i="2"/>
  <c r="K757" i="2"/>
  <c r="L757" i="2"/>
  <c r="O757" i="2"/>
  <c r="O181" i="2"/>
  <c r="M181" i="2"/>
  <c r="L181" i="2"/>
  <c r="K181" i="2"/>
  <c r="L533" i="2"/>
  <c r="O533" i="2"/>
  <c r="M533" i="2"/>
  <c r="K533" i="2"/>
  <c r="M1183" i="2"/>
  <c r="K1183" i="2"/>
  <c r="L1183" i="2"/>
  <c r="O1183" i="2"/>
  <c r="K510" i="2"/>
  <c r="M510" i="2"/>
  <c r="O510" i="2"/>
  <c r="L510" i="2"/>
  <c r="K1589" i="2"/>
  <c r="O1589" i="2"/>
  <c r="M1589" i="2"/>
  <c r="L1589" i="2"/>
  <c r="L1066" i="2"/>
  <c r="M1066" i="2"/>
  <c r="O1066" i="2"/>
  <c r="K1066" i="2"/>
  <c r="M1357" i="2"/>
  <c r="K1357" i="2"/>
  <c r="L1357" i="2"/>
  <c r="O1357" i="2"/>
  <c r="M215" i="2"/>
  <c r="K215" i="2"/>
  <c r="O215" i="2"/>
  <c r="L215" i="2"/>
  <c r="O1889" i="2"/>
  <c r="M1889" i="2"/>
  <c r="L1889" i="2"/>
  <c r="K1889" i="2"/>
  <c r="L917" i="2"/>
  <c r="K917" i="2"/>
  <c r="O917" i="2"/>
  <c r="M917" i="2"/>
  <c r="L540" i="2"/>
  <c r="M540" i="2"/>
  <c r="K540" i="2"/>
  <c r="O540" i="2"/>
  <c r="O249" i="2"/>
  <c r="K249" i="2"/>
  <c r="M249" i="2"/>
  <c r="L249" i="2"/>
  <c r="L882" i="2"/>
  <c r="O882" i="2"/>
  <c r="M882" i="2"/>
  <c r="K882" i="2"/>
  <c r="K474" i="2"/>
  <c r="L474" i="2"/>
  <c r="M474" i="2"/>
  <c r="O474" i="2"/>
  <c r="M270" i="2"/>
  <c r="O270" i="2"/>
  <c r="K270" i="2"/>
  <c r="L270" i="2"/>
  <c r="M228" i="2"/>
  <c r="O228" i="2"/>
  <c r="L228" i="2"/>
  <c r="K228" i="2"/>
  <c r="M581" i="2"/>
  <c r="L581" i="2"/>
  <c r="O581" i="2"/>
  <c r="K581" i="2"/>
  <c r="O1369" i="2"/>
  <c r="M1369" i="2"/>
  <c r="K1369" i="2"/>
  <c r="L1369" i="2"/>
  <c r="O1397" i="2"/>
  <c r="L1397" i="2"/>
  <c r="M1397" i="2"/>
  <c r="K1397" i="2"/>
  <c r="K964" i="2"/>
  <c r="O964" i="2"/>
  <c r="M964" i="2"/>
  <c r="L964" i="2"/>
  <c r="M1074" i="2"/>
  <c r="O1074" i="2"/>
  <c r="L1074" i="2"/>
  <c r="K1074" i="2"/>
  <c r="O731" i="2"/>
  <c r="K731" i="2"/>
  <c r="L731" i="2"/>
  <c r="M731" i="2"/>
  <c r="K262" i="2"/>
  <c r="O262" i="2"/>
  <c r="M262" i="2"/>
  <c r="L262" i="2"/>
  <c r="M396" i="2"/>
  <c r="L396" i="2"/>
  <c r="K396" i="2"/>
  <c r="O396" i="2"/>
  <c r="O498" i="2"/>
  <c r="L498" i="2"/>
  <c r="M498" i="2"/>
  <c r="K498" i="2"/>
  <c r="M1843" i="2"/>
  <c r="O1843" i="2"/>
  <c r="L1843" i="2"/>
  <c r="K1843" i="2"/>
  <c r="M1171" i="2"/>
  <c r="K1171" i="2"/>
  <c r="O1171" i="2"/>
  <c r="L1171" i="2"/>
  <c r="K133" i="2"/>
  <c r="M133" i="2"/>
  <c r="O133" i="2"/>
  <c r="L133" i="2"/>
  <c r="O1573" i="2"/>
  <c r="M1573" i="2"/>
  <c r="L1573" i="2"/>
  <c r="K1573" i="2"/>
  <c r="L1519" i="2"/>
  <c r="M1519" i="2"/>
  <c r="O1519" i="2"/>
  <c r="K1519" i="2"/>
  <c r="L1890" i="2"/>
  <c r="O1890" i="2"/>
  <c r="K1890" i="2"/>
  <c r="M1890" i="2"/>
  <c r="O1313" i="2"/>
  <c r="K1313" i="2"/>
  <c r="M1313" i="2"/>
  <c r="L1313" i="2"/>
  <c r="K682" i="2"/>
  <c r="L682" i="2"/>
  <c r="O682" i="2"/>
  <c r="M682" i="2"/>
  <c r="O894" i="2"/>
  <c r="M894" i="2"/>
  <c r="L894" i="2"/>
  <c r="K894" i="2"/>
  <c r="M655" i="2"/>
  <c r="K655" i="2"/>
  <c r="L655" i="2"/>
  <c r="O655" i="2"/>
  <c r="L1525" i="2"/>
  <c r="M1525" i="2"/>
  <c r="O1525" i="2"/>
  <c r="K1525" i="2"/>
  <c r="O1500" i="2"/>
  <c r="K1500" i="2"/>
  <c r="M1500" i="2"/>
  <c r="L1500" i="2"/>
  <c r="O426" i="2"/>
  <c r="M426" i="2"/>
  <c r="K426" i="2"/>
  <c r="L426" i="2"/>
  <c r="M155" i="2"/>
  <c r="L155" i="2"/>
  <c r="O155" i="2"/>
  <c r="K155" i="2"/>
  <c r="K819" i="2"/>
  <c r="L819" i="2"/>
  <c r="M819" i="2"/>
  <c r="O819" i="2"/>
  <c r="L1738" i="2"/>
  <c r="M1738" i="2"/>
  <c r="K1738" i="2"/>
  <c r="O1738" i="2"/>
  <c r="M1075" i="2"/>
  <c r="L1075" i="2"/>
  <c r="O1075" i="2"/>
  <c r="K1075" i="2"/>
  <c r="L1308" i="2"/>
  <c r="K1308" i="2"/>
  <c r="O1308" i="2"/>
  <c r="M1308" i="2"/>
  <c r="L468" i="2"/>
  <c r="M468" i="2"/>
  <c r="O468" i="2"/>
  <c r="K468" i="2"/>
  <c r="M1303" i="2"/>
  <c r="O1303" i="2"/>
  <c r="K1303" i="2"/>
  <c r="L1303" i="2"/>
  <c r="K252" i="2"/>
  <c r="O252" i="2"/>
  <c r="M252" i="2"/>
  <c r="L252" i="2"/>
  <c r="L115" i="2"/>
  <c r="M115" i="2"/>
  <c r="K115" i="2"/>
  <c r="O115" i="2"/>
  <c r="O676" i="2"/>
  <c r="L676" i="2"/>
  <c r="M676" i="2"/>
  <c r="K676" i="2"/>
  <c r="L154" i="2"/>
  <c r="K154" i="2"/>
  <c r="M154" i="2"/>
  <c r="O154" i="2"/>
  <c r="O325" i="2"/>
  <c r="K325" i="2"/>
  <c r="M325" i="2"/>
  <c r="L325" i="2"/>
  <c r="K640" i="2"/>
  <c r="O640" i="2"/>
  <c r="M640" i="2"/>
  <c r="L640" i="2"/>
  <c r="O358" i="2"/>
  <c r="L358" i="2"/>
  <c r="M358" i="2"/>
  <c r="K358" i="2"/>
  <c r="O1800" i="2"/>
  <c r="K1800" i="2"/>
  <c r="M1800" i="2"/>
  <c r="L1800" i="2"/>
  <c r="K163" i="2"/>
  <c r="M163" i="2"/>
  <c r="L163" i="2"/>
  <c r="O163" i="2"/>
  <c r="L1110" i="2"/>
  <c r="O1110" i="2"/>
  <c r="K1110" i="2"/>
  <c r="M1110" i="2"/>
  <c r="L162" i="2"/>
  <c r="O162" i="2"/>
  <c r="M162" i="2"/>
  <c r="K162" i="2"/>
  <c r="K65" i="2"/>
  <c r="M65" i="2"/>
  <c r="O65" i="2"/>
  <c r="L65" i="2"/>
  <c r="L444" i="2"/>
  <c r="M444" i="2"/>
  <c r="K444" i="2"/>
  <c r="O444" i="2"/>
  <c r="O419" i="2"/>
  <c r="K419" i="2"/>
  <c r="L419" i="2"/>
  <c r="M419" i="2"/>
  <c r="K1705" i="2"/>
  <c r="O1705" i="2"/>
  <c r="L1705" i="2"/>
  <c r="M1705" i="2"/>
  <c r="M847" i="2"/>
  <c r="O847" i="2"/>
  <c r="K847" i="2"/>
  <c r="L847" i="2"/>
  <c r="K547" i="2"/>
  <c r="L547" i="2"/>
  <c r="M547" i="2"/>
  <c r="O547" i="2"/>
  <c r="L516" i="2"/>
  <c r="O516" i="2"/>
  <c r="M516" i="2"/>
  <c r="K516" i="2"/>
  <c r="M870" i="2"/>
  <c r="O870" i="2"/>
  <c r="K870" i="2"/>
  <c r="L870" i="2"/>
  <c r="L869" i="2"/>
  <c r="O869" i="2"/>
  <c r="K869" i="2"/>
  <c r="M869" i="2"/>
  <c r="O367" i="2"/>
  <c r="L367" i="2"/>
  <c r="M367" i="2"/>
  <c r="K367" i="2"/>
  <c r="K793" i="2"/>
  <c r="M793" i="2"/>
  <c r="L793" i="2"/>
  <c r="O793" i="2"/>
  <c r="M827" i="2"/>
  <c r="K827" i="2"/>
  <c r="O827" i="2"/>
  <c r="L827" i="2"/>
  <c r="L1464" i="2"/>
  <c r="K1464" i="2"/>
  <c r="O1464" i="2"/>
  <c r="M1464" i="2"/>
  <c r="L1591" i="2"/>
  <c r="O1591" i="2"/>
  <c r="M1591" i="2"/>
  <c r="K1591" i="2"/>
  <c r="O462" i="2"/>
  <c r="L462" i="2"/>
  <c r="K462" i="2"/>
  <c r="M462" i="2"/>
  <c r="M1450" i="2"/>
  <c r="L1450" i="2"/>
  <c r="K1450" i="2"/>
  <c r="O1450" i="2"/>
  <c r="M1687" i="2"/>
  <c r="L1687" i="2"/>
  <c r="O1687" i="2"/>
  <c r="K1687" i="2"/>
  <c r="O601" i="2"/>
  <c r="K601" i="2"/>
  <c r="M601" i="2"/>
  <c r="L601" i="2"/>
  <c r="M1518" i="2"/>
  <c r="K1518" i="2"/>
  <c r="O1518" i="2"/>
  <c r="L1518" i="2"/>
  <c r="K1429" i="2"/>
  <c r="O1429" i="2"/>
  <c r="M1429" i="2"/>
  <c r="L1429" i="2"/>
  <c r="M1649" i="2"/>
  <c r="L1649" i="2"/>
  <c r="O1649" i="2"/>
  <c r="K1649" i="2"/>
  <c r="K579" i="2"/>
  <c r="M579" i="2"/>
  <c r="L579" i="2"/>
  <c r="O579" i="2"/>
  <c r="K826" i="2"/>
  <c r="M826" i="2"/>
  <c r="O826" i="2"/>
  <c r="L826" i="2"/>
  <c r="M108" i="2"/>
  <c r="O108" i="2"/>
  <c r="L108" i="2"/>
  <c r="K108" i="2"/>
  <c r="M745" i="2"/>
  <c r="L745" i="2"/>
  <c r="O745" i="2"/>
  <c r="K745" i="2"/>
  <c r="L1609" i="2"/>
  <c r="K1609" i="2"/>
  <c r="O1609" i="2"/>
  <c r="M1609" i="2"/>
  <c r="M1073" i="2"/>
  <c r="L1073" i="2"/>
  <c r="O1073" i="2"/>
  <c r="K1073" i="2"/>
  <c r="O1608" i="2"/>
  <c r="L1608" i="2"/>
  <c r="M1608" i="2"/>
  <c r="K1608" i="2"/>
  <c r="M1039" i="2"/>
  <c r="K1039" i="2"/>
  <c r="L1039" i="2"/>
  <c r="O1039" i="2"/>
  <c r="K1188" i="2"/>
  <c r="O1188" i="2"/>
  <c r="L1188" i="2"/>
  <c r="M1188" i="2"/>
  <c r="K534" i="2"/>
  <c r="L534" i="2"/>
  <c r="O534" i="2"/>
  <c r="M534" i="2"/>
  <c r="O605" i="2"/>
  <c r="L605" i="2"/>
  <c r="K605" i="2"/>
  <c r="M605" i="2"/>
  <c r="O1374" i="2"/>
  <c r="L1374" i="2"/>
  <c r="M1374" i="2"/>
  <c r="K1374" i="2"/>
  <c r="M1836" i="2"/>
  <c r="O1836" i="2"/>
  <c r="K1836" i="2"/>
  <c r="L1836" i="2"/>
  <c r="O648" i="2"/>
  <c r="L648" i="2"/>
  <c r="K648" i="2"/>
  <c r="M648" i="2"/>
  <c r="K1254" i="2"/>
  <c r="M1254" i="2"/>
  <c r="O1254" i="2"/>
  <c r="L1254" i="2"/>
  <c r="L180" i="2"/>
  <c r="O180" i="2"/>
  <c r="M180" i="2"/>
  <c r="K180" i="2"/>
  <c r="K1260" i="2"/>
  <c r="O1260" i="2"/>
  <c r="M1260" i="2"/>
  <c r="L1260" i="2"/>
  <c r="O738" i="2"/>
  <c r="M738" i="2"/>
  <c r="L738" i="2"/>
  <c r="K738" i="2"/>
  <c r="L785" i="2"/>
  <c r="K785" i="2"/>
  <c r="O785" i="2"/>
  <c r="M785" i="2"/>
  <c r="L1878" i="2"/>
  <c r="M1878" i="2"/>
  <c r="O1878" i="2"/>
  <c r="K1878" i="2"/>
  <c r="M1684" i="2"/>
  <c r="L1684" i="2"/>
  <c r="O1684" i="2"/>
  <c r="K1684" i="2"/>
  <c r="K1553" i="2"/>
  <c r="O1553" i="2"/>
  <c r="M1553" i="2"/>
  <c r="L1553" i="2"/>
  <c r="K1253" i="2"/>
  <c r="O1253" i="2"/>
  <c r="L1253" i="2"/>
  <c r="M1253" i="2"/>
  <c r="K1746" i="2"/>
  <c r="O1746" i="2"/>
  <c r="M1746" i="2"/>
  <c r="L1746" i="2"/>
  <c r="M778" i="2"/>
  <c r="L778" i="2"/>
  <c r="K778" i="2"/>
  <c r="O778" i="2"/>
  <c r="L359" i="2"/>
  <c r="M359" i="2"/>
  <c r="K359" i="2"/>
  <c r="O359" i="2"/>
  <c r="L1799" i="2"/>
  <c r="K1799" i="2"/>
  <c r="M1799" i="2"/>
  <c r="O1799" i="2"/>
  <c r="M875" i="2"/>
  <c r="L875" i="2"/>
  <c r="K875" i="2"/>
  <c r="O875" i="2"/>
  <c r="O415" i="2"/>
  <c r="L415" i="2"/>
  <c r="K415" i="2"/>
  <c r="M415" i="2"/>
  <c r="M1123" i="2"/>
  <c r="O1123" i="2"/>
  <c r="K1123" i="2"/>
  <c r="L1123" i="2"/>
  <c r="L661" i="2"/>
  <c r="M661" i="2"/>
  <c r="O661" i="2"/>
  <c r="K661" i="2"/>
  <c r="O635" i="2"/>
  <c r="M635" i="2"/>
  <c r="L635" i="2"/>
  <c r="K635" i="2"/>
  <c r="L229" i="2"/>
  <c r="M229" i="2"/>
  <c r="O229" i="2"/>
  <c r="K229" i="2"/>
  <c r="M1225" i="2"/>
  <c r="L1225" i="2"/>
  <c r="O1225" i="2"/>
  <c r="K1225" i="2"/>
  <c r="O317" i="2"/>
  <c r="M317" i="2"/>
  <c r="K317" i="2"/>
  <c r="L317" i="2"/>
  <c r="L1806" i="2"/>
  <c r="K1806" i="2"/>
  <c r="O1806" i="2"/>
  <c r="M1806" i="2"/>
  <c r="K283" i="2"/>
  <c r="L283" i="2"/>
  <c r="M283" i="2"/>
  <c r="O283" i="2"/>
  <c r="K1590" i="2"/>
  <c r="O1590" i="2"/>
  <c r="L1590" i="2"/>
  <c r="M1590" i="2"/>
  <c r="K1404" i="2"/>
  <c r="M1404" i="2"/>
  <c r="L1404" i="2"/>
  <c r="O1404" i="2"/>
  <c r="L1643" i="2"/>
  <c r="M1643" i="2"/>
  <c r="O1643" i="2"/>
  <c r="K1643" i="2"/>
  <c r="M1542" i="2"/>
  <c r="O1542" i="2"/>
  <c r="K1542" i="2"/>
  <c r="L1542" i="2"/>
  <c r="M1068" i="2"/>
  <c r="L1068" i="2"/>
  <c r="K1068" i="2"/>
  <c r="O1068" i="2"/>
  <c r="M709" i="2"/>
  <c r="L709" i="2"/>
  <c r="O709" i="2"/>
  <c r="K709" i="2"/>
  <c r="M1060" i="2"/>
  <c r="K1060" i="2"/>
  <c r="L1060" i="2"/>
  <c r="O1060" i="2"/>
  <c r="O463" i="2"/>
  <c r="K463" i="2"/>
  <c r="M463" i="2"/>
  <c r="L463" i="2"/>
  <c r="O684" i="2"/>
  <c r="K684" i="2"/>
  <c r="L684" i="2"/>
  <c r="M684" i="2"/>
  <c r="O1362" i="2"/>
  <c r="M1362" i="2"/>
  <c r="K1362" i="2"/>
  <c r="L1362" i="2"/>
  <c r="O1038" i="2"/>
  <c r="K1038" i="2"/>
  <c r="L1038" i="2"/>
  <c r="M1038" i="2"/>
  <c r="K724" i="2"/>
  <c r="M724" i="2"/>
  <c r="L724" i="2"/>
  <c r="O724" i="2"/>
  <c r="O175" i="2"/>
  <c r="M175" i="2"/>
  <c r="K175" i="2"/>
  <c r="L175" i="2"/>
  <c r="O347" i="2"/>
  <c r="M347" i="2"/>
  <c r="K347" i="2"/>
  <c r="L347" i="2"/>
  <c r="L821" i="2"/>
  <c r="M821" i="2"/>
  <c r="K821" i="2"/>
  <c r="O821" i="2"/>
  <c r="K589" i="2"/>
  <c r="M589" i="2"/>
  <c r="O589" i="2"/>
  <c r="L589" i="2"/>
  <c r="L160" i="2"/>
  <c r="K160" i="2"/>
  <c r="M160" i="2"/>
  <c r="O160" i="2"/>
  <c r="K409" i="2"/>
  <c r="L409" i="2"/>
  <c r="M409" i="2"/>
  <c r="O409" i="2"/>
  <c r="K966" i="2"/>
  <c r="L966" i="2"/>
  <c r="M966" i="2"/>
  <c r="O966" i="2"/>
  <c r="L12" i="2"/>
  <c r="O12" i="2"/>
  <c r="K12" i="2"/>
  <c r="M12" i="2"/>
  <c r="O1758" i="2"/>
  <c r="K1758" i="2"/>
  <c r="L1758" i="2"/>
  <c r="M1758" i="2"/>
  <c r="O593" i="2"/>
  <c r="K593" i="2"/>
  <c r="L593" i="2"/>
  <c r="M593" i="2"/>
  <c r="K678" i="2"/>
  <c r="L678" i="2"/>
  <c r="M678" i="2"/>
  <c r="O678" i="2"/>
  <c r="M1848" i="2"/>
  <c r="O1848" i="2"/>
  <c r="L1848" i="2"/>
  <c r="K1848" i="2"/>
  <c r="K928" i="2"/>
  <c r="L928" i="2"/>
  <c r="M928" i="2"/>
  <c r="O928" i="2"/>
  <c r="M600" i="2"/>
  <c r="L600" i="2"/>
  <c r="K600" i="2"/>
  <c r="O600" i="2"/>
  <c r="O1207" i="2"/>
  <c r="M1207" i="2"/>
  <c r="K1207" i="2"/>
  <c r="L1207" i="2"/>
  <c r="M997" i="2"/>
  <c r="K997" i="2"/>
  <c r="O997" i="2"/>
  <c r="L997" i="2"/>
  <c r="M1813" i="2"/>
  <c r="K1813" i="2"/>
  <c r="O1813" i="2"/>
  <c r="L1813" i="2"/>
  <c r="O72" i="2"/>
  <c r="L72" i="2"/>
  <c r="M72" i="2"/>
  <c r="K72" i="2"/>
  <c r="M613" i="2"/>
  <c r="O613" i="2"/>
  <c r="L613" i="2"/>
  <c r="K613" i="2"/>
  <c r="K1837" i="2"/>
  <c r="O1837" i="2"/>
  <c r="M1837" i="2"/>
  <c r="L1837" i="2"/>
  <c r="L1410" i="2"/>
  <c r="K1410" i="2"/>
  <c r="O1410" i="2"/>
  <c r="M1410" i="2"/>
  <c r="K1621" i="2"/>
  <c r="M1621" i="2"/>
  <c r="O1621" i="2"/>
  <c r="L1621" i="2"/>
  <c r="M1219" i="2"/>
  <c r="O1219" i="2"/>
  <c r="L1219" i="2"/>
  <c r="K1219" i="2"/>
  <c r="K1175" i="2"/>
  <c r="O1175" i="2"/>
  <c r="L1175" i="2"/>
  <c r="M1175" i="2"/>
  <c r="O13" i="2"/>
  <c r="M13" i="2"/>
  <c r="K13" i="2"/>
  <c r="L13" i="2"/>
  <c r="K153" i="2"/>
  <c r="M153" i="2"/>
  <c r="O153" i="2"/>
  <c r="L153" i="2"/>
  <c r="M10" i="2"/>
  <c r="O10" i="2"/>
  <c r="L10" i="2"/>
  <c r="K10" i="2"/>
  <c r="M234" i="2"/>
  <c r="O234" i="2"/>
  <c r="K234" i="2"/>
  <c r="L234" i="2"/>
  <c r="M19" i="2"/>
  <c r="K19" i="2"/>
  <c r="O19" i="2"/>
  <c r="L19" i="2"/>
  <c r="L282" i="2"/>
  <c r="M282" i="2"/>
  <c r="O282" i="2"/>
  <c r="K282" i="2"/>
  <c r="L345" i="2"/>
  <c r="O345" i="2"/>
  <c r="M345" i="2"/>
  <c r="K345" i="2"/>
  <c r="L971" i="2"/>
  <c r="M971" i="2"/>
  <c r="O971" i="2"/>
  <c r="K971" i="2"/>
  <c r="K251" i="2"/>
  <c r="L251" i="2"/>
  <c r="M251" i="2"/>
  <c r="O251" i="2"/>
  <c r="K1915" i="2"/>
  <c r="L1915" i="2"/>
  <c r="M1915" i="2"/>
  <c r="O1915" i="2"/>
  <c r="K586" i="2"/>
  <c r="L586" i="2"/>
  <c r="O586" i="2"/>
  <c r="M586" i="2"/>
  <c r="M490" i="2"/>
  <c r="O490" i="2"/>
  <c r="L490" i="2"/>
  <c r="K490" i="2"/>
  <c r="K881" i="2"/>
  <c r="O881" i="2"/>
  <c r="M881" i="2"/>
  <c r="L881" i="2"/>
  <c r="K1349" i="2"/>
  <c r="O1349" i="2"/>
  <c r="L1349" i="2"/>
  <c r="M1349" i="2"/>
  <c r="O1135" i="2"/>
  <c r="K1135" i="2"/>
  <c r="M1135" i="2"/>
  <c r="L1135" i="2"/>
  <c r="M360" i="2"/>
  <c r="K360" i="2"/>
  <c r="O360" i="2"/>
  <c r="L360" i="2"/>
  <c r="M895" i="2"/>
  <c r="O895" i="2"/>
  <c r="L895" i="2"/>
  <c r="K895" i="2"/>
  <c r="O1415" i="2"/>
  <c r="M1415" i="2"/>
  <c r="K1415" i="2"/>
  <c r="L1415" i="2"/>
  <c r="L723" i="2"/>
  <c r="M723" i="2"/>
  <c r="O723" i="2"/>
  <c r="K723" i="2"/>
  <c r="O961" i="2"/>
  <c r="K961" i="2"/>
  <c r="L961" i="2"/>
  <c r="M961" i="2"/>
  <c r="K1639" i="2"/>
  <c r="O1639" i="2"/>
  <c r="M1639" i="2"/>
  <c r="L1639" i="2"/>
  <c r="O1554" i="2"/>
  <c r="K1554" i="2"/>
  <c r="L1554" i="2"/>
  <c r="M1554" i="2"/>
  <c r="K1786" i="2"/>
  <c r="O1786" i="2"/>
  <c r="L1786" i="2"/>
  <c r="M1786" i="2"/>
  <c r="K1309" i="2"/>
  <c r="O1309" i="2"/>
  <c r="L1309" i="2"/>
  <c r="M1309" i="2"/>
  <c r="M1703" i="2"/>
  <c r="O1703" i="2"/>
  <c r="K1703" i="2"/>
  <c r="L1703" i="2"/>
  <c r="O118" i="2"/>
  <c r="M118" i="2"/>
  <c r="L118" i="2"/>
  <c r="K118" i="2"/>
  <c r="O924" i="2"/>
  <c r="M924" i="2"/>
  <c r="L924" i="2"/>
  <c r="K924" i="2"/>
  <c r="L221" i="2"/>
  <c r="K221" i="2"/>
  <c r="M221" i="2"/>
  <c r="O221" i="2"/>
  <c r="K1273" i="2"/>
  <c r="O1273" i="2"/>
  <c r="L1273" i="2"/>
  <c r="M1273" i="2"/>
  <c r="L1914" i="2"/>
  <c r="K1914" i="2"/>
  <c r="M1914" i="2"/>
  <c r="O1914" i="2"/>
  <c r="K493" i="2"/>
  <c r="M493" i="2"/>
  <c r="L493" i="2"/>
  <c r="O493" i="2"/>
  <c r="L887" i="2"/>
  <c r="K887" i="2"/>
  <c r="M887" i="2"/>
  <c r="O887" i="2"/>
  <c r="K157" i="2"/>
  <c r="L157" i="2"/>
  <c r="M157" i="2"/>
  <c r="O157" i="2"/>
  <c r="K559" i="2"/>
  <c r="L559" i="2"/>
  <c r="O559" i="2"/>
  <c r="M559" i="2"/>
  <c r="O271" i="2"/>
  <c r="L271" i="2"/>
  <c r="K271" i="2"/>
  <c r="M271" i="2"/>
  <c r="O871" i="2"/>
  <c r="K871" i="2"/>
  <c r="M871" i="2"/>
  <c r="L871" i="2"/>
  <c r="K876" i="2"/>
  <c r="L876" i="2"/>
  <c r="M876" i="2"/>
  <c r="O876" i="2"/>
  <c r="M1614" i="2"/>
  <c r="L1614" i="2"/>
  <c r="K1614" i="2"/>
  <c r="O1614" i="2"/>
  <c r="K1012" i="2"/>
  <c r="O1012" i="2"/>
  <c r="L1012" i="2"/>
  <c r="M1012" i="2"/>
  <c r="M1699" i="2"/>
  <c r="L1699" i="2"/>
  <c r="K1699" i="2"/>
  <c r="O1699" i="2"/>
  <c r="O1513" i="2"/>
  <c r="K1513" i="2"/>
  <c r="M1513" i="2"/>
  <c r="L1513" i="2"/>
  <c r="L456" i="2"/>
  <c r="K456" i="2"/>
  <c r="M456" i="2"/>
  <c r="O456" i="2"/>
  <c r="K1302" i="2"/>
  <c r="M1302" i="2"/>
  <c r="O1302" i="2"/>
  <c r="L1302" i="2"/>
  <c r="O1541" i="2"/>
  <c r="K1541" i="2"/>
  <c r="L1541" i="2"/>
  <c r="M1541" i="2"/>
  <c r="O877" i="2"/>
  <c r="L877" i="2"/>
  <c r="K877" i="2"/>
  <c r="M877" i="2"/>
  <c r="M1891" i="2"/>
  <c r="L1891" i="2"/>
  <c r="K1891" i="2"/>
  <c r="O1891" i="2"/>
  <c r="K1732" i="2"/>
  <c r="M1732" i="2"/>
  <c r="O1732" i="2"/>
  <c r="L1732" i="2"/>
  <c r="O126" i="2"/>
  <c r="K126" i="2"/>
  <c r="M126" i="2"/>
  <c r="L126" i="2"/>
  <c r="K744" i="2"/>
  <c r="L744" i="2"/>
  <c r="M744" i="2"/>
  <c r="O744" i="2"/>
  <c r="L131" i="2"/>
  <c r="K131" i="2"/>
  <c r="O131" i="2"/>
  <c r="M131" i="2"/>
  <c r="L202" i="2"/>
  <c r="O202" i="2"/>
  <c r="M202" i="2"/>
  <c r="K202" i="2"/>
  <c r="K1062" i="2"/>
  <c r="L1062" i="2"/>
  <c r="M1062" i="2"/>
  <c r="O1062" i="2"/>
  <c r="L900" i="2"/>
  <c r="O900" i="2"/>
  <c r="K900" i="2"/>
  <c r="M900" i="2"/>
  <c r="K647" i="2"/>
  <c r="M647" i="2"/>
  <c r="O647" i="2"/>
  <c r="L647" i="2"/>
  <c r="L727" i="2"/>
  <c r="M727" i="2"/>
  <c r="O727" i="2"/>
  <c r="K727" i="2"/>
  <c r="M979" i="2"/>
  <c r="O979" i="2"/>
  <c r="L979" i="2"/>
  <c r="K979" i="2"/>
  <c r="L786" i="2"/>
  <c r="O786" i="2"/>
  <c r="M786" i="2"/>
  <c r="K786" i="2"/>
  <c r="K18" i="2"/>
  <c r="O18" i="2"/>
  <c r="L18" i="2"/>
  <c r="M18" i="2"/>
  <c r="O743" i="2"/>
  <c r="K743" i="2"/>
  <c r="L743" i="2"/>
  <c r="M743" i="2"/>
  <c r="L1434" i="2"/>
  <c r="M1434" i="2"/>
  <c r="K1434" i="2"/>
  <c r="O1434" i="2"/>
  <c r="K1116" i="2"/>
  <c r="M1116" i="2"/>
  <c r="O1116" i="2"/>
  <c r="L1116" i="2"/>
  <c r="O1451" i="2"/>
  <c r="M1451" i="2"/>
  <c r="L1451" i="2"/>
  <c r="K1451" i="2"/>
  <c r="K107" i="2"/>
  <c r="O107" i="2"/>
  <c r="M107" i="2"/>
  <c r="L107" i="2"/>
  <c r="M751" i="2"/>
  <c r="K751" i="2"/>
  <c r="O751" i="2"/>
  <c r="L751" i="2"/>
  <c r="K1548" i="2"/>
  <c r="O1548" i="2"/>
  <c r="L1548" i="2"/>
  <c r="M1548" i="2"/>
  <c r="O289" i="2"/>
  <c r="M289" i="2"/>
  <c r="L289" i="2"/>
  <c r="K289" i="2"/>
  <c r="O546" i="2"/>
  <c r="L546" i="2"/>
  <c r="K546" i="2"/>
  <c r="M546" i="2"/>
  <c r="L1884" i="2"/>
  <c r="M1884" i="2"/>
  <c r="O1884" i="2"/>
  <c r="K1884" i="2"/>
  <c r="O1540" i="2"/>
  <c r="L1540" i="2"/>
  <c r="K1540" i="2"/>
  <c r="M1540" i="2"/>
  <c r="O1691" i="2"/>
  <c r="L1691" i="2"/>
  <c r="M1691" i="2"/>
  <c r="K1691" i="2"/>
  <c r="O1114" i="2"/>
  <c r="M1114" i="2"/>
  <c r="K1114" i="2"/>
  <c r="L1114" i="2"/>
  <c r="O1596" i="2"/>
  <c r="M1596" i="2"/>
  <c r="L1596" i="2"/>
  <c r="K1596" i="2"/>
  <c r="K588" i="2"/>
  <c r="M588" i="2"/>
  <c r="O588" i="2"/>
  <c r="L588" i="2"/>
  <c r="M250" i="2"/>
  <c r="O250" i="2"/>
  <c r="K250" i="2"/>
  <c r="L250" i="2"/>
  <c r="K642" i="2"/>
  <c r="L642" i="2"/>
  <c r="O642" i="2"/>
  <c r="M642" i="2"/>
  <c r="O1753" i="2"/>
  <c r="K1753" i="2"/>
  <c r="M1753" i="2"/>
  <c r="L1753" i="2"/>
  <c r="K1109" i="2"/>
  <c r="M1109" i="2"/>
  <c r="L1109" i="2"/>
  <c r="O1109" i="2"/>
  <c r="O17" i="2"/>
  <c r="M17" i="2"/>
  <c r="L17" i="2"/>
  <c r="K17" i="2"/>
  <c r="O348" i="2"/>
  <c r="M348" i="2"/>
  <c r="L348" i="2"/>
  <c r="K348" i="2"/>
  <c r="O1567" i="2"/>
  <c r="M1567" i="2"/>
  <c r="L1567" i="2"/>
  <c r="K1567" i="2"/>
  <c r="O1422" i="2"/>
  <c r="K1422" i="2"/>
  <c r="M1422" i="2"/>
  <c r="L1422" i="2"/>
  <c r="L853" i="2"/>
  <c r="K853" i="2"/>
  <c r="M853" i="2"/>
  <c r="O853" i="2"/>
  <c r="K978" i="2"/>
  <c r="O978" i="2"/>
  <c r="M978" i="2"/>
  <c r="L978" i="2"/>
  <c r="L373" i="2"/>
  <c r="M373" i="2"/>
  <c r="K373" i="2"/>
  <c r="O373" i="2"/>
  <c r="O1416" i="2"/>
  <c r="M1416" i="2"/>
  <c r="L1416" i="2"/>
  <c r="K1416" i="2"/>
  <c r="O442" i="2"/>
  <c r="M442" i="2"/>
  <c r="L442" i="2"/>
  <c r="K442" i="2"/>
  <c r="M58" i="2"/>
  <c r="L58" i="2"/>
  <c r="K58" i="2"/>
  <c r="O58" i="2"/>
  <c r="M1267" i="2"/>
  <c r="K1267" i="2"/>
  <c r="L1267" i="2"/>
  <c r="O1267" i="2"/>
  <c r="K1201" i="2"/>
  <c r="L1201" i="2"/>
  <c r="M1201" i="2"/>
  <c r="O1201" i="2"/>
  <c r="O1355" i="2"/>
  <c r="M1355" i="2"/>
  <c r="L1355" i="2"/>
  <c r="K1355" i="2"/>
  <c r="L545" i="2"/>
  <c r="K545" i="2"/>
  <c r="M545" i="2"/>
  <c r="O545" i="2"/>
  <c r="O296" i="2" l="1"/>
  <c r="O104" i="2"/>
  <c r="O392" i="2"/>
  <c r="O248" i="2"/>
  <c r="O8" i="2"/>
  <c r="O200" i="2"/>
  <c r="O56" i="2"/>
  <c r="O344" i="2"/>
  <c r="O152" i="2"/>
  <c r="O440" i="2"/>
  <c r="O320" i="2" l="1"/>
  <c r="O322" i="2"/>
  <c r="O321" i="2"/>
  <c r="O272" i="2"/>
  <c r="O273" i="2"/>
  <c r="O274" i="2"/>
  <c r="O233" i="2"/>
  <c r="O232" i="2"/>
  <c r="O231" i="2"/>
  <c r="O230" i="2"/>
  <c r="O446" i="2"/>
  <c r="O447" i="2"/>
  <c r="O412" i="2"/>
  <c r="O410" i="2"/>
  <c r="O411" i="2"/>
  <c r="O452" i="2"/>
  <c r="O453" i="2"/>
  <c r="O129" i="2"/>
  <c r="O130" i="2"/>
  <c r="O128" i="2"/>
  <c r="O255" i="2"/>
  <c r="O254" i="2"/>
  <c r="O185" i="2"/>
  <c r="O184" i="2"/>
  <c r="O183" i="2"/>
  <c r="O182" i="2"/>
  <c r="O370" i="2"/>
  <c r="O368" i="2"/>
  <c r="O369" i="2"/>
  <c r="O158" i="2"/>
  <c r="O159" i="2"/>
  <c r="O357" i="2"/>
  <c r="O356" i="2"/>
  <c r="O374" i="2"/>
  <c r="O377" i="2"/>
  <c r="O376" i="2"/>
  <c r="O375" i="2"/>
  <c r="O303" i="2"/>
  <c r="O302" i="2"/>
  <c r="O124" i="2"/>
  <c r="O122" i="2"/>
  <c r="O123" i="2"/>
  <c r="O117" i="2"/>
  <c r="O116" i="2"/>
  <c r="O164" i="2"/>
  <c r="O165" i="2"/>
  <c r="O14" i="2"/>
  <c r="O62" i="2"/>
  <c r="O63" i="2"/>
  <c r="O316" i="2"/>
  <c r="O314" i="2"/>
  <c r="O315" i="2"/>
  <c r="O363" i="2"/>
  <c r="O364" i="2"/>
  <c r="O362" i="2"/>
  <c r="O68" i="2"/>
  <c r="O69" i="2"/>
  <c r="O136" i="2"/>
  <c r="O137" i="2"/>
  <c r="O135" i="2"/>
  <c r="O134" i="2"/>
  <c r="O308" i="2"/>
  <c r="O309" i="2"/>
  <c r="O213" i="2"/>
  <c r="O212" i="2"/>
  <c r="O267" i="2"/>
  <c r="O268" i="2"/>
  <c r="O266" i="2"/>
  <c r="O172" i="2"/>
  <c r="O170" i="2"/>
  <c r="O171" i="2"/>
  <c r="O466" i="2"/>
  <c r="O465" i="2"/>
  <c r="O464" i="2"/>
  <c r="O329" i="2"/>
  <c r="O326" i="2"/>
  <c r="O327" i="2"/>
  <c r="O328" i="2"/>
  <c r="O207" i="2"/>
  <c r="O206" i="2"/>
  <c r="O260" i="2"/>
  <c r="O261" i="2"/>
  <c r="O459" i="2"/>
  <c r="O460" i="2"/>
  <c r="O458" i="2"/>
  <c r="O404" i="2"/>
  <c r="O405" i="2"/>
  <c r="O218" i="2"/>
  <c r="O219" i="2"/>
  <c r="O220" i="2"/>
  <c r="O398" i="2"/>
  <c r="O399" i="2"/>
  <c r="O280" i="2"/>
  <c r="O279" i="2"/>
  <c r="O278" i="2"/>
  <c r="O281" i="2"/>
  <c r="O350" i="2"/>
  <c r="O351" i="2"/>
  <c r="O178" i="2"/>
  <c r="O176" i="2"/>
  <c r="O177" i="2"/>
  <c r="O473" i="2"/>
  <c r="O470" i="2"/>
  <c r="O472" i="2"/>
  <c r="O471" i="2"/>
  <c r="O225" i="2"/>
  <c r="O224" i="2"/>
  <c r="O226" i="2"/>
  <c r="O110" i="2"/>
  <c r="O111" i="2"/>
  <c r="O425" i="2"/>
  <c r="O422" i="2"/>
  <c r="O424" i="2"/>
  <c r="O423" i="2"/>
  <c r="O416" i="2"/>
  <c r="O417" i="2"/>
  <c r="O418" i="2"/>
  <c r="H12" i="1" l="1"/>
  <c r="K12" i="1"/>
  <c r="L12" i="1"/>
  <c r="M12" i="1"/>
  <c r="L10" i="1"/>
  <c r="M10" i="1"/>
  <c r="K10" i="1"/>
  <c r="H10" i="1"/>
  <c r="M9" i="1"/>
  <c r="H9" i="1"/>
  <c r="L9" i="1"/>
  <c r="K9" i="1"/>
  <c r="L11" i="1"/>
  <c r="M11" i="1"/>
  <c r="K11" i="1"/>
  <c r="H11" i="1"/>
  <c r="H8" i="1"/>
  <c r="L8" i="1"/>
  <c r="M8" i="1"/>
  <c r="K8" i="1"/>
</calcChain>
</file>

<file path=xl/sharedStrings.xml><?xml version="1.0" encoding="utf-8"?>
<sst xmlns="http://schemas.openxmlformats.org/spreadsheetml/2006/main" count="678" uniqueCount="109">
  <si>
    <t>##var</t>
  </si>
  <si>
    <t>waveRule</t>
  </si>
  <si>
    <t>waveIndex</t>
  </si>
  <si>
    <t>name</t>
  </si>
  <si>
    <t>desc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</si>
  <si>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</si>
  <si>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</si>
  <si>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</si>
  <si>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</si>
  <si>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</si>
  <si>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</si>
  <si>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</si>
  <si>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</si>
  <si>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level</t>
  </si>
  <si>
    <t>rewardGold</t>
  </si>
  <si>
    <t>##type</t>
  </si>
  <si>
    <t>string</t>
  </si>
  <si>
    <t>int</t>
  </si>
  <si>
    <t>float</t>
  </si>
  <si>
    <t>list,MonsterWaveCallNode</t>
  </si>
  <si>
    <t>##group</t>
  </si>
  <si>
    <t>c</t>
  </si>
  <si>
    <t>##</t>
  </si>
  <si>
    <t>刷怪规则</t>
  </si>
  <si>
    <t>波次</t>
  </si>
  <si>
    <t>名字</t>
  </si>
  <si>
    <t>描述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</si>
  <si>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</si>
  <si>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</si>
  <si>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</si>
  <si>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</si>
  <si>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</si>
  <si>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</si>
  <si>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</si>
  <si>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</si>
  <si>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/>
  </si>
  <si>
    <t>总时长(单位秒,超出后失败)</t>
    <phoneticPr fontId="3" type="noConversion"/>
  </si>
  <si>
    <t>生成时Action事件id（对应ActionConfig文件夹下表格）</t>
    <phoneticPr fontId="3" type="noConversion"/>
  </si>
  <si>
    <t>createActionIds</t>
    <phoneticPr fontId="3" type="noConversion"/>
  </si>
  <si>
    <t>MonsterWaveCallRule_Offline</t>
  </si>
  <si>
    <t>线下模式第1波</t>
  </si>
  <si>
    <t>Monster_Offline_1_1</t>
  </si>
  <si>
    <t>线下模式第2波</t>
  </si>
  <si>
    <t>Monster_Offline_2_1</t>
  </si>
  <si>
    <t>Monster_Offline_2_2</t>
  </si>
  <si>
    <t>线下模式第3波</t>
  </si>
  <si>
    <t>Monster_Offline_3_1</t>
  </si>
  <si>
    <t>Monster_Offline_3_2</t>
  </si>
  <si>
    <t>线下模式第4波</t>
  </si>
  <si>
    <t>Monster_Offline_4_1</t>
  </si>
  <si>
    <t>Monster_Offline_4_2</t>
  </si>
  <si>
    <t>线下模式第5波</t>
  </si>
  <si>
    <t>Monster_Offline_5_1</t>
  </si>
  <si>
    <t>Monster_Offline_5_2</t>
  </si>
  <si>
    <t>线下模式第6波</t>
  </si>
  <si>
    <t>Monster_Offline_6_1</t>
  </si>
  <si>
    <t>Monster_Offline_6_2</t>
  </si>
  <si>
    <t>线下模式第7波</t>
  </si>
  <si>
    <t>Monster_Offline_7_1</t>
  </si>
  <si>
    <t>Monster_Offline_7_2</t>
  </si>
  <si>
    <t>线下模式第8波</t>
  </si>
  <si>
    <t>Monster_Offline_8_1</t>
  </si>
  <si>
    <t>Monster_Offline_8_2</t>
  </si>
  <si>
    <t>线下模式第9波</t>
  </si>
  <si>
    <t>Monster_Offline_9_1</t>
  </si>
  <si>
    <t>Monster_Offline_9_2</t>
  </si>
  <si>
    <t>线下模式第10波</t>
  </si>
  <si>
    <t>Monster_Offline_10_1</t>
  </si>
  <si>
    <t>Monster_Offline_10_2</t>
  </si>
  <si>
    <t>线下模式第11波</t>
  </si>
  <si>
    <t>Monster_Offline_11_1</t>
  </si>
  <si>
    <t>Monster_Offline_11_2</t>
  </si>
  <si>
    <t>线下模式第12波</t>
  </si>
  <si>
    <t>Monster_Offline_12_1</t>
  </si>
  <si>
    <t>线下模式第13波</t>
  </si>
  <si>
    <t>Monster_Offline_13_1</t>
  </si>
  <si>
    <t>Monster_Offline_13_2</t>
  </si>
  <si>
    <t>线下模式第14波</t>
  </si>
  <si>
    <t>Monster_Offline_14_1</t>
  </si>
  <si>
    <t>Monster_Offline_14_2</t>
  </si>
  <si>
    <t>线下模式第15波</t>
  </si>
  <si>
    <t>Monster_Offline_15_1</t>
  </si>
  <si>
    <t>Monster_Offline_15_2</t>
  </si>
  <si>
    <t>Monster_Offline_15_3</t>
  </si>
  <si>
    <t>线下模式第16波</t>
  </si>
  <si>
    <t>Monster_Offline_16_1</t>
  </si>
  <si>
    <t>Monster_Offline_16_2</t>
  </si>
  <si>
    <t>线下模式第17波</t>
  </si>
  <si>
    <t>Monster_Offline_17_1</t>
  </si>
  <si>
    <t>Monster_Offline_17_2</t>
  </si>
  <si>
    <t>线下模式第18波</t>
  </si>
  <si>
    <t>Monster_Offline_18_1</t>
  </si>
  <si>
    <t>Monster_Offline_18_2</t>
  </si>
  <si>
    <t>Monster_Offline_18_3</t>
  </si>
  <si>
    <t>线下模式第19波</t>
  </si>
  <si>
    <t>Monster_Offline_19_1</t>
  </si>
  <si>
    <t>Monster_Offline_19_2</t>
  </si>
  <si>
    <t>Monster_Offline_19_3</t>
  </si>
  <si>
    <t>线下模式第20波</t>
  </si>
  <si>
    <t>Monster_Offline_20_1</t>
  </si>
  <si>
    <t>Monster_Offline_20_2</t>
  </si>
  <si>
    <t>Monster_Offline_20_3</t>
  </si>
  <si>
    <t>辅助字段</t>
    <phoneticPr fontId="3" type="noConversion"/>
  </si>
  <si>
    <t>赛季</t>
    <phoneticPr fontId="3" type="noConversion"/>
  </si>
  <si>
    <t>波次</t>
    <phoneticPr fontId="3" type="noConversion"/>
  </si>
  <si>
    <t>怪物序号</t>
    <phoneticPr fontId="3" type="noConversion"/>
  </si>
  <si>
    <t>赛季</t>
  </si>
  <si>
    <t>关卡</t>
  </si>
  <si>
    <t>MonsterWaveCallRule_Season1_Infinite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</si>
</sst>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6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6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1" fillId="2" borderId="0" xfId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5" xfId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4" xfId="2" applyBorder="1" applyAlignment="1">
      <alignment horizontal="left"/>
    </xf>
  </cellXfs>
  <cellStyles count="24">
    <cellStyle name="Excel Built-in Bad" xfId="8" xr:uid="{9DD1E907-DE5A-47BA-B277-3AA86C8A2F80}"/>
    <cellStyle name="Excel Built-in Good" xfId="9" xr:uid="{A8EEB72E-38E8-4402-B599-AAE2E7EEB59C}"/>
    <cellStyle name="Excel Built-in Good 2" xfId="16" xr:uid="{8C5378BB-03BD-482B-8682-6F8D1F449009}"/>
    <cellStyle name="百分比 2" xfId="20" xr:uid="{AF8E72FA-10C5-4608-9DD8-A00A3D175F09}"/>
    <cellStyle name="差" xfId="2" builtinId="27"/>
    <cellStyle name="差 2" xfId="10" xr:uid="{A1ADB158-1344-40AC-A507-A279030441C6}"/>
    <cellStyle name="差 3" xfId="15" xr:uid="{59AEB0BE-E2E4-4A2C-8D6F-E7F1D7C41507}"/>
    <cellStyle name="差 4" xfId="19" xr:uid="{BC65A254-FB41-4699-B021-514828E770FF}"/>
    <cellStyle name="常规" xfId="0" builtinId="0"/>
    <cellStyle name="常规 2" xfId="11" xr:uid="{18A5BC3B-D1B2-48EB-ADC0-5EC3A18F1AE5}"/>
    <cellStyle name="常规 3" xfId="13" xr:uid="{CCAD156D-C88E-413C-B540-1C6E042553C9}"/>
    <cellStyle name="常规 4" xfId="17" xr:uid="{038B92C2-D981-4A38-BBA8-40BAE974DF9D}"/>
    <cellStyle name="常规 5" xfId="6" xr:uid="{E114A96A-F73D-4964-8E47-8D54CE160DE2}"/>
    <cellStyle name="常规 6" xfId="22" xr:uid="{4C34F63C-9867-4F64-8DF1-D48903ACD49A}"/>
    <cellStyle name="常规 7" xfId="4" xr:uid="{D7CC12D3-21E3-486A-A22A-EF7D3BF0C365}"/>
    <cellStyle name="超链接 2" xfId="7" xr:uid="{78655236-FDD7-4325-B013-ADC40C3C8F1B}"/>
    <cellStyle name="超链接 3" xfId="21" xr:uid="{DC23F547-83D4-4F0F-905D-B5B3B8A9949D}"/>
    <cellStyle name="好" xfId="1" builtinId="26"/>
    <cellStyle name="好 2" xfId="12" xr:uid="{205B71C4-A3B4-407F-9FAC-A58DD24DECEE}"/>
    <cellStyle name="好 3" xfId="14" xr:uid="{C61FF09A-06FF-480A-B5B9-38A8305C67DF}"/>
    <cellStyle name="好 4" xfId="18" xr:uid="{44B51290-ED49-4B7B-ABB3-ABE09F3AA2B4}"/>
    <cellStyle name="好 5" xfId="23" xr:uid="{427FCC9A-6BF8-4E72-A4A7-4AE6FEE378AA}"/>
    <cellStyle name="链接单元格 2" xfId="5" xr:uid="{FBAE5CE2-E444-4C46-8CE7-BE0CA6ECFB7C}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/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6</v>
          </cell>
          <cell r="U24">
            <v>6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688</v>
          </cell>
          <cell r="AA24">
            <v>688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17</v>
          </cell>
          <cell r="AM24">
            <v>17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10</v>
          </cell>
          <cell r="U25">
            <v>5</v>
          </cell>
          <cell r="V25">
            <v>5</v>
          </cell>
          <cell r="W25">
            <v>0</v>
          </cell>
          <cell r="X25">
            <v>0</v>
          </cell>
          <cell r="Y25">
            <v>0</v>
          </cell>
          <cell r="Z25">
            <v>1100</v>
          </cell>
          <cell r="AA25">
            <v>1100</v>
          </cell>
          <cell r="AB25">
            <v>1100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10</v>
          </cell>
          <cell r="AM25">
            <v>10</v>
          </cell>
          <cell r="AN25">
            <v>10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1.5</v>
          </cell>
          <cell r="H26">
            <v>2931.15</v>
          </cell>
          <cell r="I26">
            <v>1.1499999999999999</v>
          </cell>
          <cell r="J26">
            <v>1.45</v>
          </cell>
          <cell r="K26">
            <v>2021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15</v>
          </cell>
          <cell r="U26">
            <v>15</v>
          </cell>
          <cell r="V26">
            <v>7</v>
          </cell>
          <cell r="W26">
            <v>0</v>
          </cell>
          <cell r="X26">
            <v>0</v>
          </cell>
          <cell r="Y26">
            <v>0</v>
          </cell>
          <cell r="Z26">
            <v>1366</v>
          </cell>
          <cell r="AA26">
            <v>1366</v>
          </cell>
          <cell r="AB26">
            <v>1366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5</v>
          </cell>
          <cell r="AM26">
            <v>5</v>
          </cell>
          <cell r="AN26">
            <v>5</v>
          </cell>
          <cell r="AO26" t="str">
            <v/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1.5</v>
          </cell>
          <cell r="H27">
            <v>1158.3800000000001</v>
          </cell>
          <cell r="I27">
            <v>1.2</v>
          </cell>
          <cell r="J27">
            <v>0.7</v>
          </cell>
          <cell r="K27">
            <v>1655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955</v>
          </cell>
          <cell r="AA27">
            <v>955</v>
          </cell>
          <cell r="AB27">
            <v>955</v>
          </cell>
          <cell r="AC27">
            <v>30554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1.5</v>
          </cell>
          <cell r="H28">
            <v>1627.5</v>
          </cell>
          <cell r="I28">
            <v>1.25</v>
          </cell>
          <cell r="J28">
            <v>0.75</v>
          </cell>
          <cell r="K28">
            <v>2170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2959</v>
          </cell>
          <cell r="AA28">
            <v>2959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1.5</v>
          </cell>
          <cell r="H29">
            <v>3139.22</v>
          </cell>
          <cell r="I29">
            <v>1.3</v>
          </cell>
          <cell r="J29">
            <v>1</v>
          </cell>
          <cell r="K29">
            <v>3139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15</v>
          </cell>
          <cell r="U29">
            <v>8</v>
          </cell>
          <cell r="V29">
            <v>8</v>
          </cell>
          <cell r="W29">
            <v>0</v>
          </cell>
          <cell r="X29">
            <v>0</v>
          </cell>
          <cell r="Y29">
            <v>0</v>
          </cell>
          <cell r="Z29">
            <v>3038</v>
          </cell>
          <cell r="AA29">
            <v>3038</v>
          </cell>
          <cell r="AB29">
            <v>3038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6</v>
          </cell>
          <cell r="AM29">
            <v>6</v>
          </cell>
          <cell r="AN29">
            <v>6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1.5</v>
          </cell>
          <cell r="H30">
            <v>6962.7</v>
          </cell>
          <cell r="I30">
            <v>1.35</v>
          </cell>
          <cell r="J30">
            <v>1.45</v>
          </cell>
          <cell r="K30">
            <v>4802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17</v>
          </cell>
          <cell r="U30">
            <v>17</v>
          </cell>
          <cell r="V30">
            <v>9</v>
          </cell>
          <cell r="W30">
            <v>0</v>
          </cell>
          <cell r="X30">
            <v>0</v>
          </cell>
          <cell r="Y30">
            <v>0</v>
          </cell>
          <cell r="Z30">
            <v>2058</v>
          </cell>
          <cell r="AA30">
            <v>2058</v>
          </cell>
          <cell r="AB30">
            <v>8232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4</v>
          </cell>
          <cell r="AM30">
            <v>4</v>
          </cell>
          <cell r="AN30">
            <v>8</v>
          </cell>
          <cell r="AO30" t="str">
            <v/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1.5</v>
          </cell>
          <cell r="H31">
            <v>3689.29</v>
          </cell>
          <cell r="I31">
            <v>1.4</v>
          </cell>
          <cell r="J31">
            <v>0.9</v>
          </cell>
          <cell r="K31">
            <v>4099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2277</v>
          </cell>
          <cell r="AA31">
            <v>9109</v>
          </cell>
          <cell r="AB31">
            <v>2277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1.5</v>
          </cell>
          <cell r="H32">
            <v>3202.5</v>
          </cell>
          <cell r="I32">
            <v>1.45</v>
          </cell>
          <cell r="J32">
            <v>0.75</v>
          </cell>
          <cell r="K32">
            <v>4270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8</v>
          </cell>
          <cell r="U32">
            <v>8</v>
          </cell>
          <cell r="V32">
            <v>5</v>
          </cell>
          <cell r="W32">
            <v>1</v>
          </cell>
          <cell r="X32">
            <v>0</v>
          </cell>
          <cell r="Y32">
            <v>0</v>
          </cell>
          <cell r="Z32">
            <v>1664</v>
          </cell>
          <cell r="AA32">
            <v>6655</v>
          </cell>
          <cell r="AB32">
            <v>1664</v>
          </cell>
          <cell r="AC32">
            <v>53236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6</v>
          </cell>
          <cell r="AM32">
            <v>12</v>
          </cell>
          <cell r="AN32">
            <v>6</v>
          </cell>
          <cell r="AO32">
            <v>29</v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1.5</v>
          </cell>
          <cell r="H33">
            <v>5740.78</v>
          </cell>
          <cell r="I33">
            <v>1.5</v>
          </cell>
          <cell r="J33">
            <v>1</v>
          </cell>
          <cell r="K33">
            <v>5741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2296</v>
          </cell>
          <cell r="AA33">
            <v>9186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1.5</v>
          </cell>
          <cell r="H34">
            <v>12034.65</v>
          </cell>
          <cell r="I34">
            <v>1.55</v>
          </cell>
          <cell r="J34">
            <v>1.45</v>
          </cell>
          <cell r="K34">
            <v>8300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22</v>
          </cell>
          <cell r="U34">
            <v>11</v>
          </cell>
          <cell r="V34">
            <v>11</v>
          </cell>
          <cell r="W34">
            <v>0</v>
          </cell>
          <cell r="X34">
            <v>0</v>
          </cell>
          <cell r="Y34">
            <v>0</v>
          </cell>
          <cell r="Z34">
            <v>2264</v>
          </cell>
          <cell r="AA34">
            <v>9055</v>
          </cell>
          <cell r="AB34">
            <v>9055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3</v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1.5</v>
          </cell>
          <cell r="H35">
            <v>8469.2999999999993</v>
          </cell>
          <cell r="I35">
            <v>1.6</v>
          </cell>
          <cell r="J35">
            <v>1.1000000000000001</v>
          </cell>
          <cell r="K35">
            <v>7699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6999</v>
          </cell>
          <cell r="AA35">
            <v>6999</v>
          </cell>
          <cell r="AB35">
            <v>6999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1.5</v>
          </cell>
          <cell r="H36">
            <v>5137.5</v>
          </cell>
          <cell r="I36">
            <v>1.65</v>
          </cell>
          <cell r="J36">
            <v>0.75</v>
          </cell>
          <cell r="K36">
            <v>6850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8</v>
          </cell>
          <cell r="U36">
            <v>8</v>
          </cell>
          <cell r="V36">
            <v>8</v>
          </cell>
          <cell r="W36">
            <v>0</v>
          </cell>
          <cell r="X36">
            <v>0</v>
          </cell>
          <cell r="Y36">
            <v>0</v>
          </cell>
          <cell r="Z36">
            <v>8563</v>
          </cell>
          <cell r="AA36">
            <v>8563</v>
          </cell>
          <cell r="AB36">
            <v>8563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8</v>
          </cell>
          <cell r="AM36">
            <v>8</v>
          </cell>
          <cell r="AN36">
            <v>8</v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1.5</v>
          </cell>
          <cell r="H37">
            <v>8904.84</v>
          </cell>
          <cell r="I37">
            <v>1.7</v>
          </cell>
          <cell r="J37">
            <v>1</v>
          </cell>
          <cell r="K37">
            <v>8905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11</v>
          </cell>
          <cell r="U37">
            <v>11</v>
          </cell>
          <cell r="V37">
            <v>7</v>
          </cell>
          <cell r="W37">
            <v>1</v>
          </cell>
          <cell r="X37">
            <v>0</v>
          </cell>
          <cell r="Y37">
            <v>0</v>
          </cell>
          <cell r="Z37">
            <v>7220</v>
          </cell>
          <cell r="AA37">
            <v>7220</v>
          </cell>
          <cell r="AB37">
            <v>7220</v>
          </cell>
          <cell r="AC37">
            <v>57762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6</v>
          </cell>
          <cell r="AM37">
            <v>6</v>
          </cell>
          <cell r="AN37">
            <v>6</v>
          </cell>
          <cell r="AO37">
            <v>16</v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1.5</v>
          </cell>
          <cell r="H38">
            <v>18147</v>
          </cell>
          <cell r="I38">
            <v>1.75</v>
          </cell>
          <cell r="J38">
            <v>1.45</v>
          </cell>
          <cell r="K38">
            <v>12515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22</v>
          </cell>
          <cell r="U38">
            <v>22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3413</v>
          </cell>
          <cell r="AA38">
            <v>13653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3</v>
          </cell>
          <cell r="AM38">
            <v>6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1.5</v>
          </cell>
          <cell r="H39">
            <v>16481.21</v>
          </cell>
          <cell r="I39">
            <v>1.8</v>
          </cell>
          <cell r="J39">
            <v>1.3</v>
          </cell>
          <cell r="K39">
            <v>12678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3803</v>
          </cell>
          <cell r="AA39">
            <v>15214</v>
          </cell>
          <cell r="AB39">
            <v>15214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1.5</v>
          </cell>
          <cell r="H40">
            <v>7432.5</v>
          </cell>
          <cell r="I40">
            <v>1.85</v>
          </cell>
          <cell r="J40">
            <v>0.75</v>
          </cell>
          <cell r="K40">
            <v>9910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9</v>
          </cell>
          <cell r="U40">
            <v>9</v>
          </cell>
          <cell r="V40">
            <v>5</v>
          </cell>
          <cell r="W40">
            <v>0</v>
          </cell>
          <cell r="X40">
            <v>0</v>
          </cell>
          <cell r="Y40">
            <v>0</v>
          </cell>
          <cell r="Z40">
            <v>12926</v>
          </cell>
          <cell r="AA40">
            <v>12926</v>
          </cell>
          <cell r="AB40">
            <v>12926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9</v>
          </cell>
          <cell r="AM40">
            <v>9</v>
          </cell>
          <cell r="AN40">
            <v>9</v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1.5</v>
          </cell>
          <cell r="H41">
            <v>12631.41</v>
          </cell>
          <cell r="I41">
            <v>1.9</v>
          </cell>
          <cell r="J41">
            <v>1</v>
          </cell>
          <cell r="K41">
            <v>12631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10</v>
          </cell>
          <cell r="U41">
            <v>10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4210</v>
          </cell>
          <cell r="AA41">
            <v>16841</v>
          </cell>
          <cell r="AB41">
            <v>16841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8</v>
          </cell>
          <cell r="AN41">
            <v>8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1.5</v>
          </cell>
          <cell r="H42">
            <v>25299.75</v>
          </cell>
          <cell r="I42">
            <v>1.95</v>
          </cell>
          <cell r="J42">
            <v>1.45</v>
          </cell>
          <cell r="K42">
            <v>17448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3355</v>
          </cell>
          <cell r="AA42">
            <v>13422</v>
          </cell>
          <cell r="AB42">
            <v>13422</v>
          </cell>
          <cell r="AC42">
            <v>107372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6</v>
          </cell>
          <cell r="U45">
            <v>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917</v>
          </cell>
          <cell r="AA45">
            <v>458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17</v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10</v>
          </cell>
          <cell r="U46">
            <v>5</v>
          </cell>
          <cell r="V46">
            <v>5</v>
          </cell>
          <cell r="W46">
            <v>0</v>
          </cell>
          <cell r="X46">
            <v>0</v>
          </cell>
          <cell r="Y46">
            <v>0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8</v>
          </cell>
          <cell r="AM46">
            <v>8</v>
          </cell>
          <cell r="AN46">
            <v>16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1.5</v>
          </cell>
          <cell r="H47">
            <v>2931.15</v>
          </cell>
          <cell r="I47">
            <v>1.1499999999999999</v>
          </cell>
          <cell r="J47">
            <v>1.45</v>
          </cell>
          <cell r="K47">
            <v>2021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15</v>
          </cell>
          <cell r="U47">
            <v>15</v>
          </cell>
          <cell r="V47">
            <v>7</v>
          </cell>
          <cell r="W47">
            <v>0</v>
          </cell>
          <cell r="X47">
            <v>0</v>
          </cell>
          <cell r="Y47">
            <v>0</v>
          </cell>
          <cell r="Z47">
            <v>616</v>
          </cell>
          <cell r="AA47">
            <v>2465</v>
          </cell>
          <cell r="AB47">
            <v>616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4</v>
          </cell>
          <cell r="AM47">
            <v>8</v>
          </cell>
          <cell r="AN47">
            <v>4</v>
          </cell>
          <cell r="AO47" t="str">
            <v/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1.5</v>
          </cell>
          <cell r="H48">
            <v>1158.3800000000001</v>
          </cell>
          <cell r="I48">
            <v>1.2</v>
          </cell>
          <cell r="J48">
            <v>0.7</v>
          </cell>
          <cell r="K48">
            <v>1655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653</v>
          </cell>
          <cell r="AA48">
            <v>2613</v>
          </cell>
          <cell r="AB48">
            <v>653</v>
          </cell>
          <cell r="AC48">
            <v>20905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1.5</v>
          </cell>
          <cell r="H49">
            <v>1627.5</v>
          </cell>
          <cell r="I49">
            <v>1.25</v>
          </cell>
          <cell r="J49">
            <v>0.75</v>
          </cell>
          <cell r="K49">
            <v>2170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2959</v>
          </cell>
          <cell r="AA49">
            <v>2959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1.5</v>
          </cell>
          <cell r="H50">
            <v>3139.22</v>
          </cell>
          <cell r="I50">
            <v>1.3</v>
          </cell>
          <cell r="J50">
            <v>1</v>
          </cell>
          <cell r="K50">
            <v>3139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15</v>
          </cell>
          <cell r="U50">
            <v>8</v>
          </cell>
          <cell r="V50">
            <v>8</v>
          </cell>
          <cell r="W50">
            <v>0</v>
          </cell>
          <cell r="X50">
            <v>0</v>
          </cell>
          <cell r="Y50">
            <v>0</v>
          </cell>
          <cell r="Z50">
            <v>1712</v>
          </cell>
          <cell r="AA50">
            <v>1712</v>
          </cell>
          <cell r="AB50">
            <v>6849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10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1.5</v>
          </cell>
          <cell r="H51">
            <v>6962.7</v>
          </cell>
          <cell r="I51">
            <v>1.35</v>
          </cell>
          <cell r="J51">
            <v>1.45</v>
          </cell>
          <cell r="K51">
            <v>4802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17</v>
          </cell>
          <cell r="U51">
            <v>17</v>
          </cell>
          <cell r="V51">
            <v>9</v>
          </cell>
          <cell r="W51">
            <v>0</v>
          </cell>
          <cell r="X51">
            <v>0</v>
          </cell>
          <cell r="Y51">
            <v>0</v>
          </cell>
          <cell r="Z51">
            <v>1191</v>
          </cell>
          <cell r="AA51">
            <v>4762</v>
          </cell>
          <cell r="AB51">
            <v>4762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3</v>
          </cell>
          <cell r="AM51">
            <v>6</v>
          </cell>
          <cell r="AN51">
            <v>6</v>
          </cell>
          <cell r="AO51" t="str">
            <v/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1.5</v>
          </cell>
          <cell r="H52">
            <v>3689.29</v>
          </cell>
          <cell r="I52">
            <v>1.4</v>
          </cell>
          <cell r="J52">
            <v>0.9</v>
          </cell>
          <cell r="K52">
            <v>4099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6073</v>
          </cell>
          <cell r="AA52">
            <v>6073</v>
          </cell>
          <cell r="AB52">
            <v>1518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1.5</v>
          </cell>
          <cell r="H53">
            <v>3202.5</v>
          </cell>
          <cell r="I53">
            <v>1.45</v>
          </cell>
          <cell r="J53">
            <v>0.75</v>
          </cell>
          <cell r="K53">
            <v>4270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8</v>
          </cell>
          <cell r="U53">
            <v>8</v>
          </cell>
          <cell r="V53">
            <v>5</v>
          </cell>
          <cell r="W53">
            <v>1</v>
          </cell>
          <cell r="X53">
            <v>0</v>
          </cell>
          <cell r="Y53">
            <v>0</v>
          </cell>
          <cell r="Z53">
            <v>4417</v>
          </cell>
          <cell r="AA53">
            <v>4417</v>
          </cell>
          <cell r="AB53">
            <v>4417</v>
          </cell>
          <cell r="AC53">
            <v>35338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>
            <v>9</v>
          </cell>
          <cell r="AO53">
            <v>13</v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1.5</v>
          </cell>
          <cell r="H54">
            <v>5740.78</v>
          </cell>
          <cell r="I54">
            <v>1.5</v>
          </cell>
          <cell r="J54">
            <v>1</v>
          </cell>
          <cell r="K54">
            <v>5741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5741</v>
          </cell>
          <cell r="AA54">
            <v>5741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1.5</v>
          </cell>
          <cell r="H55">
            <v>12034.65</v>
          </cell>
          <cell r="I55">
            <v>1.55</v>
          </cell>
          <cell r="J55">
            <v>1.45</v>
          </cell>
          <cell r="K55">
            <v>8300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22</v>
          </cell>
          <cell r="U55">
            <v>11</v>
          </cell>
          <cell r="V55">
            <v>11</v>
          </cell>
          <cell r="W55">
            <v>0</v>
          </cell>
          <cell r="X55">
            <v>0</v>
          </cell>
          <cell r="Y55">
            <v>0</v>
          </cell>
          <cell r="Z55">
            <v>5659</v>
          </cell>
          <cell r="AA55">
            <v>5659</v>
          </cell>
          <cell r="AB55">
            <v>5659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5</v>
          </cell>
          <cell r="AM55">
            <v>5</v>
          </cell>
          <cell r="AN55">
            <v>5</v>
          </cell>
          <cell r="AO55" t="str">
            <v/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1.5</v>
          </cell>
          <cell r="H56">
            <v>8469.2999999999993</v>
          </cell>
          <cell r="I56">
            <v>1.6</v>
          </cell>
          <cell r="J56">
            <v>1.1000000000000001</v>
          </cell>
          <cell r="K56">
            <v>7699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4277</v>
          </cell>
          <cell r="AA56">
            <v>4277</v>
          </cell>
          <cell r="AB56">
            <v>17109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1.5</v>
          </cell>
          <cell r="H57">
            <v>5137.5</v>
          </cell>
          <cell r="I57">
            <v>1.65</v>
          </cell>
          <cell r="J57">
            <v>0.75</v>
          </cell>
          <cell r="K57">
            <v>6850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8</v>
          </cell>
          <cell r="U57">
            <v>8</v>
          </cell>
          <cell r="V57">
            <v>8</v>
          </cell>
          <cell r="W57">
            <v>0</v>
          </cell>
          <cell r="X57">
            <v>0</v>
          </cell>
          <cell r="Y57">
            <v>0</v>
          </cell>
          <cell r="Z57">
            <v>2854</v>
          </cell>
          <cell r="AA57">
            <v>11417</v>
          </cell>
          <cell r="AB57">
            <v>11417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1.5</v>
          </cell>
          <cell r="H58">
            <v>8904.84</v>
          </cell>
          <cell r="I58">
            <v>1.7</v>
          </cell>
          <cell r="J58">
            <v>1</v>
          </cell>
          <cell r="K58">
            <v>8905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11</v>
          </cell>
          <cell r="U58">
            <v>11</v>
          </cell>
          <cell r="V58">
            <v>7</v>
          </cell>
          <cell r="W58">
            <v>1</v>
          </cell>
          <cell r="X58">
            <v>0</v>
          </cell>
          <cell r="Y58">
            <v>0</v>
          </cell>
          <cell r="Z58">
            <v>2323</v>
          </cell>
          <cell r="AA58">
            <v>9292</v>
          </cell>
          <cell r="AB58">
            <v>9292</v>
          </cell>
          <cell r="AC58">
            <v>74337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4</v>
          </cell>
          <cell r="AM58">
            <v>8</v>
          </cell>
          <cell r="AN58">
            <v>8</v>
          </cell>
          <cell r="AO58">
            <v>19</v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1.5</v>
          </cell>
          <cell r="H59">
            <v>18147</v>
          </cell>
          <cell r="I59">
            <v>1.75</v>
          </cell>
          <cell r="J59">
            <v>1.45</v>
          </cell>
          <cell r="K59">
            <v>12515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22</v>
          </cell>
          <cell r="U59">
            <v>22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3413</v>
          </cell>
          <cell r="AA59">
            <v>13653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3</v>
          </cell>
          <cell r="AM59">
            <v>6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1.5</v>
          </cell>
          <cell r="H60">
            <v>16481.21</v>
          </cell>
          <cell r="I60">
            <v>1.8</v>
          </cell>
          <cell r="J60">
            <v>1.3</v>
          </cell>
          <cell r="K60">
            <v>12678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3803</v>
          </cell>
          <cell r="AA60">
            <v>15214</v>
          </cell>
          <cell r="AB60">
            <v>15214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1.5</v>
          </cell>
          <cell r="H61">
            <v>7432.5</v>
          </cell>
          <cell r="I61">
            <v>1.85</v>
          </cell>
          <cell r="J61">
            <v>0.75</v>
          </cell>
          <cell r="K61">
            <v>9910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9</v>
          </cell>
          <cell r="U61">
            <v>9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12926</v>
          </cell>
          <cell r="AA61">
            <v>12926</v>
          </cell>
          <cell r="AB61">
            <v>12926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9</v>
          </cell>
          <cell r="AM61">
            <v>9</v>
          </cell>
          <cell r="AN61">
            <v>9</v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1.5</v>
          </cell>
          <cell r="H62">
            <v>12631.41</v>
          </cell>
          <cell r="I62">
            <v>1.9</v>
          </cell>
          <cell r="J62">
            <v>1</v>
          </cell>
          <cell r="K62">
            <v>12631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12631</v>
          </cell>
          <cell r="AA62">
            <v>12631</v>
          </cell>
          <cell r="AB62">
            <v>12631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7</v>
          </cell>
          <cell r="AM62">
            <v>7</v>
          </cell>
          <cell r="AN62">
            <v>7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1.5</v>
          </cell>
          <cell r="H63">
            <v>25299.75</v>
          </cell>
          <cell r="I63">
            <v>1.95</v>
          </cell>
          <cell r="J63">
            <v>1.45</v>
          </cell>
          <cell r="K63">
            <v>17448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10264</v>
          </cell>
          <cell r="AA63">
            <v>10264</v>
          </cell>
          <cell r="AB63">
            <v>10264</v>
          </cell>
          <cell r="AC63">
            <v>82108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6</v>
          </cell>
          <cell r="U66">
            <v>6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688</v>
          </cell>
          <cell r="AA66">
            <v>688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17</v>
          </cell>
          <cell r="AM66">
            <v>17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10</v>
          </cell>
          <cell r="U67">
            <v>5</v>
          </cell>
          <cell r="V67">
            <v>5</v>
          </cell>
          <cell r="W67">
            <v>0</v>
          </cell>
          <cell r="X67">
            <v>0</v>
          </cell>
          <cell r="Y67">
            <v>0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8</v>
          </cell>
          <cell r="AM67">
            <v>8</v>
          </cell>
          <cell r="AN67">
            <v>16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1.5</v>
          </cell>
          <cell r="H68">
            <v>2931.15</v>
          </cell>
          <cell r="I68">
            <v>1.1499999999999999</v>
          </cell>
          <cell r="J68">
            <v>1.45</v>
          </cell>
          <cell r="K68">
            <v>2021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15</v>
          </cell>
          <cell r="U68">
            <v>15</v>
          </cell>
          <cell r="V68">
            <v>7</v>
          </cell>
          <cell r="W68">
            <v>0</v>
          </cell>
          <cell r="X68">
            <v>0</v>
          </cell>
          <cell r="Y68">
            <v>0</v>
          </cell>
          <cell r="Z68">
            <v>616</v>
          </cell>
          <cell r="AA68">
            <v>2465</v>
          </cell>
          <cell r="AB68">
            <v>616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4</v>
          </cell>
          <cell r="AM68">
            <v>8</v>
          </cell>
          <cell r="AN68">
            <v>4</v>
          </cell>
          <cell r="AO68" t="str">
            <v/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1.5</v>
          </cell>
          <cell r="H69">
            <v>1158.3800000000001</v>
          </cell>
          <cell r="I69">
            <v>1.2</v>
          </cell>
          <cell r="J69">
            <v>0.7</v>
          </cell>
          <cell r="K69">
            <v>1655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653</v>
          </cell>
          <cell r="AA69">
            <v>2613</v>
          </cell>
          <cell r="AB69">
            <v>653</v>
          </cell>
          <cell r="AC69">
            <v>20905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1.5</v>
          </cell>
          <cell r="H70">
            <v>1627.5</v>
          </cell>
          <cell r="I70">
            <v>1.25</v>
          </cell>
          <cell r="J70">
            <v>0.75</v>
          </cell>
          <cell r="K70">
            <v>2170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1184</v>
          </cell>
          <cell r="AA70">
            <v>4735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1.5</v>
          </cell>
          <cell r="H71">
            <v>3139.22</v>
          </cell>
          <cell r="I71">
            <v>1.3</v>
          </cell>
          <cell r="J71">
            <v>1</v>
          </cell>
          <cell r="K71">
            <v>3139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15</v>
          </cell>
          <cell r="U71">
            <v>8</v>
          </cell>
          <cell r="V71">
            <v>8</v>
          </cell>
          <cell r="W71">
            <v>0</v>
          </cell>
          <cell r="X71">
            <v>0</v>
          </cell>
          <cell r="Y71">
            <v>0</v>
          </cell>
          <cell r="Z71">
            <v>1712</v>
          </cell>
          <cell r="AA71">
            <v>6849</v>
          </cell>
          <cell r="AB71">
            <v>1712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5</v>
          </cell>
          <cell r="AM71">
            <v>10</v>
          </cell>
          <cell r="AN71">
            <v>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1.5</v>
          </cell>
          <cell r="H72">
            <v>6962.7</v>
          </cell>
          <cell r="I72">
            <v>1.35</v>
          </cell>
          <cell r="J72">
            <v>1.45</v>
          </cell>
          <cell r="K72">
            <v>4802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17</v>
          </cell>
          <cell r="U72">
            <v>17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4762</v>
          </cell>
          <cell r="AA72">
            <v>1191</v>
          </cell>
          <cell r="AB72">
            <v>4762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6</v>
          </cell>
          <cell r="AM72">
            <v>3</v>
          </cell>
          <cell r="AN72">
            <v>6</v>
          </cell>
          <cell r="AO72" t="str">
            <v/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1.5</v>
          </cell>
          <cell r="H73">
            <v>3689.29</v>
          </cell>
          <cell r="I73">
            <v>1.4</v>
          </cell>
          <cell r="J73">
            <v>0.9</v>
          </cell>
          <cell r="K73">
            <v>4099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2277</v>
          </cell>
          <cell r="AA73">
            <v>9109</v>
          </cell>
          <cell r="AB73">
            <v>2277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1.5</v>
          </cell>
          <cell r="H74">
            <v>3202.5</v>
          </cell>
          <cell r="I74">
            <v>1.45</v>
          </cell>
          <cell r="J74">
            <v>0.75</v>
          </cell>
          <cell r="K74">
            <v>4270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8</v>
          </cell>
          <cell r="U74">
            <v>8</v>
          </cell>
          <cell r="V74">
            <v>5</v>
          </cell>
          <cell r="W74">
            <v>1</v>
          </cell>
          <cell r="X74">
            <v>0</v>
          </cell>
          <cell r="Y74">
            <v>0</v>
          </cell>
          <cell r="Z74">
            <v>1664</v>
          </cell>
          <cell r="AA74">
            <v>6655</v>
          </cell>
          <cell r="AB74">
            <v>1664</v>
          </cell>
          <cell r="AC74">
            <v>53236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6</v>
          </cell>
          <cell r="AM74">
            <v>12</v>
          </cell>
          <cell r="AN74">
            <v>6</v>
          </cell>
          <cell r="AO74">
            <v>29</v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1.5</v>
          </cell>
          <cell r="H75">
            <v>5740.78</v>
          </cell>
          <cell r="I75">
            <v>1.5</v>
          </cell>
          <cell r="J75">
            <v>1</v>
          </cell>
          <cell r="K75">
            <v>5741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5741</v>
          </cell>
          <cell r="AA75">
            <v>5741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1.5</v>
          </cell>
          <cell r="H76">
            <v>12034.65</v>
          </cell>
          <cell r="I76">
            <v>1.55</v>
          </cell>
          <cell r="J76">
            <v>1.45</v>
          </cell>
          <cell r="K76">
            <v>8300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22</v>
          </cell>
          <cell r="U76">
            <v>11</v>
          </cell>
          <cell r="V76">
            <v>11</v>
          </cell>
          <cell r="W76">
            <v>0</v>
          </cell>
          <cell r="X76">
            <v>0</v>
          </cell>
          <cell r="Y76">
            <v>0</v>
          </cell>
          <cell r="Z76">
            <v>3234</v>
          </cell>
          <cell r="AA76">
            <v>3234</v>
          </cell>
          <cell r="AB76">
            <v>12935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4</v>
          </cell>
          <cell r="AM76">
            <v>4</v>
          </cell>
          <cell r="AN76">
            <v>7</v>
          </cell>
          <cell r="AO76" t="str">
            <v/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1.5</v>
          </cell>
          <cell r="H77">
            <v>8469.2999999999993</v>
          </cell>
          <cell r="I77">
            <v>1.6</v>
          </cell>
          <cell r="J77">
            <v>1.1000000000000001</v>
          </cell>
          <cell r="K77">
            <v>7699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2484</v>
          </cell>
          <cell r="AA77">
            <v>9934</v>
          </cell>
          <cell r="AB77">
            <v>9934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1.5</v>
          </cell>
          <cell r="H78">
            <v>5137.5</v>
          </cell>
          <cell r="I78">
            <v>1.65</v>
          </cell>
          <cell r="J78">
            <v>0.75</v>
          </cell>
          <cell r="K78">
            <v>6850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8</v>
          </cell>
          <cell r="U78">
            <v>8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  <cell r="Z78">
            <v>8563</v>
          </cell>
          <cell r="AA78">
            <v>8563</v>
          </cell>
          <cell r="AB78">
            <v>8563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8</v>
          </cell>
          <cell r="AM78">
            <v>8</v>
          </cell>
          <cell r="AN78">
            <v>8</v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1.5</v>
          </cell>
          <cell r="H79">
            <v>8904.84</v>
          </cell>
          <cell r="I79">
            <v>1.7</v>
          </cell>
          <cell r="J79">
            <v>1</v>
          </cell>
          <cell r="K79">
            <v>8905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11</v>
          </cell>
          <cell r="U79">
            <v>11</v>
          </cell>
          <cell r="V79">
            <v>7</v>
          </cell>
          <cell r="W79">
            <v>1</v>
          </cell>
          <cell r="X79">
            <v>0</v>
          </cell>
          <cell r="Y79">
            <v>0</v>
          </cell>
          <cell r="Z79">
            <v>7220</v>
          </cell>
          <cell r="AA79">
            <v>7220</v>
          </cell>
          <cell r="AB79">
            <v>7220</v>
          </cell>
          <cell r="AC79">
            <v>57762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6</v>
          </cell>
          <cell r="AM79">
            <v>6</v>
          </cell>
          <cell r="AN79">
            <v>6</v>
          </cell>
          <cell r="AO79">
            <v>16</v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1.5</v>
          </cell>
          <cell r="H80">
            <v>18147</v>
          </cell>
          <cell r="I80">
            <v>1.75</v>
          </cell>
          <cell r="J80">
            <v>1.45</v>
          </cell>
          <cell r="K80">
            <v>12515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22</v>
          </cell>
          <cell r="U80">
            <v>22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8533</v>
          </cell>
          <cell r="AA80">
            <v>8533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1.5</v>
          </cell>
          <cell r="H81">
            <v>16481.21</v>
          </cell>
          <cell r="I81">
            <v>1.8</v>
          </cell>
          <cell r="J81">
            <v>1.3</v>
          </cell>
          <cell r="K81">
            <v>12678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9509</v>
          </cell>
          <cell r="AA81">
            <v>9509</v>
          </cell>
          <cell r="AB81">
            <v>9509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1.5</v>
          </cell>
          <cell r="H82">
            <v>7432.5</v>
          </cell>
          <cell r="I82">
            <v>1.85</v>
          </cell>
          <cell r="J82">
            <v>0.75</v>
          </cell>
          <cell r="K82">
            <v>9910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9</v>
          </cell>
          <cell r="U82">
            <v>9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>
            <v>7824</v>
          </cell>
          <cell r="AA82">
            <v>7824</v>
          </cell>
          <cell r="AB82">
            <v>31295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7</v>
          </cell>
          <cell r="AM82">
            <v>7</v>
          </cell>
          <cell r="AN82">
            <v>14</v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1.5</v>
          </cell>
          <cell r="H83">
            <v>12631.41</v>
          </cell>
          <cell r="I83">
            <v>1.9</v>
          </cell>
          <cell r="J83">
            <v>1</v>
          </cell>
          <cell r="K83">
            <v>12631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10</v>
          </cell>
          <cell r="U83">
            <v>10</v>
          </cell>
          <cell r="V83">
            <v>10</v>
          </cell>
          <cell r="W83">
            <v>0</v>
          </cell>
          <cell r="X83">
            <v>0</v>
          </cell>
          <cell r="Y83">
            <v>0</v>
          </cell>
          <cell r="Z83">
            <v>4210</v>
          </cell>
          <cell r="AA83">
            <v>16841</v>
          </cell>
          <cell r="AB83">
            <v>16841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8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1.5</v>
          </cell>
          <cell r="H84">
            <v>25299.75</v>
          </cell>
          <cell r="I84">
            <v>1.95</v>
          </cell>
          <cell r="J84">
            <v>1.45</v>
          </cell>
          <cell r="K84">
            <v>17448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3355</v>
          </cell>
          <cell r="AA84">
            <v>13422</v>
          </cell>
          <cell r="AB84">
            <v>13422</v>
          </cell>
          <cell r="AC84">
            <v>107372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</row>
        <row r="85">
          <cell r="C85">
            <v>21</v>
          </cell>
          <cell r="D85">
            <v>18</v>
          </cell>
          <cell r="H85">
            <v>14757.16</v>
          </cell>
          <cell r="I85">
            <v>1.4</v>
          </cell>
          <cell r="J85">
            <v>0.5</v>
          </cell>
          <cell r="K85">
            <v>29514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59028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12810</v>
          </cell>
          <cell r="I86">
            <v>2</v>
          </cell>
        </row>
        <row r="87">
          <cell r="C87">
            <v>23</v>
          </cell>
          <cell r="H87">
            <v>22963.119999999999</v>
          </cell>
          <cell r="I87">
            <v>3</v>
          </cell>
          <cell r="P87">
            <v>9108</v>
          </cell>
        </row>
        <row r="88">
          <cell r="C88">
            <v>24</v>
          </cell>
          <cell r="H88">
            <v>48138.6</v>
          </cell>
          <cell r="I88">
            <v>4</v>
          </cell>
        </row>
        <row r="89">
          <cell r="C89">
            <v>25</v>
          </cell>
          <cell r="H89">
            <v>33877.199999999997</v>
          </cell>
          <cell r="I89">
            <v>5</v>
          </cell>
        </row>
        <row r="90">
          <cell r="C90">
            <v>26</v>
          </cell>
          <cell r="H90">
            <v>20550</v>
          </cell>
          <cell r="I90">
            <v>6</v>
          </cell>
        </row>
        <row r="91">
          <cell r="C91">
            <v>27</v>
          </cell>
          <cell r="H91">
            <v>35619.360000000001</v>
          </cell>
          <cell r="I91">
            <v>7</v>
          </cell>
        </row>
        <row r="92">
          <cell r="C92">
            <v>28</v>
          </cell>
          <cell r="H92">
            <v>72588</v>
          </cell>
          <cell r="I92">
            <v>8</v>
          </cell>
        </row>
        <row r="93">
          <cell r="C93">
            <v>29</v>
          </cell>
          <cell r="H93">
            <v>65924.84</v>
          </cell>
          <cell r="I93">
            <v>9</v>
          </cell>
        </row>
        <row r="94">
          <cell r="C94">
            <v>30</v>
          </cell>
          <cell r="H94">
            <v>29730</v>
          </cell>
          <cell r="I94">
            <v>10</v>
          </cell>
        </row>
        <row r="95">
          <cell r="C95">
            <v>31</v>
          </cell>
          <cell r="H95">
            <v>50525.64</v>
          </cell>
          <cell r="I95">
            <v>11</v>
          </cell>
        </row>
        <row r="96">
          <cell r="C96">
            <v>32</v>
          </cell>
          <cell r="H96">
            <v>101199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9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357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22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1.5</v>
          </cell>
          <cell r="I4">
            <v>58.38</v>
          </cell>
          <cell r="J4">
            <v>1.03</v>
          </cell>
          <cell r="K4">
            <v>0.51</v>
          </cell>
          <cell r="L4">
            <v>114</v>
          </cell>
          <cell r="M4">
            <v>300</v>
          </cell>
          <cell r="N4">
            <v>200</v>
          </cell>
          <cell r="O4" t="str">
            <v>鬼1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蜜蜂1</v>
          </cell>
          <cell r="P5" t="str">
            <v>鬼1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蜜蜂1</v>
          </cell>
          <cell r="P6" t="str">
            <v>鬼1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2</v>
          </cell>
          <cell r="I7">
            <v>79.37</v>
          </cell>
          <cell r="J7">
            <v>1.05</v>
          </cell>
          <cell r="K7">
            <v>0.52</v>
          </cell>
          <cell r="L7">
            <v>153</v>
          </cell>
          <cell r="M7">
            <v>300</v>
          </cell>
          <cell r="N7">
            <v>200</v>
          </cell>
          <cell r="O7" t="str">
            <v>蝙蝠1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306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蝙蝠1</v>
          </cell>
          <cell r="P8" t="str">
            <v>蜜蜂1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2.1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</v>
          </cell>
          <cell r="I9">
            <v>315.89999999999998</v>
          </cell>
          <cell r="J9">
            <v>1.05</v>
          </cell>
          <cell r="K9">
            <v>0.77</v>
          </cell>
          <cell r="L9">
            <v>410</v>
          </cell>
          <cell r="M9">
            <v>300</v>
          </cell>
          <cell r="N9">
            <v>200</v>
          </cell>
          <cell r="O9" t="str">
            <v>蜜蜂1</v>
          </cell>
          <cell r="P9" t="str">
            <v>鬼1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586</v>
          </cell>
          <cell r="AB9">
            <v>586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</v>
          </cell>
          <cell r="I10">
            <v>478.35</v>
          </cell>
          <cell r="J10">
            <v>1.05</v>
          </cell>
          <cell r="K10">
            <v>0.9</v>
          </cell>
          <cell r="L10">
            <v>532</v>
          </cell>
          <cell r="M10">
            <v>300</v>
          </cell>
          <cell r="N10">
            <v>200</v>
          </cell>
          <cell r="O10" t="str">
            <v>蜜蜂1</v>
          </cell>
          <cell r="P10" t="str">
            <v>鬼1</v>
          </cell>
          <cell r="Q10" t="str">
            <v>种子1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605</v>
          </cell>
          <cell r="AB10">
            <v>605</v>
          </cell>
          <cell r="AC10">
            <v>605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</v>
          </cell>
          <cell r="I11">
            <v>662.71</v>
          </cell>
          <cell r="J11">
            <v>1.05</v>
          </cell>
          <cell r="K11">
            <v>1.02</v>
          </cell>
          <cell r="L11">
            <v>650</v>
          </cell>
          <cell r="M11">
            <v>300</v>
          </cell>
          <cell r="N11">
            <v>200</v>
          </cell>
          <cell r="O11" t="str">
            <v>鬼1</v>
          </cell>
          <cell r="P11" t="str">
            <v>种子1</v>
          </cell>
          <cell r="Q11" t="str">
            <v>蝙蝠1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650</v>
          </cell>
          <cell r="AB11">
            <v>650</v>
          </cell>
          <cell r="AC11">
            <v>650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2.1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</v>
          </cell>
          <cell r="I12">
            <v>880.41</v>
          </cell>
          <cell r="J12">
            <v>1.05</v>
          </cell>
          <cell r="K12">
            <v>1.1499999999999999</v>
          </cell>
          <cell r="L12">
            <v>766</v>
          </cell>
          <cell r="M12">
            <v>300</v>
          </cell>
          <cell r="N12">
            <v>200</v>
          </cell>
          <cell r="O12" t="str">
            <v>蜜蜂1</v>
          </cell>
          <cell r="P12" t="str">
            <v>鬼1</v>
          </cell>
          <cell r="Q12" t="str">
            <v>种子1</v>
          </cell>
          <cell r="R12" t="str">
            <v>蝙蝠1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718</v>
          </cell>
          <cell r="AB12">
            <v>718</v>
          </cell>
          <cell r="AC12">
            <v>718</v>
          </cell>
          <cell r="AD12">
            <v>718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2.1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</v>
          </cell>
          <cell r="I13">
            <v>80.900000000000006</v>
          </cell>
          <cell r="J13">
            <v>1.08</v>
          </cell>
          <cell r="K13">
            <v>0.53</v>
          </cell>
          <cell r="L13">
            <v>153</v>
          </cell>
          <cell r="M13">
            <v>300</v>
          </cell>
          <cell r="N13">
            <v>200</v>
          </cell>
          <cell r="O13" t="str">
            <v>蜘蛛1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306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4.32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</v>
          </cell>
          <cell r="I14">
            <v>187.98</v>
          </cell>
          <cell r="J14">
            <v>1.08</v>
          </cell>
          <cell r="K14">
            <v>0.66</v>
          </cell>
          <cell r="L14">
            <v>285</v>
          </cell>
          <cell r="M14">
            <v>300</v>
          </cell>
          <cell r="N14">
            <v>200</v>
          </cell>
          <cell r="O14" t="str">
            <v>蜘蛛1</v>
          </cell>
          <cell r="P14" t="str">
            <v>鬼1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534</v>
          </cell>
          <cell r="AB14">
            <v>534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4.32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</v>
          </cell>
          <cell r="I15">
            <v>320</v>
          </cell>
          <cell r="J15">
            <v>1.08</v>
          </cell>
          <cell r="K15">
            <v>0.78</v>
          </cell>
          <cell r="L15">
            <v>410</v>
          </cell>
          <cell r="M15">
            <v>300</v>
          </cell>
          <cell r="N15">
            <v>200</v>
          </cell>
          <cell r="O15" t="str">
            <v>鬼1</v>
          </cell>
          <cell r="P15" t="str">
            <v>种子1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586</v>
          </cell>
          <cell r="AB15">
            <v>586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</v>
          </cell>
          <cell r="I16">
            <v>483.67</v>
          </cell>
          <cell r="J16">
            <v>1.08</v>
          </cell>
          <cell r="K16">
            <v>0.91</v>
          </cell>
          <cell r="L16">
            <v>532</v>
          </cell>
          <cell r="M16">
            <v>300</v>
          </cell>
          <cell r="N16">
            <v>200</v>
          </cell>
          <cell r="O16" t="str">
            <v>鬼1</v>
          </cell>
          <cell r="P16" t="str">
            <v>种子1</v>
          </cell>
          <cell r="Q16" t="str">
            <v>蝙蝠1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605</v>
          </cell>
          <cell r="AB16">
            <v>605</v>
          </cell>
          <cell r="AC16">
            <v>605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2.16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</v>
          </cell>
          <cell r="I17">
            <v>669.21</v>
          </cell>
          <cell r="J17">
            <v>1.08</v>
          </cell>
          <cell r="K17">
            <v>1.03</v>
          </cell>
          <cell r="L17">
            <v>650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蝙蝠1</v>
          </cell>
          <cell r="Q17" t="str">
            <v>蜘蛛1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650</v>
          </cell>
          <cell r="AB17">
            <v>650</v>
          </cell>
          <cell r="AC17">
            <v>650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2.16</v>
          </cell>
          <cell r="AI17">
            <v>4.32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</v>
          </cell>
          <cell r="I18">
            <v>888.07</v>
          </cell>
          <cell r="J18">
            <v>1.08</v>
          </cell>
          <cell r="K18">
            <v>1.1599999999999999</v>
          </cell>
          <cell r="L18">
            <v>766</v>
          </cell>
          <cell r="M18">
            <v>300</v>
          </cell>
          <cell r="N18">
            <v>200</v>
          </cell>
          <cell r="O18" t="str">
            <v>鬼1</v>
          </cell>
          <cell r="P18" t="str">
            <v>种子1</v>
          </cell>
          <cell r="Q18" t="str">
            <v>蝙蝠1</v>
          </cell>
          <cell r="R18" t="str">
            <v>蜘蛛1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718</v>
          </cell>
          <cell r="AB18">
            <v>718</v>
          </cell>
          <cell r="AC18">
            <v>718</v>
          </cell>
          <cell r="AD18">
            <v>718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2.16</v>
          </cell>
          <cell r="AJ18">
            <v>4.32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</v>
          </cell>
          <cell r="I19">
            <v>82.42</v>
          </cell>
          <cell r="J19">
            <v>1.1000000000000001</v>
          </cell>
          <cell r="K19">
            <v>0.54</v>
          </cell>
          <cell r="L19">
            <v>153</v>
          </cell>
          <cell r="M19">
            <v>300</v>
          </cell>
          <cell r="N19">
            <v>200</v>
          </cell>
          <cell r="O19" t="str">
            <v>蛋1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306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</v>
          </cell>
          <cell r="I20">
            <v>190.83</v>
          </cell>
          <cell r="J20">
            <v>1.1000000000000001</v>
          </cell>
          <cell r="K20">
            <v>0.67</v>
          </cell>
          <cell r="L20">
            <v>285</v>
          </cell>
          <cell r="M20">
            <v>300</v>
          </cell>
          <cell r="N20">
            <v>200</v>
          </cell>
          <cell r="O20" t="str">
            <v>蛋1</v>
          </cell>
          <cell r="P20" t="str">
            <v>种子1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428</v>
          </cell>
          <cell r="AB20">
            <v>428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20</v>
          </cell>
          <cell r="AN20">
            <v>20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</v>
          </cell>
          <cell r="I21">
            <v>324.11</v>
          </cell>
          <cell r="J21">
            <v>1.1000000000000001</v>
          </cell>
          <cell r="K21">
            <v>0.79</v>
          </cell>
          <cell r="L21">
            <v>410</v>
          </cell>
          <cell r="M21">
            <v>300</v>
          </cell>
          <cell r="N21">
            <v>200</v>
          </cell>
          <cell r="O21" t="str">
            <v>种子1</v>
          </cell>
          <cell r="P21" t="str">
            <v>蝙蝠1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586</v>
          </cell>
          <cell r="AB21">
            <v>586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2.2000000000000002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</v>
          </cell>
          <cell r="I22">
            <v>488.98</v>
          </cell>
          <cell r="J22">
            <v>1.1000000000000001</v>
          </cell>
          <cell r="K22">
            <v>0.92</v>
          </cell>
          <cell r="L22">
            <v>532</v>
          </cell>
          <cell r="M22">
            <v>300</v>
          </cell>
          <cell r="N22">
            <v>200</v>
          </cell>
          <cell r="O22" t="str">
            <v>种子1</v>
          </cell>
          <cell r="P22" t="str">
            <v>蝙蝠1</v>
          </cell>
          <cell r="Q22" t="str">
            <v>蜘蛛1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605</v>
          </cell>
          <cell r="AB22">
            <v>605</v>
          </cell>
          <cell r="AC22">
            <v>605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2.2000000000000002</v>
          </cell>
          <cell r="AI22">
            <v>4.4000000000000004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</v>
          </cell>
          <cell r="I23">
            <v>675.71</v>
          </cell>
          <cell r="J23">
            <v>1.1000000000000001</v>
          </cell>
          <cell r="K23">
            <v>1.04</v>
          </cell>
          <cell r="L23">
            <v>650</v>
          </cell>
          <cell r="M23">
            <v>300</v>
          </cell>
          <cell r="N23">
            <v>200</v>
          </cell>
          <cell r="O23" t="str">
            <v>蝙蝠1</v>
          </cell>
          <cell r="P23" t="str">
            <v>蜘蛛1</v>
          </cell>
          <cell r="Q23" t="str">
            <v>蛋1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650</v>
          </cell>
          <cell r="AB23">
            <v>650</v>
          </cell>
          <cell r="AC23">
            <v>650</v>
          </cell>
          <cell r="AD23" t="str">
            <v/>
          </cell>
          <cell r="AE23" t="str">
            <v/>
          </cell>
          <cell r="AF23" t="str">
            <v/>
          </cell>
          <cell r="AG23">
            <v>2.2000000000000002</v>
          </cell>
          <cell r="AH23">
            <v>4.4000000000000004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7</v>
          </cell>
          <cell r="AN23">
            <v>7</v>
          </cell>
          <cell r="AO23">
            <v>7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</v>
          </cell>
          <cell r="I24">
            <v>895.72</v>
          </cell>
          <cell r="J24">
            <v>1.1000000000000001</v>
          </cell>
          <cell r="K24">
            <v>1.17</v>
          </cell>
          <cell r="L24">
            <v>766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蝙蝠1</v>
          </cell>
          <cell r="Q24" t="str">
            <v>蜘蛛1</v>
          </cell>
          <cell r="R24" t="str">
            <v>蛋1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718</v>
          </cell>
          <cell r="AB24">
            <v>718</v>
          </cell>
          <cell r="AC24">
            <v>718</v>
          </cell>
          <cell r="AD24">
            <v>718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2.2000000000000002</v>
          </cell>
          <cell r="AI24">
            <v>4.4000000000000004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>
            <v>6</v>
          </cell>
          <cell r="AP24">
            <v>6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</v>
          </cell>
          <cell r="I25">
            <v>83.95</v>
          </cell>
          <cell r="J25">
            <v>1.1299999999999999</v>
          </cell>
          <cell r="K25">
            <v>0.55000000000000004</v>
          </cell>
          <cell r="L25">
            <v>153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306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</v>
          </cell>
          <cell r="I26">
            <v>193.68</v>
          </cell>
          <cell r="J26">
            <v>1.1299999999999999</v>
          </cell>
          <cell r="K26">
            <v>0.68</v>
          </cell>
          <cell r="L26">
            <v>285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684</v>
          </cell>
          <cell r="AB26">
            <v>171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</v>
          </cell>
          <cell r="I27">
            <v>328.21</v>
          </cell>
          <cell r="J27">
            <v>1.1299999999999999</v>
          </cell>
          <cell r="K27">
            <v>0.8</v>
          </cell>
          <cell r="L27">
            <v>410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513</v>
          </cell>
          <cell r="AB27">
            <v>513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</v>
          </cell>
          <cell r="I28">
            <v>494.3</v>
          </cell>
          <cell r="J28">
            <v>1.1299999999999999</v>
          </cell>
          <cell r="K28">
            <v>0.93</v>
          </cell>
          <cell r="L28">
            <v>532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605</v>
          </cell>
          <cell r="AB28">
            <v>605</v>
          </cell>
          <cell r="AC28">
            <v>605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</v>
          </cell>
          <cell r="I29">
            <v>682.2</v>
          </cell>
          <cell r="J29">
            <v>1.1299999999999999</v>
          </cell>
          <cell r="K29">
            <v>1.05</v>
          </cell>
          <cell r="L29">
            <v>650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406</v>
          </cell>
          <cell r="AB29">
            <v>406</v>
          </cell>
          <cell r="AC29">
            <v>1625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</v>
          </cell>
          <cell r="I30">
            <v>903.38</v>
          </cell>
          <cell r="J30">
            <v>1.1299999999999999</v>
          </cell>
          <cell r="K30">
            <v>1.18</v>
          </cell>
          <cell r="L30">
            <v>766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657</v>
          </cell>
          <cell r="AB30">
            <v>657</v>
          </cell>
          <cell r="AC30">
            <v>657</v>
          </cell>
          <cell r="AD30">
            <v>657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</v>
          </cell>
          <cell r="I31">
            <v>1143.3599999999999</v>
          </cell>
          <cell r="J31">
            <v>1.1299999999999999</v>
          </cell>
          <cell r="K31">
            <v>1.3</v>
          </cell>
          <cell r="L31">
            <v>880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498</v>
          </cell>
          <cell r="AB31">
            <v>498</v>
          </cell>
          <cell r="AC31">
            <v>498</v>
          </cell>
          <cell r="AD31">
            <v>1992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</v>
          </cell>
          <cell r="I32">
            <v>1418.3</v>
          </cell>
          <cell r="J32">
            <v>1.1299999999999999</v>
          </cell>
          <cell r="K32">
            <v>1.43</v>
          </cell>
          <cell r="L32">
            <v>992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292</v>
          </cell>
          <cell r="AB32">
            <v>292</v>
          </cell>
          <cell r="AC32">
            <v>292</v>
          </cell>
          <cell r="AD32">
            <v>1167</v>
          </cell>
          <cell r="AE32">
            <v>9336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火精灵1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2.7023645197881669</v>
          </cell>
          <cell r="I34">
            <v>265.55</v>
          </cell>
          <cell r="J34">
            <v>1.1499999999999999</v>
          </cell>
          <cell r="K34">
            <v>0.69</v>
          </cell>
          <cell r="L34">
            <v>385</v>
          </cell>
          <cell r="M34">
            <v>300</v>
          </cell>
          <cell r="N34">
            <v>200</v>
          </cell>
          <cell r="O34" t="str">
            <v>火精灵1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578</v>
          </cell>
          <cell r="AB34">
            <v>578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2.9211095991239717</v>
          </cell>
          <cell r="I35">
            <v>485.36</v>
          </cell>
          <cell r="J35">
            <v>1.1499999999999999</v>
          </cell>
          <cell r="K35">
            <v>0.81</v>
          </cell>
          <cell r="L35">
            <v>599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749</v>
          </cell>
          <cell r="AB35">
            <v>749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3.1575611756341027</v>
          </cell>
          <cell r="I36">
            <v>788.78</v>
          </cell>
          <cell r="J36">
            <v>1.1499999999999999</v>
          </cell>
          <cell r="K36">
            <v>0.94</v>
          </cell>
          <cell r="L36">
            <v>839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617</v>
          </cell>
          <cell r="AB36">
            <v>617</v>
          </cell>
          <cell r="AC36">
            <v>2468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3.4131525160376848</v>
          </cell>
          <cell r="I37">
            <v>1175.32</v>
          </cell>
          <cell r="J37">
            <v>1.1499999999999999</v>
          </cell>
          <cell r="K37">
            <v>1.06</v>
          </cell>
          <cell r="L37">
            <v>1109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火精灵1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504</v>
          </cell>
          <cell r="AB37">
            <v>2016</v>
          </cell>
          <cell r="AC37">
            <v>504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3.68943290398638</v>
          </cell>
          <cell r="I38">
            <v>1680.6</v>
          </cell>
          <cell r="J38">
            <v>1.1499999999999999</v>
          </cell>
          <cell r="K38">
            <v>1.19</v>
          </cell>
          <cell r="L38">
            <v>1412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火精灵1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756</v>
          </cell>
          <cell r="AB38">
            <v>756</v>
          </cell>
          <cell r="AC38">
            <v>3026</v>
          </cell>
          <cell r="AD38">
            <v>756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2.7168371563151448</v>
          </cell>
          <cell r="I40">
            <v>270.83999999999997</v>
          </cell>
          <cell r="J40">
            <v>1.18</v>
          </cell>
          <cell r="K40">
            <v>0.7</v>
          </cell>
          <cell r="L40">
            <v>387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581</v>
          </cell>
          <cell r="AB40">
            <v>581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2.9524816535738259</v>
          </cell>
          <cell r="I41">
            <v>496.63</v>
          </cell>
          <cell r="J41">
            <v>1.18</v>
          </cell>
          <cell r="K41">
            <v>0.82</v>
          </cell>
          <cell r="L41">
            <v>606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303</v>
          </cell>
          <cell r="AB41">
            <v>1212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3.2085647439072607</v>
          </cell>
          <cell r="I42">
            <v>810.05</v>
          </cell>
          <cell r="J42">
            <v>1.18</v>
          </cell>
          <cell r="K42">
            <v>0.95</v>
          </cell>
          <cell r="L42">
            <v>853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火精灵1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435</v>
          </cell>
          <cell r="AB42">
            <v>1741</v>
          </cell>
          <cell r="AC42">
            <v>435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3.4868591658760133</v>
          </cell>
          <cell r="I43">
            <v>1212.03</v>
          </cell>
          <cell r="J43">
            <v>1.18</v>
          </cell>
          <cell r="K43">
            <v>1.07</v>
          </cell>
          <cell r="L43">
            <v>1133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火精灵1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2060</v>
          </cell>
          <cell r="AB43">
            <v>515</v>
          </cell>
          <cell r="AC43">
            <v>515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3.789291416275995</v>
          </cell>
          <cell r="I44">
            <v>1740.59</v>
          </cell>
          <cell r="J44">
            <v>1.18</v>
          </cell>
          <cell r="K44">
            <v>1.2</v>
          </cell>
          <cell r="L44">
            <v>1450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火精灵1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690</v>
          </cell>
          <cell r="AB44">
            <v>2762</v>
          </cell>
          <cell r="AC44">
            <v>690</v>
          </cell>
          <cell r="AD44">
            <v>690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2.7296672490347311</v>
          </cell>
          <cell r="I46">
            <v>276</v>
          </cell>
          <cell r="J46">
            <v>1.2</v>
          </cell>
          <cell r="K46">
            <v>0.71</v>
          </cell>
          <cell r="L46">
            <v>389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233</v>
          </cell>
          <cell r="AB46">
            <v>934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2.9804333161811347</v>
          </cell>
          <cell r="I47">
            <v>507.44</v>
          </cell>
          <cell r="J47">
            <v>1.2</v>
          </cell>
          <cell r="K47">
            <v>0.83</v>
          </cell>
          <cell r="L47">
            <v>611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火精灵1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1222</v>
          </cell>
          <cell r="AB47">
            <v>306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3.2542364844446476</v>
          </cell>
          <cell r="I48">
            <v>830.23</v>
          </cell>
          <cell r="J48">
            <v>1.2</v>
          </cell>
          <cell r="K48">
            <v>0.96</v>
          </cell>
          <cell r="L48">
            <v>865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火精灵1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1765</v>
          </cell>
          <cell r="AB48">
            <v>441</v>
          </cell>
          <cell r="AC48">
            <v>441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3.5531931008809901</v>
          </cell>
          <cell r="I49">
            <v>1246.6300000000001</v>
          </cell>
          <cell r="J49">
            <v>1.2</v>
          </cell>
          <cell r="K49">
            <v>1.08</v>
          </cell>
          <cell r="L49">
            <v>1154</v>
          </cell>
          <cell r="M49">
            <v>300</v>
          </cell>
          <cell r="N49">
            <v>200</v>
          </cell>
          <cell r="O49" t="str">
            <v>火精灵1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1154</v>
          </cell>
          <cell r="AB49">
            <v>1154</v>
          </cell>
          <cell r="AC49">
            <v>1154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3.8796139347883996</v>
          </cell>
          <cell r="I50">
            <v>1796.93</v>
          </cell>
          <cell r="J50">
            <v>1.2</v>
          </cell>
          <cell r="K50">
            <v>1.21</v>
          </cell>
          <cell r="L50">
            <v>1485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火精灵1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2475</v>
          </cell>
          <cell r="AB50">
            <v>619</v>
          </cell>
          <cell r="AC50">
            <v>619</v>
          </cell>
          <cell r="AD50">
            <v>619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2.7411954903579625</v>
          </cell>
          <cell r="I52">
            <v>281.07</v>
          </cell>
          <cell r="J52">
            <v>1.23</v>
          </cell>
          <cell r="K52">
            <v>0.72</v>
          </cell>
          <cell r="L52">
            <v>390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火精灵1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936</v>
          </cell>
          <cell r="AB52">
            <v>234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3.0056610865435323</v>
          </cell>
          <cell r="I53">
            <v>517.9</v>
          </cell>
          <cell r="J53">
            <v>1.23</v>
          </cell>
          <cell r="K53">
            <v>0.84</v>
          </cell>
          <cell r="L53">
            <v>617</v>
          </cell>
          <cell r="M53">
            <v>300</v>
          </cell>
          <cell r="N53">
            <v>200</v>
          </cell>
          <cell r="O53" t="str">
            <v>火精灵1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771</v>
          </cell>
          <cell r="AB53">
            <v>771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3.295641846391018</v>
          </cell>
          <cell r="I54">
            <v>849.55</v>
          </cell>
          <cell r="J54">
            <v>1.23</v>
          </cell>
          <cell r="K54">
            <v>0.97</v>
          </cell>
          <cell r="L54">
            <v>876</v>
          </cell>
          <cell r="M54">
            <v>300</v>
          </cell>
          <cell r="N54">
            <v>200</v>
          </cell>
          <cell r="O54" t="str">
            <v>火精灵1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995</v>
          </cell>
          <cell r="AB54">
            <v>995</v>
          </cell>
          <cell r="AC54">
            <v>995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3.6135994268648188</v>
          </cell>
          <cell r="I55">
            <v>1279.56</v>
          </cell>
          <cell r="J55">
            <v>1.23</v>
          </cell>
          <cell r="K55">
            <v>1.0900000000000001</v>
          </cell>
          <cell r="L55">
            <v>1174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704</v>
          </cell>
          <cell r="AB55">
            <v>704</v>
          </cell>
          <cell r="AC55">
            <v>2818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3.9622329811527841</v>
          </cell>
          <cell r="I56">
            <v>1850.37</v>
          </cell>
          <cell r="J56">
            <v>1.23</v>
          </cell>
          <cell r="K56">
            <v>1.22</v>
          </cell>
          <cell r="L56">
            <v>1517</v>
          </cell>
          <cell r="M56">
            <v>300</v>
          </cell>
          <cell r="N56">
            <v>200</v>
          </cell>
          <cell r="O56" t="str">
            <v>火精灵1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843</v>
          </cell>
          <cell r="AB56">
            <v>843</v>
          </cell>
          <cell r="AC56">
            <v>843</v>
          </cell>
          <cell r="AD56">
            <v>3371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恶灵1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2.7516659899826843</v>
          </cell>
          <cell r="I58">
            <v>286.07</v>
          </cell>
          <cell r="J58">
            <v>1.25</v>
          </cell>
          <cell r="K58">
            <v>0.73</v>
          </cell>
          <cell r="L58">
            <v>392</v>
          </cell>
          <cell r="M58">
            <v>300</v>
          </cell>
          <cell r="N58">
            <v>200</v>
          </cell>
          <cell r="O58" t="str">
            <v>恶灵1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588</v>
          </cell>
          <cell r="AB58">
            <v>588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3.028666288170955</v>
          </cell>
          <cell r="I59">
            <v>528.08000000000004</v>
          </cell>
          <cell r="J59">
            <v>1.25</v>
          </cell>
          <cell r="K59">
            <v>0.85</v>
          </cell>
          <cell r="L59">
            <v>621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776</v>
          </cell>
          <cell r="AB59">
            <v>776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3.3335512080668446</v>
          </cell>
          <cell r="I60">
            <v>868.18</v>
          </cell>
          <cell r="J60">
            <v>1.25</v>
          </cell>
          <cell r="K60">
            <v>0.98</v>
          </cell>
          <cell r="L60">
            <v>886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651</v>
          </cell>
          <cell r="AB60">
            <v>651</v>
          </cell>
          <cell r="AC60">
            <v>2606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3.6691277940412914</v>
          </cell>
          <cell r="I61">
            <v>1311.14</v>
          </cell>
          <cell r="J61">
            <v>1.25</v>
          </cell>
          <cell r="K61">
            <v>1.1000000000000001</v>
          </cell>
          <cell r="L61">
            <v>1192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恶灵1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504</v>
          </cell>
          <cell r="AB61">
            <v>2015</v>
          </cell>
          <cell r="AC61">
            <v>504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4.0384856655054451</v>
          </cell>
          <cell r="I62">
            <v>1901.43</v>
          </cell>
          <cell r="J62">
            <v>1.25</v>
          </cell>
          <cell r="K62">
            <v>1.23</v>
          </cell>
          <cell r="L62">
            <v>1546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恶灵1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736</v>
          </cell>
          <cell r="AB62">
            <v>736</v>
          </cell>
          <cell r="AC62">
            <v>2945</v>
          </cell>
          <cell r="AD62">
            <v>736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2.7612597254529883</v>
          </cell>
          <cell r="I64">
            <v>291</v>
          </cell>
          <cell r="J64">
            <v>1.28</v>
          </cell>
          <cell r="K64">
            <v>0.74</v>
          </cell>
          <cell r="L64">
            <v>393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943</v>
          </cell>
          <cell r="AB64">
            <v>236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3.0498221085634847</v>
          </cell>
          <cell r="I65">
            <v>538.03</v>
          </cell>
          <cell r="J65">
            <v>1.28</v>
          </cell>
          <cell r="K65">
            <v>0.86</v>
          </cell>
          <cell r="L65">
            <v>626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783</v>
          </cell>
          <cell r="AB65">
            <v>783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3.368540383268984</v>
          </cell>
          <cell r="I66">
            <v>886.24</v>
          </cell>
          <cell r="J66">
            <v>1.28</v>
          </cell>
          <cell r="K66">
            <v>0.99</v>
          </cell>
          <cell r="L66">
            <v>895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1017</v>
          </cell>
          <cell r="AB66">
            <v>1017</v>
          </cell>
          <cell r="AC66">
            <v>1017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3.7205659575530476</v>
          </cell>
          <cell r="I67">
            <v>1341.61</v>
          </cell>
          <cell r="J67">
            <v>1.28</v>
          </cell>
          <cell r="K67">
            <v>1.1100000000000001</v>
          </cell>
          <cell r="L67">
            <v>1209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408</v>
          </cell>
          <cell r="AB67">
            <v>1630</v>
          </cell>
          <cell r="AC67">
            <v>1630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4.1093795737930643</v>
          </cell>
          <cell r="I68">
            <v>1950.54</v>
          </cell>
          <cell r="J68">
            <v>1.28</v>
          </cell>
          <cell r="K68">
            <v>1.24</v>
          </cell>
          <cell r="L68">
            <v>1573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恶灵1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726</v>
          </cell>
          <cell r="AB68">
            <v>726</v>
          </cell>
          <cell r="AC68">
            <v>2904</v>
          </cell>
          <cell r="AD68">
            <v>726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4.5388257254855819</v>
          </cell>
          <cell r="I69">
            <v>2714.52</v>
          </cell>
          <cell r="J69">
            <v>1.28</v>
          </cell>
          <cell r="K69">
            <v>1.36</v>
          </cell>
          <cell r="L69">
            <v>1996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恶灵1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696</v>
          </cell>
          <cell r="AB69">
            <v>2785</v>
          </cell>
          <cell r="AC69">
            <v>696</v>
          </cell>
          <cell r="AD69">
            <v>2785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5.0131506706533111</v>
          </cell>
          <cell r="I70">
            <v>3704.24</v>
          </cell>
          <cell r="J70">
            <v>1.28</v>
          </cell>
          <cell r="K70">
            <v>1.49</v>
          </cell>
          <cell r="L70">
            <v>2486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恶灵1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565</v>
          </cell>
          <cell r="AB70">
            <v>2260</v>
          </cell>
          <cell r="AC70">
            <v>565</v>
          </cell>
          <cell r="AD70">
            <v>2260</v>
          </cell>
          <cell r="AE70">
            <v>18080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2.7701146415184925</v>
          </cell>
          <cell r="I72">
            <v>295.87</v>
          </cell>
          <cell r="J72">
            <v>1.3</v>
          </cell>
          <cell r="K72">
            <v>0.75</v>
          </cell>
          <cell r="L72">
            <v>394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591</v>
          </cell>
          <cell r="AB72">
            <v>591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3.0694140508620498</v>
          </cell>
          <cell r="I73">
            <v>547.78</v>
          </cell>
          <cell r="J73">
            <v>1.3</v>
          </cell>
          <cell r="K73">
            <v>0.87</v>
          </cell>
          <cell r="L73">
            <v>630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恶灵1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1260</v>
          </cell>
          <cell r="AB73">
            <v>315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3.4010515212702201</v>
          </cell>
          <cell r="I74">
            <v>903.83</v>
          </cell>
          <cell r="J74">
            <v>1.3</v>
          </cell>
          <cell r="K74">
            <v>1</v>
          </cell>
          <cell r="L74">
            <v>904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恶灵1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1291</v>
          </cell>
          <cell r="AB74">
            <v>323</v>
          </cell>
          <cell r="AC74">
            <v>1291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3.768521046251752</v>
          </cell>
          <cell r="I75">
            <v>1371.15</v>
          </cell>
          <cell r="J75">
            <v>1.3</v>
          </cell>
          <cell r="K75">
            <v>1.1200000000000001</v>
          </cell>
          <cell r="L75">
            <v>1224</v>
          </cell>
          <cell r="M75">
            <v>300</v>
          </cell>
          <cell r="N75">
            <v>200</v>
          </cell>
          <cell r="O75" t="str">
            <v>恶灵1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413</v>
          </cell>
          <cell r="AB75">
            <v>1650</v>
          </cell>
          <cell r="AC75">
            <v>1650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4.1756941308370257</v>
          </cell>
          <cell r="I76">
            <v>1998</v>
          </cell>
          <cell r="J76">
            <v>1.3</v>
          </cell>
          <cell r="K76">
            <v>1.25</v>
          </cell>
          <cell r="L76">
            <v>1598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恶灵1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1639</v>
          </cell>
          <cell r="AB76">
            <v>410</v>
          </cell>
          <cell r="AC76">
            <v>1639</v>
          </cell>
          <cell r="AD76">
            <v>1639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2.7783383274589957</v>
          </cell>
          <cell r="I78">
            <v>300.70999999999998</v>
          </cell>
          <cell r="J78">
            <v>1.33</v>
          </cell>
          <cell r="K78">
            <v>0.76</v>
          </cell>
          <cell r="L78">
            <v>396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恶灵1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594</v>
          </cell>
          <cell r="AB78">
            <v>594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3.0876655447310597</v>
          </cell>
          <cell r="I79">
            <v>557.37</v>
          </cell>
          <cell r="J79">
            <v>1.33</v>
          </cell>
          <cell r="K79">
            <v>0.88</v>
          </cell>
          <cell r="L79">
            <v>633</v>
          </cell>
          <cell r="M79">
            <v>300</v>
          </cell>
          <cell r="N79">
            <v>200</v>
          </cell>
          <cell r="O79" t="str">
            <v>恶灵1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317</v>
          </cell>
          <cell r="AB79">
            <v>1266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3.4314318101203449</v>
          </cell>
          <cell r="I80">
            <v>921.03</v>
          </cell>
          <cell r="J80">
            <v>1.33</v>
          </cell>
          <cell r="K80">
            <v>1.01</v>
          </cell>
          <cell r="L80">
            <v>912</v>
          </cell>
          <cell r="M80">
            <v>300</v>
          </cell>
          <cell r="N80">
            <v>200</v>
          </cell>
          <cell r="O80" t="str">
            <v>恶灵1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326</v>
          </cell>
          <cell r="AB80">
            <v>1303</v>
          </cell>
          <cell r="AC80">
            <v>1303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3.8134714064477415</v>
          </cell>
          <cell r="I81">
            <v>1399.89</v>
          </cell>
          <cell r="J81">
            <v>1.33</v>
          </cell>
          <cell r="K81">
            <v>1.1299999999999999</v>
          </cell>
          <cell r="L81">
            <v>1239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1352</v>
          </cell>
          <cell r="AB81">
            <v>1352</v>
          </cell>
          <cell r="AC81">
            <v>338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4.2380455076810888</v>
          </cell>
          <cell r="I82">
            <v>2044.06</v>
          </cell>
          <cell r="J82">
            <v>1.33</v>
          </cell>
          <cell r="K82">
            <v>1.26</v>
          </cell>
          <cell r="L82">
            <v>1622</v>
          </cell>
          <cell r="M82">
            <v>300</v>
          </cell>
          <cell r="N82">
            <v>200</v>
          </cell>
          <cell r="O82" t="str">
            <v>恶灵1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541</v>
          </cell>
          <cell r="AB82">
            <v>2163</v>
          </cell>
          <cell r="AC82">
            <v>2163</v>
          </cell>
          <cell r="AD82">
            <v>541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2.7860163387138237</v>
          </cell>
          <cell r="I84">
            <v>305.51</v>
          </cell>
          <cell r="J84">
            <v>1.35</v>
          </cell>
          <cell r="K84">
            <v>0.77</v>
          </cell>
          <cell r="L84">
            <v>397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596</v>
          </cell>
          <cell r="AB84">
            <v>596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3.1047548158321514</v>
          </cell>
          <cell r="I85">
            <v>566.82000000000005</v>
          </cell>
          <cell r="J85">
            <v>1.35</v>
          </cell>
          <cell r="K85">
            <v>0.89</v>
          </cell>
          <cell r="L85">
            <v>637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796</v>
          </cell>
          <cell r="AB85">
            <v>796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3.4599590578435202</v>
          </cell>
          <cell r="I86">
            <v>937.88</v>
          </cell>
          <cell r="J86">
            <v>1.35</v>
          </cell>
          <cell r="K86">
            <v>1.02</v>
          </cell>
          <cell r="L86">
            <v>919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1081</v>
          </cell>
          <cell r="AB86">
            <v>1081</v>
          </cell>
          <cell r="AC86">
            <v>270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3.8558009865731742</v>
          </cell>
          <cell r="I87">
            <v>1427.95</v>
          </cell>
          <cell r="J87">
            <v>1.35</v>
          </cell>
          <cell r="K87">
            <v>1.1399999999999999</v>
          </cell>
          <cell r="L87">
            <v>1253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1689</v>
          </cell>
          <cell r="AB87">
            <v>422</v>
          </cell>
          <cell r="AC87">
            <v>1689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4.2969298189686969</v>
          </cell>
          <cell r="I88">
            <v>2088.91</v>
          </cell>
          <cell r="J88">
            <v>1.35</v>
          </cell>
          <cell r="K88">
            <v>1.27</v>
          </cell>
          <cell r="L88">
            <v>1645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1687</v>
          </cell>
          <cell r="AB88">
            <v>1687</v>
          </cell>
          <cell r="AC88">
            <v>422</v>
          </cell>
          <cell r="AD88">
            <v>1687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2.7932178451805498</v>
          </cell>
          <cell r="I90">
            <v>310.27999999999997</v>
          </cell>
          <cell r="J90">
            <v>1.38</v>
          </cell>
          <cell r="K90">
            <v>0.78</v>
          </cell>
          <cell r="L90">
            <v>398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597</v>
          </cell>
          <cell r="AB90">
            <v>597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3.1208263722540295</v>
          </cell>
          <cell r="I91">
            <v>576.16</v>
          </cell>
          <cell r="J91">
            <v>1.38</v>
          </cell>
          <cell r="K91">
            <v>0.9</v>
          </cell>
          <cell r="L91">
            <v>640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1138</v>
          </cell>
          <cell r="AB91">
            <v>284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3.4868591658760133</v>
          </cell>
          <cell r="I92">
            <v>954.44</v>
          </cell>
          <cell r="J92">
            <v>1.38</v>
          </cell>
          <cell r="K92">
            <v>1.03</v>
          </cell>
          <cell r="L92">
            <v>927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1324</v>
          </cell>
          <cell r="AB92">
            <v>331</v>
          </cell>
          <cell r="AC92">
            <v>1324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3.8958228983024994</v>
          </cell>
          <cell r="I93">
            <v>1455.43</v>
          </cell>
          <cell r="J93">
            <v>1.38</v>
          </cell>
          <cell r="K93">
            <v>1.1499999999999999</v>
          </cell>
          <cell r="L93">
            <v>1266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427</v>
          </cell>
          <cell r="AB93">
            <v>1707</v>
          </cell>
          <cell r="AC93">
            <v>1707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4.3527528164806206</v>
          </cell>
          <cell r="I94">
            <v>2132.71</v>
          </cell>
          <cell r="J94">
            <v>1.38</v>
          </cell>
          <cell r="K94">
            <v>1.28</v>
          </cell>
          <cell r="L94">
            <v>1666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1709</v>
          </cell>
          <cell r="AB94">
            <v>427</v>
          </cell>
          <cell r="AC94">
            <v>1709</v>
          </cell>
          <cell r="AD94">
            <v>1709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2.7999995756747191</v>
          </cell>
          <cell r="I96">
            <v>315.02</v>
          </cell>
          <cell r="J96">
            <v>1.4</v>
          </cell>
          <cell r="K96">
            <v>0.79</v>
          </cell>
          <cell r="L96">
            <v>399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599</v>
          </cell>
          <cell r="AB96">
            <v>599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3.1359990495114438</v>
          </cell>
          <cell r="I97">
            <v>585.39</v>
          </cell>
          <cell r="J97">
            <v>1.4</v>
          </cell>
          <cell r="K97">
            <v>0.91</v>
          </cell>
          <cell r="L97">
            <v>643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286</v>
          </cell>
          <cell r="AB97">
            <v>1143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3.5123184031793464</v>
          </cell>
          <cell r="I98">
            <v>970.74</v>
          </cell>
          <cell r="J98">
            <v>1.4</v>
          </cell>
          <cell r="K98">
            <v>1.04</v>
          </cell>
          <cell r="L98">
            <v>933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333</v>
          </cell>
          <cell r="AB98">
            <v>1333</v>
          </cell>
          <cell r="AC98">
            <v>1333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3.9337960154146714</v>
          </cell>
          <cell r="I99">
            <v>1482.4</v>
          </cell>
          <cell r="J99">
            <v>1.4</v>
          </cell>
          <cell r="K99">
            <v>1.1599999999999999</v>
          </cell>
          <cell r="L99">
            <v>1278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1394</v>
          </cell>
          <cell r="AB99">
            <v>1394</v>
          </cell>
          <cell r="AC99">
            <v>349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4.4058508695807932</v>
          </cell>
          <cell r="I100">
            <v>2175.59</v>
          </cell>
          <cell r="J100">
            <v>1.4</v>
          </cell>
          <cell r="K100">
            <v>1.29</v>
          </cell>
          <cell r="L100">
            <v>1687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562</v>
          </cell>
          <cell r="AB100">
            <v>2249</v>
          </cell>
          <cell r="AC100">
            <v>2249</v>
          </cell>
          <cell r="AD100">
            <v>562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2.8064086409028355</v>
          </cell>
          <cell r="I102">
            <v>319.73</v>
          </cell>
          <cell r="J102">
            <v>1.43</v>
          </cell>
          <cell r="K102">
            <v>0.8</v>
          </cell>
          <cell r="L102">
            <v>400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500</v>
          </cell>
          <cell r="AB102">
            <v>500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3.15037178389364</v>
          </cell>
          <cell r="I103">
            <v>594.54</v>
          </cell>
          <cell r="J103">
            <v>1.43</v>
          </cell>
          <cell r="K103">
            <v>0.92</v>
          </cell>
          <cell r="L103">
            <v>646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718</v>
          </cell>
          <cell r="AB103">
            <v>718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3.5364922385502364</v>
          </cell>
          <cell r="I104">
            <v>986.82</v>
          </cell>
          <cell r="J104">
            <v>1.43</v>
          </cell>
          <cell r="K104">
            <v>1.05</v>
          </cell>
          <cell r="L104">
            <v>940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1106</v>
          </cell>
          <cell r="AB104">
            <v>1106</v>
          </cell>
          <cell r="AC104">
            <v>276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3.9699369507012783</v>
          </cell>
          <cell r="I105">
            <v>1508.91</v>
          </cell>
          <cell r="J105">
            <v>1.43</v>
          </cell>
          <cell r="K105">
            <v>1.17</v>
          </cell>
          <cell r="L105">
            <v>1290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1580</v>
          </cell>
          <cell r="AB105">
            <v>395</v>
          </cell>
          <cell r="AC105">
            <v>1580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4.4565061449150081</v>
          </cell>
          <cell r="I106">
            <v>2217.66</v>
          </cell>
          <cell r="J106">
            <v>1.43</v>
          </cell>
          <cell r="K106">
            <v>1.3</v>
          </cell>
          <cell r="L106">
            <v>1706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1692</v>
          </cell>
          <cell r="AB106">
            <v>1692</v>
          </cell>
          <cell r="AC106">
            <v>423</v>
          </cell>
          <cell r="AD106">
            <v>1692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2.812484597414822</v>
          </cell>
          <cell r="I108">
            <v>324.43</v>
          </cell>
          <cell r="J108">
            <v>1.45</v>
          </cell>
          <cell r="K108">
            <v>0.81</v>
          </cell>
          <cell r="L108">
            <v>401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501</v>
          </cell>
          <cell r="AB108">
            <v>501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3.1640278442782455</v>
          </cell>
          <cell r="I109">
            <v>603.61</v>
          </cell>
          <cell r="J109">
            <v>1.45</v>
          </cell>
          <cell r="K109">
            <v>0.93</v>
          </cell>
          <cell r="L109">
            <v>649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1154</v>
          </cell>
          <cell r="AB109">
            <v>288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3.5595118311296758</v>
          </cell>
          <cell r="I110">
            <v>1002.7</v>
          </cell>
          <cell r="J110">
            <v>1.45</v>
          </cell>
          <cell r="K110">
            <v>1.06</v>
          </cell>
          <cell r="L110">
            <v>946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1351</v>
          </cell>
          <cell r="AB110">
            <v>338</v>
          </cell>
          <cell r="AC110">
            <v>1351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4.0044288797472172</v>
          </cell>
          <cell r="I111">
            <v>1535.03</v>
          </cell>
          <cell r="J111">
            <v>1.45</v>
          </cell>
          <cell r="K111">
            <v>1.18</v>
          </cell>
          <cell r="L111">
            <v>1301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398</v>
          </cell>
          <cell r="AB111">
            <v>1593</v>
          </cell>
          <cell r="AC111">
            <v>1593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4.5049578182928558</v>
          </cell>
          <cell r="I112">
            <v>2259.02</v>
          </cell>
          <cell r="J112">
            <v>1.45</v>
          </cell>
          <cell r="K112">
            <v>1.31</v>
          </cell>
          <cell r="L112">
            <v>1724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1710</v>
          </cell>
          <cell r="AB112">
            <v>427</v>
          </cell>
          <cell r="AC112">
            <v>1710</v>
          </cell>
          <cell r="AD112">
            <v>1710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2.8182609852042773</v>
          </cell>
          <cell r="I114">
            <v>329.11</v>
          </cell>
          <cell r="J114">
            <v>1.48</v>
          </cell>
          <cell r="K114">
            <v>0.82</v>
          </cell>
          <cell r="L114">
            <v>401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501</v>
          </cell>
          <cell r="AB114">
            <v>501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3.1770379922898337</v>
          </cell>
          <cell r="I115">
            <v>612.61</v>
          </cell>
          <cell r="J115">
            <v>1.48</v>
          </cell>
          <cell r="K115">
            <v>0.94</v>
          </cell>
          <cell r="L115">
            <v>652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1159</v>
          </cell>
          <cell r="AB115">
            <v>290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3.5814888888728671</v>
          </cell>
          <cell r="I116">
            <v>1018.41</v>
          </cell>
          <cell r="J116">
            <v>1.48</v>
          </cell>
          <cell r="K116">
            <v>1.07</v>
          </cell>
          <cell r="L116">
            <v>952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1731</v>
          </cell>
          <cell r="AB116">
            <v>433</v>
          </cell>
          <cell r="AC116">
            <v>433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4.0374281617812073</v>
          </cell>
          <cell r="I117">
            <v>1560.8</v>
          </cell>
          <cell r="J117">
            <v>1.48</v>
          </cell>
          <cell r="K117">
            <v>1.19</v>
          </cell>
          <cell r="L117">
            <v>1312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402</v>
          </cell>
          <cell r="AB117">
            <v>1607</v>
          </cell>
          <cell r="AC117">
            <v>1607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4.5514105075652003</v>
          </cell>
          <cell r="I118">
            <v>2299.73</v>
          </cell>
          <cell r="J118">
            <v>1.48</v>
          </cell>
          <cell r="K118">
            <v>1.32</v>
          </cell>
          <cell r="L118">
            <v>1742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1757</v>
          </cell>
          <cell r="AB118">
            <v>439</v>
          </cell>
          <cell r="AC118">
            <v>1757</v>
          </cell>
          <cell r="AD118">
            <v>1757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5.1308250644479205</v>
          </cell>
          <cell r="I119">
            <v>3249.07</v>
          </cell>
          <cell r="J119">
            <v>1.48</v>
          </cell>
          <cell r="K119">
            <v>1.44</v>
          </cell>
          <cell r="L119">
            <v>2256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513</v>
          </cell>
          <cell r="AB119">
            <v>2051</v>
          </cell>
          <cell r="AC119">
            <v>2051</v>
          </cell>
          <cell r="AD119">
            <v>2051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5.7840016404167205</v>
          </cell>
          <cell r="I120">
            <v>4503.3</v>
          </cell>
          <cell r="J120">
            <v>1.48</v>
          </cell>
          <cell r="K120">
            <v>1.57</v>
          </cell>
          <cell r="L120">
            <v>2868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492</v>
          </cell>
          <cell r="AB120">
            <v>1967</v>
          </cell>
          <cell r="AC120">
            <v>1967</v>
          </cell>
          <cell r="AD120">
            <v>1967</v>
          </cell>
          <cell r="AE120">
            <v>15733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2.5702845666401664</v>
          </cell>
          <cell r="I128">
            <v>234.27</v>
          </cell>
          <cell r="J128">
            <v>1.03</v>
          </cell>
          <cell r="K128">
            <v>0.64</v>
          </cell>
          <cell r="L128">
            <v>366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686</v>
          </cell>
          <cell r="AB128">
            <v>686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2.6425451014034507</v>
          </cell>
          <cell r="I129">
            <v>411.97</v>
          </cell>
          <cell r="J129">
            <v>1.03</v>
          </cell>
          <cell r="K129">
            <v>0.76</v>
          </cell>
          <cell r="L129">
            <v>542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774</v>
          </cell>
          <cell r="AB129">
            <v>774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2.7168371563151448</v>
          </cell>
          <cell r="I130">
            <v>642.58000000000004</v>
          </cell>
          <cell r="J130">
            <v>1.03</v>
          </cell>
          <cell r="K130">
            <v>0.89</v>
          </cell>
          <cell r="L130">
            <v>722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903</v>
          </cell>
          <cell r="AB130">
            <v>903</v>
          </cell>
          <cell r="AC130">
            <v>903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2.7932178451805498</v>
          </cell>
          <cell r="I131">
            <v>916.48</v>
          </cell>
          <cell r="J131">
            <v>1.03</v>
          </cell>
          <cell r="K131">
            <v>1.01</v>
          </cell>
          <cell r="L131">
            <v>907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907</v>
          </cell>
          <cell r="AB131">
            <v>907</v>
          </cell>
          <cell r="AC131">
            <v>907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2.8717458874925876</v>
          </cell>
          <cell r="I132">
            <v>1253.17</v>
          </cell>
          <cell r="J132">
            <v>1.03</v>
          </cell>
          <cell r="K132">
            <v>1.1399999999999999</v>
          </cell>
          <cell r="L132">
            <v>1099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1030</v>
          </cell>
          <cell r="AB132">
            <v>1030</v>
          </cell>
          <cell r="AC132">
            <v>1030</v>
          </cell>
          <cell r="AD132">
            <v>1030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2.6123108778602191</v>
          </cell>
          <cell r="I134">
            <v>241.82</v>
          </cell>
          <cell r="J134">
            <v>1.05</v>
          </cell>
          <cell r="K134">
            <v>0.65</v>
          </cell>
          <cell r="L134">
            <v>372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698</v>
          </cell>
          <cell r="AB134">
            <v>698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2.7296672490347311</v>
          </cell>
          <cell r="I135">
            <v>431.15</v>
          </cell>
          <cell r="J135">
            <v>1.05</v>
          </cell>
          <cell r="K135">
            <v>0.77</v>
          </cell>
          <cell r="L135">
            <v>560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800</v>
          </cell>
          <cell r="AB135">
            <v>800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2.8522957790368828</v>
          </cell>
          <cell r="I136">
            <v>682.2</v>
          </cell>
          <cell r="J136">
            <v>1.05</v>
          </cell>
          <cell r="K136">
            <v>0.9</v>
          </cell>
          <cell r="L136">
            <v>758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861</v>
          </cell>
          <cell r="AB136">
            <v>861</v>
          </cell>
          <cell r="AC136">
            <v>861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2.9804333161811347</v>
          </cell>
          <cell r="I137">
            <v>987.58</v>
          </cell>
          <cell r="J137">
            <v>1.05</v>
          </cell>
          <cell r="K137">
            <v>1.02</v>
          </cell>
          <cell r="L137">
            <v>968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968</v>
          </cell>
          <cell r="AB137">
            <v>968</v>
          </cell>
          <cell r="AC137">
            <v>968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3.1143273490387937</v>
          </cell>
          <cell r="I138">
            <v>1370.94</v>
          </cell>
          <cell r="J138">
            <v>1.05</v>
          </cell>
          <cell r="K138">
            <v>1.1499999999999999</v>
          </cell>
          <cell r="L138">
            <v>1192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1118</v>
          </cell>
          <cell r="AB138">
            <v>1118</v>
          </cell>
          <cell r="AC138">
            <v>1118</v>
          </cell>
          <cell r="AD138">
            <v>1118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2.6425451014034507</v>
          </cell>
          <cell r="I140">
            <v>248.38</v>
          </cell>
          <cell r="J140">
            <v>1.08</v>
          </cell>
          <cell r="K140">
            <v>0.66</v>
          </cell>
          <cell r="L140">
            <v>376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705</v>
          </cell>
          <cell r="AB140">
            <v>705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2.7932178451805498</v>
          </cell>
          <cell r="I141">
            <v>446.92</v>
          </cell>
          <cell r="J141">
            <v>1.08</v>
          </cell>
          <cell r="K141">
            <v>0.78</v>
          </cell>
          <cell r="L141">
            <v>573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819</v>
          </cell>
          <cell r="AB141">
            <v>819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2.9524816535738259</v>
          </cell>
          <cell r="I142">
            <v>714.01</v>
          </cell>
          <cell r="J142">
            <v>1.08</v>
          </cell>
          <cell r="K142">
            <v>0.91</v>
          </cell>
          <cell r="L142">
            <v>785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892</v>
          </cell>
          <cell r="AB142">
            <v>892</v>
          </cell>
          <cell r="AC142">
            <v>892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3.1208263722540295</v>
          </cell>
          <cell r="I143">
            <v>1044.24</v>
          </cell>
          <cell r="J143">
            <v>1.08</v>
          </cell>
          <cell r="K143">
            <v>1.03</v>
          </cell>
          <cell r="L143">
            <v>1014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1014</v>
          </cell>
          <cell r="AB143">
            <v>1014</v>
          </cell>
          <cell r="AC143">
            <v>1014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3.2987697769322355</v>
          </cell>
          <cell r="I144">
            <v>1464.76</v>
          </cell>
          <cell r="J144">
            <v>1.08</v>
          </cell>
          <cell r="K144">
            <v>1.1599999999999999</v>
          </cell>
          <cell r="L144">
            <v>1263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1184</v>
          </cell>
          <cell r="AB144">
            <v>1184</v>
          </cell>
          <cell r="AC144">
            <v>1184</v>
          </cell>
          <cell r="AD144">
            <v>1184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2.6662373555209182</v>
          </cell>
          <cell r="I146">
            <v>254.4</v>
          </cell>
          <cell r="J146">
            <v>1.1000000000000001</v>
          </cell>
          <cell r="K146">
            <v>0.67</v>
          </cell>
          <cell r="L146">
            <v>380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912</v>
          </cell>
          <cell r="AB146">
            <v>228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2.843528654390072</v>
          </cell>
          <cell r="I147">
            <v>460.8</v>
          </cell>
          <cell r="J147">
            <v>1.1000000000000001</v>
          </cell>
          <cell r="K147">
            <v>0.79</v>
          </cell>
          <cell r="L147">
            <v>583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833</v>
          </cell>
          <cell r="AB147">
            <v>833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3.0326089279315758</v>
          </cell>
          <cell r="I148">
            <v>741.45</v>
          </cell>
          <cell r="J148">
            <v>1.1000000000000001</v>
          </cell>
          <cell r="K148">
            <v>0.92</v>
          </cell>
          <cell r="L148">
            <v>806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916</v>
          </cell>
          <cell r="AB148">
            <v>916</v>
          </cell>
          <cell r="AC148">
            <v>916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3.2342620833349649</v>
          </cell>
          <cell r="I149">
            <v>1092.71</v>
          </cell>
          <cell r="J149">
            <v>1.1000000000000001</v>
          </cell>
          <cell r="K149">
            <v>1.04</v>
          </cell>
          <cell r="L149">
            <v>1051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657</v>
          </cell>
          <cell r="AB149">
            <v>657</v>
          </cell>
          <cell r="AC149">
            <v>2628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3.4493241536530372</v>
          </cell>
          <cell r="I150">
            <v>1544.82</v>
          </cell>
          <cell r="J150">
            <v>1.1000000000000001</v>
          </cell>
          <cell r="K150">
            <v>1.17</v>
          </cell>
          <cell r="L150">
            <v>1320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792</v>
          </cell>
          <cell r="AB150">
            <v>792</v>
          </cell>
          <cell r="AC150">
            <v>792</v>
          </cell>
          <cell r="AD150">
            <v>3168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3.6786867639081211</v>
          </cell>
          <cell r="I151">
            <v>2086.86</v>
          </cell>
          <cell r="J151">
            <v>1.1000000000000001</v>
          </cell>
          <cell r="K151">
            <v>1.29</v>
          </cell>
          <cell r="L151">
            <v>1618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564</v>
          </cell>
          <cell r="AB151">
            <v>564</v>
          </cell>
          <cell r="AC151">
            <v>2258</v>
          </cell>
          <cell r="AD151">
            <v>2258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3.9233008276768775</v>
          </cell>
          <cell r="I152">
            <v>2762.76</v>
          </cell>
          <cell r="J152">
            <v>1.1000000000000001</v>
          </cell>
          <cell r="K152">
            <v>1.42</v>
          </cell>
          <cell r="L152">
            <v>1946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442</v>
          </cell>
          <cell r="AB152">
            <v>442</v>
          </cell>
          <cell r="AC152">
            <v>1769</v>
          </cell>
          <cell r="AD152">
            <v>1769</v>
          </cell>
          <cell r="AE152">
            <v>14153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2.5702845666401664</v>
          </cell>
          <cell r="I160">
            <v>234.27</v>
          </cell>
          <cell r="J160">
            <v>1.03</v>
          </cell>
          <cell r="K160">
            <v>0.64</v>
          </cell>
          <cell r="L160">
            <v>366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1098</v>
          </cell>
          <cell r="AB160">
            <v>275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2.6425451014034507</v>
          </cell>
          <cell r="I161">
            <v>411.97</v>
          </cell>
          <cell r="J161">
            <v>1.03</v>
          </cell>
          <cell r="K161">
            <v>0.76</v>
          </cell>
          <cell r="L161">
            <v>542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774</v>
          </cell>
          <cell r="AB161">
            <v>774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2.7168371563151448</v>
          </cell>
          <cell r="I162">
            <v>642.58000000000004</v>
          </cell>
          <cell r="J162">
            <v>1.03</v>
          </cell>
          <cell r="K162">
            <v>0.89</v>
          </cell>
          <cell r="L162">
            <v>722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903</v>
          </cell>
          <cell r="AB162">
            <v>903</v>
          </cell>
          <cell r="AC162">
            <v>903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2.7932178451805498</v>
          </cell>
          <cell r="I163">
            <v>916.48</v>
          </cell>
          <cell r="J163">
            <v>1.03</v>
          </cell>
          <cell r="K163">
            <v>1.01</v>
          </cell>
          <cell r="L163">
            <v>907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567</v>
          </cell>
          <cell r="AB163">
            <v>567</v>
          </cell>
          <cell r="AC163">
            <v>2268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2.8717458874925876</v>
          </cell>
          <cell r="I164">
            <v>1253.17</v>
          </cell>
          <cell r="J164">
            <v>1.03</v>
          </cell>
          <cell r="K164">
            <v>1.1399999999999999</v>
          </cell>
          <cell r="L164">
            <v>1099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701</v>
          </cell>
          <cell r="AB164">
            <v>701</v>
          </cell>
          <cell r="AC164">
            <v>701</v>
          </cell>
          <cell r="AD164">
            <v>2806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2.6123108778602191</v>
          </cell>
          <cell r="I166">
            <v>241.82</v>
          </cell>
          <cell r="J166">
            <v>1.05</v>
          </cell>
          <cell r="K166">
            <v>0.65</v>
          </cell>
          <cell r="L166">
            <v>372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1116</v>
          </cell>
          <cell r="AB166">
            <v>279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2.7296672490347311</v>
          </cell>
          <cell r="I167">
            <v>431.15</v>
          </cell>
          <cell r="J167">
            <v>1.05</v>
          </cell>
          <cell r="K167">
            <v>0.77</v>
          </cell>
          <cell r="L167">
            <v>560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800</v>
          </cell>
          <cell r="AB167">
            <v>800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2.8522957790368828</v>
          </cell>
          <cell r="I168">
            <v>682.2</v>
          </cell>
          <cell r="J168">
            <v>1.05</v>
          </cell>
          <cell r="K168">
            <v>0.9</v>
          </cell>
          <cell r="L168">
            <v>758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557</v>
          </cell>
          <cell r="AB168">
            <v>557</v>
          </cell>
          <cell r="AC168">
            <v>2229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2.9804333161811347</v>
          </cell>
          <cell r="I169">
            <v>987.58</v>
          </cell>
          <cell r="J169">
            <v>1.05</v>
          </cell>
          <cell r="K169">
            <v>1.02</v>
          </cell>
          <cell r="L169">
            <v>968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346</v>
          </cell>
          <cell r="AB169">
            <v>1383</v>
          </cell>
          <cell r="AC169">
            <v>1383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3.1143273490387937</v>
          </cell>
          <cell r="I170">
            <v>1370.94</v>
          </cell>
          <cell r="J170">
            <v>1.05</v>
          </cell>
          <cell r="K170">
            <v>1.1499999999999999</v>
          </cell>
          <cell r="L170">
            <v>1192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504</v>
          </cell>
          <cell r="AB170">
            <v>504</v>
          </cell>
          <cell r="AC170">
            <v>2015</v>
          </cell>
          <cell r="AD170">
            <v>2015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2.6425451014034507</v>
          </cell>
          <cell r="I172">
            <v>248.38</v>
          </cell>
          <cell r="J172">
            <v>1.08</v>
          </cell>
          <cell r="K172">
            <v>0.66</v>
          </cell>
          <cell r="L172">
            <v>376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1128</v>
          </cell>
          <cell r="AB172">
            <v>282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2.7932178451805498</v>
          </cell>
          <cell r="I173">
            <v>446.92</v>
          </cell>
          <cell r="J173">
            <v>1.08</v>
          </cell>
          <cell r="K173">
            <v>0.78</v>
          </cell>
          <cell r="L173">
            <v>573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327</v>
          </cell>
          <cell r="AB173">
            <v>1310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2.9524816535738259</v>
          </cell>
          <cell r="I174">
            <v>714.01</v>
          </cell>
          <cell r="J174">
            <v>1.08</v>
          </cell>
          <cell r="K174">
            <v>0.91</v>
          </cell>
          <cell r="L174">
            <v>785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322</v>
          </cell>
          <cell r="AB174">
            <v>1287</v>
          </cell>
          <cell r="AC174">
            <v>1287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3.1208263722540295</v>
          </cell>
          <cell r="I175">
            <v>1044.24</v>
          </cell>
          <cell r="J175">
            <v>1.08</v>
          </cell>
          <cell r="K175">
            <v>1.03</v>
          </cell>
          <cell r="L175">
            <v>1014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1014</v>
          </cell>
          <cell r="AB175">
            <v>1014</v>
          </cell>
          <cell r="AC175">
            <v>1014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3.2987697769322355</v>
          </cell>
          <cell r="I176">
            <v>1464.76</v>
          </cell>
          <cell r="J176">
            <v>1.08</v>
          </cell>
          <cell r="K176">
            <v>1.1599999999999999</v>
          </cell>
          <cell r="L176">
            <v>1263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399</v>
          </cell>
          <cell r="AB176">
            <v>1595</v>
          </cell>
          <cell r="AC176">
            <v>1595</v>
          </cell>
          <cell r="AD176">
            <v>1595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2.6662373555209182</v>
          </cell>
          <cell r="I178">
            <v>254.4</v>
          </cell>
          <cell r="J178">
            <v>1.1000000000000001</v>
          </cell>
          <cell r="K178">
            <v>0.67</v>
          </cell>
          <cell r="L178">
            <v>380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912</v>
          </cell>
          <cell r="AB178">
            <v>228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2.843528654390072</v>
          </cell>
          <cell r="I179">
            <v>460.8</v>
          </cell>
          <cell r="J179">
            <v>1.1000000000000001</v>
          </cell>
          <cell r="K179">
            <v>0.79</v>
          </cell>
          <cell r="L179">
            <v>583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333</v>
          </cell>
          <cell r="AB179">
            <v>1333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3.0326089279315758</v>
          </cell>
          <cell r="I180">
            <v>741.45</v>
          </cell>
          <cell r="J180">
            <v>1.1000000000000001</v>
          </cell>
          <cell r="K180">
            <v>0.92</v>
          </cell>
          <cell r="L180">
            <v>806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330</v>
          </cell>
          <cell r="AB180">
            <v>1321</v>
          </cell>
          <cell r="AC180">
            <v>1321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3.2342620833349649</v>
          </cell>
          <cell r="I181">
            <v>1092.71</v>
          </cell>
          <cell r="J181">
            <v>1.1000000000000001</v>
          </cell>
          <cell r="K181">
            <v>1.04</v>
          </cell>
          <cell r="L181">
            <v>1051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1051</v>
          </cell>
          <cell r="AB181">
            <v>1051</v>
          </cell>
          <cell r="AC181">
            <v>1051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3.4493241536530372</v>
          </cell>
          <cell r="I182">
            <v>1544.82</v>
          </cell>
          <cell r="J182">
            <v>1.1000000000000001</v>
          </cell>
          <cell r="K182">
            <v>1.17</v>
          </cell>
          <cell r="L182">
            <v>1320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360</v>
          </cell>
          <cell r="AB182">
            <v>1440</v>
          </cell>
          <cell r="AC182">
            <v>1440</v>
          </cell>
          <cell r="AD182">
            <v>1440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3.6786867639081211</v>
          </cell>
          <cell r="I183">
            <v>2086.86</v>
          </cell>
          <cell r="J183">
            <v>1.1000000000000001</v>
          </cell>
          <cell r="K183">
            <v>1.29</v>
          </cell>
          <cell r="L183">
            <v>1618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1277</v>
          </cell>
          <cell r="AB183">
            <v>1277</v>
          </cell>
          <cell r="AC183">
            <v>1277</v>
          </cell>
          <cell r="AD183">
            <v>1277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3.9233008276768775</v>
          </cell>
          <cell r="I184">
            <v>2762.76</v>
          </cell>
          <cell r="J184">
            <v>1.1000000000000001</v>
          </cell>
          <cell r="K184">
            <v>1.42</v>
          </cell>
          <cell r="L184">
            <v>1946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1216</v>
          </cell>
          <cell r="AB184">
            <v>1216</v>
          </cell>
          <cell r="AC184">
            <v>1216</v>
          </cell>
          <cell r="AD184">
            <v>1216</v>
          </cell>
          <cell r="AE184">
            <v>9730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2.5702845666401664</v>
          </cell>
          <cell r="I192">
            <v>234.27</v>
          </cell>
          <cell r="J192">
            <v>1.03</v>
          </cell>
          <cell r="K192">
            <v>0.64</v>
          </cell>
          <cell r="L192">
            <v>366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1098</v>
          </cell>
          <cell r="AB192">
            <v>275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2.6425451014034507</v>
          </cell>
          <cell r="I193">
            <v>411.97</v>
          </cell>
          <cell r="J193">
            <v>1.03</v>
          </cell>
          <cell r="K193">
            <v>0.76</v>
          </cell>
          <cell r="L193">
            <v>542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774</v>
          </cell>
          <cell r="AB193">
            <v>774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2.7168371563151448</v>
          </cell>
          <cell r="I194">
            <v>642.58000000000004</v>
          </cell>
          <cell r="J194">
            <v>1.03</v>
          </cell>
          <cell r="K194">
            <v>0.89</v>
          </cell>
          <cell r="L194">
            <v>722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752</v>
          </cell>
          <cell r="AB194">
            <v>752</v>
          </cell>
          <cell r="AC194">
            <v>1504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2.7932178451805498</v>
          </cell>
          <cell r="I195">
            <v>916.48</v>
          </cell>
          <cell r="J195">
            <v>1.03</v>
          </cell>
          <cell r="K195">
            <v>1.01</v>
          </cell>
          <cell r="L195">
            <v>907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454</v>
          </cell>
          <cell r="AB195">
            <v>907</v>
          </cell>
          <cell r="AC195">
            <v>1814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2.8717458874925876</v>
          </cell>
          <cell r="I196">
            <v>1253.17</v>
          </cell>
          <cell r="J196">
            <v>1.03</v>
          </cell>
          <cell r="K196">
            <v>1.1399999999999999</v>
          </cell>
          <cell r="L196">
            <v>1099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599</v>
          </cell>
          <cell r="AB196">
            <v>599</v>
          </cell>
          <cell r="AC196">
            <v>1199</v>
          </cell>
          <cell r="AD196">
            <v>2398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2.6123108778602191</v>
          </cell>
          <cell r="I198">
            <v>241.82</v>
          </cell>
          <cell r="J198">
            <v>1.05</v>
          </cell>
          <cell r="K198">
            <v>0.65</v>
          </cell>
          <cell r="L198">
            <v>372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1116</v>
          </cell>
          <cell r="AB198">
            <v>279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2.7296672490347311</v>
          </cell>
          <cell r="I199">
            <v>431.15</v>
          </cell>
          <cell r="J199">
            <v>1.05</v>
          </cell>
          <cell r="K199">
            <v>0.77</v>
          </cell>
          <cell r="L199">
            <v>560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533</v>
          </cell>
          <cell r="AB199">
            <v>1067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2.8522957790368828</v>
          </cell>
          <cell r="I200">
            <v>682.2</v>
          </cell>
          <cell r="J200">
            <v>1.05</v>
          </cell>
          <cell r="K200">
            <v>0.9</v>
          </cell>
          <cell r="L200">
            <v>758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441</v>
          </cell>
          <cell r="AB200">
            <v>881</v>
          </cell>
          <cell r="AC200">
            <v>1763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    </cell>
          <cell r="L201">
            <v>968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605</v>
          </cell>
          <cell r="AB201">
            <v>1210</v>
          </cell>
          <cell r="AC201">
            <v>1210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3.1143273490387937</v>
          </cell>
          <cell r="I202">
            <v>1370.94</v>
          </cell>
          <cell r="J202">
            <v>1.05</v>
          </cell>
          <cell r="K202">
            <v>1.1499999999999999</v>
          </cell>
          <cell r="L202">
            <v>1192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453</v>
          </cell>
          <cell r="AB202">
            <v>905</v>
          </cell>
          <cell r="AC202">
            <v>1811</v>
          </cell>
          <cell r="AD202">
            <v>1811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2.6425451014034507</v>
          </cell>
          <cell r="I204">
            <v>248.38</v>
          </cell>
          <cell r="J204">
            <v>1.08</v>
          </cell>
          <cell r="K204">
            <v>0.66</v>
          </cell>
          <cell r="L204">
            <v>376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470</v>
          </cell>
          <cell r="AB204">
            <v>940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2.7932178451805498</v>
          </cell>
          <cell r="I205">
            <v>446.92</v>
          </cell>
          <cell r="J205">
            <v>1.08</v>
          </cell>
          <cell r="K205">
            <v>0.78</v>
          </cell>
          <cell r="L205">
            <v>573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546</v>
          </cell>
          <cell r="AB205">
            <v>1091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2.9524816535738259</v>
          </cell>
          <cell r="I206">
            <v>714.01</v>
          </cell>
          <cell r="J206">
            <v>1.08</v>
          </cell>
          <cell r="K206">
            <v>0.91</v>
          </cell>
          <cell r="L206">
            <v>785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561</v>
          </cell>
          <cell r="AB206">
            <v>1121</v>
          </cell>
          <cell r="AC206">
            <v>1121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3.1208263722540295</v>
          </cell>
          <cell r="I207">
            <v>1044.24</v>
          </cell>
          <cell r="J207">
            <v>1.08</v>
          </cell>
          <cell r="K207">
            <v>1.03</v>
          </cell>
          <cell r="L207">
            <v>1014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1193</v>
          </cell>
          <cell r="AB207">
            <v>1193</v>
          </cell>
          <cell r="AC207">
            <v>298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3.2987697769322355</v>
          </cell>
          <cell r="I208">
            <v>1464.76</v>
          </cell>
          <cell r="J208">
            <v>1.08</v>
          </cell>
          <cell r="K208">
            <v>1.1599999999999999</v>
          </cell>
          <cell r="L208">
            <v>1263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833</v>
          </cell>
          <cell r="AB208">
            <v>1665</v>
          </cell>
          <cell r="AC208">
            <v>1665</v>
          </cell>
          <cell r="AD208">
            <v>416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2.6662373555209182</v>
          </cell>
          <cell r="I210">
            <v>254.4</v>
          </cell>
          <cell r="J210">
            <v>1.1000000000000001</v>
          </cell>
          <cell r="K210">
            <v>0.67</v>
          </cell>
          <cell r="L210">
            <v>380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760</v>
          </cell>
          <cell r="AB210">
            <v>380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2.843528654390072</v>
          </cell>
          <cell r="I211">
            <v>460.8</v>
          </cell>
          <cell r="J211">
            <v>1.1000000000000001</v>
          </cell>
          <cell r="K211">
            <v>0.79</v>
          </cell>
          <cell r="L211">
            <v>583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555</v>
          </cell>
          <cell r="AB211">
            <v>1110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3.0326089279315758</v>
          </cell>
          <cell r="I212">
            <v>741.45</v>
          </cell>
          <cell r="J212">
            <v>1.1000000000000001</v>
          </cell>
          <cell r="K212">
            <v>0.92</v>
          </cell>
          <cell r="L212">
            <v>806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576</v>
          </cell>
          <cell r="AB212">
            <v>1151</v>
          </cell>
          <cell r="AC212">
            <v>1151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3.2342620833349649</v>
          </cell>
          <cell r="I213">
            <v>1092.71</v>
          </cell>
          <cell r="J213">
            <v>1.1000000000000001</v>
          </cell>
          <cell r="K213">
            <v>1.04</v>
          </cell>
          <cell r="L213">
            <v>1051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1051</v>
          </cell>
          <cell r="AB213">
            <v>1051</v>
          </cell>
          <cell r="AC213">
            <v>1051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3.4493241536530372</v>
          </cell>
          <cell r="I214">
            <v>1544.82</v>
          </cell>
          <cell r="J214">
            <v>1.1000000000000001</v>
          </cell>
          <cell r="K214">
            <v>1.17</v>
          </cell>
          <cell r="L214">
            <v>1320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660</v>
          </cell>
          <cell r="AB214">
            <v>1320</v>
          </cell>
          <cell r="AC214">
            <v>1320</v>
          </cell>
          <cell r="AD214">
            <v>1320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3.6786867639081211</v>
          </cell>
          <cell r="I215">
            <v>2086.86</v>
          </cell>
          <cell r="J215">
            <v>1.1000000000000001</v>
          </cell>
          <cell r="K215">
            <v>1.29</v>
          </cell>
          <cell r="L215">
            <v>1618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1277</v>
          </cell>
          <cell r="AB215">
            <v>1277</v>
          </cell>
          <cell r="AC215">
            <v>1277</v>
          </cell>
          <cell r="AD215">
            <v>1277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3.9233008276768775</v>
          </cell>
          <cell r="I216">
            <v>2762.76</v>
          </cell>
          <cell r="J216">
            <v>1.1000000000000001</v>
          </cell>
          <cell r="K216">
            <v>1.42</v>
          </cell>
          <cell r="L216">
            <v>1946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1216</v>
          </cell>
          <cell r="AB216">
            <v>1216</v>
          </cell>
          <cell r="AC216">
            <v>1216</v>
          </cell>
          <cell r="AD216">
            <v>1216</v>
          </cell>
          <cell r="AE216">
            <v>9730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2.5702845666401664</v>
          </cell>
          <cell r="I224">
            <v>234.27</v>
          </cell>
          <cell r="J224">
            <v>1.03</v>
          </cell>
          <cell r="K224">
            <v>0.64</v>
          </cell>
          <cell r="L224">
            <v>366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1098</v>
          </cell>
          <cell r="AB224">
            <v>275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2.6425451014034507</v>
          </cell>
          <cell r="I225">
            <v>411.97</v>
          </cell>
          <cell r="J225">
            <v>1.03</v>
          </cell>
          <cell r="K225">
            <v>0.76</v>
          </cell>
          <cell r="L225">
            <v>542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774</v>
          </cell>
          <cell r="AB225">
            <v>774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2.7168371563151448</v>
          </cell>
          <cell r="I226">
            <v>642.58000000000004</v>
          </cell>
          <cell r="J226">
            <v>1.03</v>
          </cell>
          <cell r="K226">
            <v>0.89</v>
          </cell>
          <cell r="L226">
            <v>722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903</v>
          </cell>
          <cell r="AB226">
            <v>903</v>
          </cell>
          <cell r="AC226">
            <v>903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2.7932178451805498</v>
          </cell>
          <cell r="I227">
            <v>916.48</v>
          </cell>
          <cell r="J227">
            <v>1.03</v>
          </cell>
          <cell r="K227">
            <v>1.01</v>
          </cell>
          <cell r="L227">
            <v>907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567</v>
          </cell>
          <cell r="AB227">
            <v>567</v>
          </cell>
          <cell r="AC227">
            <v>2268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2.8717458874925876</v>
          </cell>
          <cell r="I228">
            <v>1253.17</v>
          </cell>
          <cell r="J228">
            <v>1.03</v>
          </cell>
          <cell r="K228">
            <v>1.1399999999999999</v>
          </cell>
          <cell r="L228">
            <v>1099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701</v>
          </cell>
          <cell r="AB228">
            <v>701</v>
          </cell>
          <cell r="AC228">
            <v>701</v>
          </cell>
          <cell r="AD228">
            <v>2806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2.6123108778602191</v>
          </cell>
          <cell r="I230">
            <v>241.82</v>
          </cell>
          <cell r="J230">
            <v>1.05</v>
          </cell>
          <cell r="K230">
            <v>0.65</v>
          </cell>
          <cell r="L230">
            <v>372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1116</v>
          </cell>
          <cell r="AB230">
            <v>279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2.7296672490347311</v>
          </cell>
          <cell r="I231">
            <v>431.15</v>
          </cell>
          <cell r="J231">
            <v>1.05</v>
          </cell>
          <cell r="K231">
            <v>0.77</v>
          </cell>
          <cell r="L231">
            <v>560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800</v>
          </cell>
          <cell r="AB231">
            <v>800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2.8522957790368828</v>
          </cell>
          <cell r="I232">
            <v>682.2</v>
          </cell>
          <cell r="J232">
            <v>1.05</v>
          </cell>
          <cell r="K232">
            <v>0.9</v>
          </cell>
          <cell r="L232">
            <v>758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557</v>
          </cell>
          <cell r="AB232">
            <v>557</v>
          </cell>
          <cell r="AC232">
            <v>2229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2.9804333161811347</v>
          </cell>
          <cell r="I233">
            <v>987.58</v>
          </cell>
          <cell r="J233">
            <v>1.05</v>
          </cell>
          <cell r="K233">
            <v>1.02</v>
          </cell>
          <cell r="L233">
            <v>968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346</v>
          </cell>
          <cell r="AB233">
            <v>1383</v>
          </cell>
          <cell r="AC233">
            <v>1383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3.1143273490387937</v>
          </cell>
          <cell r="I234">
            <v>1370.94</v>
          </cell>
          <cell r="J234">
            <v>1.05</v>
          </cell>
          <cell r="K234">
            <v>1.1499999999999999</v>
          </cell>
          <cell r="L234">
            <v>1192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504</v>
          </cell>
          <cell r="AB234">
            <v>504</v>
          </cell>
          <cell r="AC234">
            <v>2015</v>
          </cell>
          <cell r="AD234">
            <v>2015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2.6425451014034507</v>
          </cell>
          <cell r="I236">
            <v>248.38</v>
          </cell>
          <cell r="J236">
            <v>1.08</v>
          </cell>
          <cell r="K236">
            <v>0.66</v>
          </cell>
          <cell r="L236">
            <v>376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1128</v>
          </cell>
          <cell r="AB236">
            <v>282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2.7932178451805498</v>
          </cell>
          <cell r="I237">
            <v>446.92</v>
          </cell>
          <cell r="J237">
            <v>1.08</v>
          </cell>
          <cell r="K237">
            <v>0.78</v>
          </cell>
          <cell r="L237">
            <v>573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327</v>
          </cell>
          <cell r="AB237">
            <v>1310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2.9524816535738259</v>
          </cell>
          <cell r="I238">
            <v>714.01</v>
          </cell>
          <cell r="J238">
            <v>1.08</v>
          </cell>
          <cell r="K238">
            <v>0.91</v>
          </cell>
          <cell r="L238">
            <v>785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322</v>
          </cell>
          <cell r="AB238">
            <v>1287</v>
          </cell>
          <cell r="AC238">
            <v>1287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3.1208263722540295</v>
          </cell>
          <cell r="I239">
            <v>1044.24</v>
          </cell>
          <cell r="J239">
            <v>1.08</v>
          </cell>
          <cell r="K239">
            <v>1.03</v>
          </cell>
          <cell r="L239">
            <v>1014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1014</v>
          </cell>
          <cell r="AB239">
            <v>1014</v>
          </cell>
          <cell r="AC239">
            <v>1014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3.2987697769322355</v>
          </cell>
          <cell r="I240">
            <v>1464.76</v>
          </cell>
          <cell r="J240">
            <v>1.08</v>
          </cell>
          <cell r="K240">
            <v>1.1599999999999999</v>
          </cell>
          <cell r="L240">
            <v>1263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399</v>
          </cell>
          <cell r="AB240">
            <v>1595</v>
          </cell>
          <cell r="AC240">
            <v>1595</v>
          </cell>
          <cell r="AD240">
            <v>1595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2.6662373555209182</v>
          </cell>
          <cell r="I242">
            <v>254.4</v>
          </cell>
          <cell r="J242">
            <v>1.1000000000000001</v>
          </cell>
          <cell r="K242">
            <v>0.67</v>
          </cell>
          <cell r="L242">
            <v>380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912</v>
          </cell>
          <cell r="AB242">
            <v>228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2.843528654390072</v>
          </cell>
          <cell r="I243">
            <v>460.8</v>
          </cell>
          <cell r="J243">
            <v>1.1000000000000001</v>
          </cell>
          <cell r="K243">
            <v>0.79</v>
          </cell>
          <cell r="L243">
            <v>583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333</v>
          </cell>
          <cell r="AB243">
            <v>1333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3.0326089279315758</v>
          </cell>
          <cell r="I244">
            <v>741.45</v>
          </cell>
          <cell r="J244">
            <v>1.1000000000000001</v>
          </cell>
          <cell r="K244">
            <v>0.92</v>
          </cell>
          <cell r="L244">
            <v>806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330</v>
          </cell>
          <cell r="AB244">
            <v>1321</v>
          </cell>
          <cell r="AC244">
            <v>1321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3.2342620833349649</v>
          </cell>
          <cell r="I245">
            <v>1092.71</v>
          </cell>
          <cell r="J245">
            <v>1.1000000000000001</v>
          </cell>
          <cell r="K245">
            <v>1.04</v>
          </cell>
          <cell r="L245">
            <v>1051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1051</v>
          </cell>
          <cell r="AB245">
            <v>1051</v>
          </cell>
          <cell r="AC245">
            <v>1051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3.4493241536530372</v>
          </cell>
          <cell r="I246">
            <v>1544.82</v>
          </cell>
          <cell r="J246">
            <v>1.1000000000000001</v>
          </cell>
          <cell r="K246">
            <v>1.17</v>
          </cell>
          <cell r="L246">
            <v>1320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360</v>
          </cell>
          <cell r="AB246">
            <v>1440</v>
          </cell>
          <cell r="AC246">
            <v>1440</v>
          </cell>
          <cell r="AD246">
            <v>1440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3.6786867639081211</v>
          </cell>
          <cell r="I247">
            <v>2086.86</v>
          </cell>
          <cell r="J247">
            <v>1.1000000000000001</v>
          </cell>
          <cell r="K247">
            <v>1.29</v>
          </cell>
          <cell r="L247">
            <v>1618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1277</v>
          </cell>
          <cell r="AB247">
            <v>1277</v>
          </cell>
          <cell r="AC247">
            <v>1277</v>
          </cell>
          <cell r="AD247">
            <v>1277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3.9233008276768775</v>
          </cell>
          <cell r="I248">
            <v>2762.76</v>
          </cell>
          <cell r="J248">
            <v>1.1000000000000001</v>
          </cell>
          <cell r="K248">
            <v>1.42</v>
          </cell>
          <cell r="L248">
            <v>1946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1216</v>
          </cell>
          <cell r="AB248">
            <v>1216</v>
          </cell>
          <cell r="AC248">
            <v>1216</v>
          </cell>
          <cell r="AD248">
            <v>1216</v>
          </cell>
          <cell r="AE248">
            <v>9730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6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15" sqref="F15"/>
    </sheetView>
  </sheetViews>
  <sheetFormatPr defaultColWidth="9" defaultRowHeight="14.25" x14ac:dyDescent="0.2"/>
  <cols>
    <col min="1" max="1" width="9.25" style="10" customWidth="1"/>
    <col min="2" max="2" width="39.5" style="10" bestFit="1" customWidth="1"/>
    <col min="3" max="3" width="10.25" style="10" bestFit="1" customWidth="1"/>
    <col min="4" max="4" width="11" style="10" customWidth="1"/>
    <col min="5" max="5" width="8.5" style="10" customWidth="1"/>
    <col min="6" max="7" width="7.25" style="10" customWidth="1"/>
    <col min="8" max="8" width="9.375" style="10" customWidth="1"/>
    <col min="9" max="10" width="11.125" style="10" customWidth="1"/>
    <col min="11" max="11" width="16.5" style="10" customWidth="1"/>
    <col min="12" max="12" width="31.25" style="10" bestFit="1" customWidth="1"/>
    <col min="13" max="14" width="9.5" style="10" customWidth="1"/>
    <col min="15" max="15" width="12.375" style="10" customWidth="1"/>
    <col min="16" max="16384" width="9" style="10"/>
  </cols>
  <sheetData>
    <row r="1" spans="1:1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8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8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8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8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</row>
    <row r="6" spans="1:18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103</v>
      </c>
      <c r="Q6" s="4" t="s">
        <v>104</v>
      </c>
      <c r="R6" s="4" t="s">
        <v>105</v>
      </c>
    </row>
    <row r="7" spans="1:18" x14ac:dyDescent="0.2">
      <c r="B7" s="13" t="s">
        <v>108</v>
      </c>
      <c r="C7" s="10">
        <f>IF(B7="","",Q7)</f>
        <v>1</v>
      </c>
      <c r="D7" s="10" t="str">
        <f>IF(B7="","","赛季"&amp;P7&amp;"无限模式第"&amp;Q7&amp;"波")</f>
        <v>赛季1无限模式第1波</v>
      </c>
      <c r="F7" s="10">
        <f>IF(B7="","",VLOOKUP(P7&amp;"_"&amp;Q7,[1]无限模式!A:AQ,12,FALSE)-VLOOKUP(P7&amp;"_"&amp;Q7,[1]无限模式!A:AQ,13,FALSE))</f>
        <v>100</v>
      </c>
      <c r="G7" s="10">
        <f>IF(B7="","",180)</f>
        <v>180</v>
      </c>
      <c r="H7" s="10">
        <f>IF(VLOOKUP(P7&amp;"_"&amp;Q7,[1]无限模式!A:AQ,25+R7,FALSE)="","",0)</f>
        <v>0</v>
      </c>
      <c r="I7" s="10">
        <f>IF(VLOOKUP(P7&amp;"_"&amp;Q7,[1]无限模式!A:AQ,19+R7,FALSE)=0,"",VLOOKUP(P7&amp;"_"&amp;Q7,[1]无限模式!A:AQ,19+R7,FALSE))</f>
        <v>5</v>
      </c>
      <c r="J7" s="10">
        <f>IF(VLOOKUP(P7&amp;"_"&amp;Q7,[1]无限模式!A:AQ,19+R7,FALSE)=0,"",ROUND(VLOOKUP(P7&amp;"_"&amp;Q7,[1]无限模式!A:AQ,4,FALSE)/VLOOKUP(P7&amp;"_"&amp;Q7,[1]无限模式!A:AQ,19+R7,FALSE),2))</f>
        <v>2</v>
      </c>
      <c r="K7" s="10">
        <f>IF(VLOOKUP(P7&amp;"_"&amp;Q7,[1]无限模式!A:AQ,25+R7,FALSE)="","",1)</f>
        <v>1</v>
      </c>
      <c r="L7" s="10" t="str">
        <f>IF(VLOOKUP(P7&amp;"_"&amp;Q7,[1]无限模式!A:AQ,25+R7,FALSE)="","","Monster_Season"&amp;P7&amp;"_Infinite_"&amp;Q7&amp;"_"&amp;R7)</f>
        <v>Monster_Season1_Infinite_1_1</v>
      </c>
      <c r="M7" s="10">
        <f>IF(VLOOKUP(P7&amp;"_"&amp;Q7,[1]无限模式!A:AQ,25+R7,FALSE)="","",1)</f>
        <v>1</v>
      </c>
      <c r="O7" s="10">
        <f>IF(VLOOKUP(P7&amp;"_"&amp;Q7,[1]无限模式!A:AQ,19+R7,FALSE)="","",VLOOKUP(P7&amp;"_"&amp;Q7,[1]无限模式!A:AQ,37+R7,FALSE))</f>
        <v>40</v>
      </c>
      <c r="P7" s="10">
        <v>1</v>
      </c>
      <c r="Q7" s="10">
        <v>1</v>
      </c>
      <c r="R7" s="10">
        <v>1</v>
      </c>
    </row>
    <row r="8" spans="1:18" x14ac:dyDescent="0.2">
      <c r="B8" s="13" t="str">
        <f t="shared" ref="B8:B71" si="0">IF(Q8-Q7=1,"MonsterWaveCallRule_Season"&amp;P8&amp;"_Infinite","")</f>
        <v/>
      </c>
      <c r="C8" s="10" t="str">
        <f t="shared" ref="C8:C71" si="1">IF(B8="","",Q8)</f>
        <v/>
      </c>
      <c r="D8" s="10" t="str">
        <f t="shared" ref="D8:D71" si="2">IF(B8="","","赛季"&amp;P8&amp;"无限模式第"&amp;Q8&amp;"波")</f>
        <v/>
      </c>
      <c r="F8" s="10" t="str">
        <f>IF(B8="","",VLOOKUP(P8&amp;"_"&amp;Q8,[1]无限模式!A:AQ,12,FALSE)-VLOOKUP(P8&amp;"_"&amp;Q8,[1]无限模式!A:AQ,13,FALSE))</f>
        <v/>
      </c>
      <c r="G8" s="10" t="str">
        <f t="shared" ref="G8:G71" si="3">IF(B8="","",180)</f>
        <v/>
      </c>
      <c r="H8" s="10" t="str">
        <f>IF(VLOOKUP(P8&amp;"_"&amp;Q8,[1]无限模式!A:AQ,25+R8,FALSE)="","",0)</f>
        <v/>
      </c>
      <c r="I8" s="10" t="str">
        <f>IF(VLOOKUP(P8&amp;"_"&amp;Q8,[1]无限模式!A:AQ,19+R8,FALSE)=0,"",VLOOKUP(P8&amp;"_"&amp;Q8,[1]无限模式!A:AQ,19+R8,FALSE))</f>
        <v/>
      </c>
      <c r="J8" s="10" t="str">
        <f>IF(VLOOKUP(P8&amp;"_"&amp;Q8,[1]无限模式!A:AQ,19+R8,FALSE)=0,"",ROUND(VLOOKUP(P8&amp;"_"&amp;Q8,[1]无限模式!A:AQ,4,FALSE)/VLOOKUP(P8&amp;"_"&amp;Q8,[1]无限模式!A:AQ,19+R8,FALSE),2))</f>
        <v/>
      </c>
      <c r="K8" s="10" t="str">
        <f>IF(VLOOKUP(P8&amp;"_"&amp;Q8,[1]无限模式!A:AQ,25+R8,FALSE)="","",1)</f>
        <v/>
      </c>
      <c r="L8" s="10" t="str">
        <f>IF(VLOOKUP(P8&amp;"_"&amp;Q8,[1]无限模式!A:AQ,25+R8,FALSE)="","","Monster_Season"&amp;P8&amp;"_Infinite_"&amp;Q8&amp;"_"&amp;R8)</f>
        <v/>
      </c>
      <c r="M8" s="10" t="str">
        <f>IF(VLOOKUP(P8&amp;"_"&amp;Q8,[1]无限模式!A:AQ,25+R8,FALSE)="","",1)</f>
        <v/>
      </c>
      <c r="O8" s="10" t="str">
        <f>IF(VLOOKUP(P8&amp;"_"&amp;Q8,[1]无限模式!A:AQ,19+R8,FALSE)="","",VLOOKUP(P8&amp;"_"&amp;Q8,[1]无限模式!A:AQ,37+R8,FALSE))</f>
        <v/>
      </c>
      <c r="P8" s="10">
        <v>1</v>
      </c>
      <c r="Q8" s="10">
        <v>1</v>
      </c>
      <c r="R8" s="10">
        <v>2</v>
      </c>
    </row>
    <row r="9" spans="1:18" x14ac:dyDescent="0.2">
      <c r="B9" s="13" t="str">
        <f t="shared" si="0"/>
        <v/>
      </c>
      <c r="C9" s="10" t="str">
        <f t="shared" si="1"/>
        <v/>
      </c>
      <c r="D9" s="10" t="str">
        <f t="shared" si="2"/>
        <v/>
      </c>
      <c r="F9" s="10" t="str">
        <f>IF(B9="","",VLOOKUP(P9&amp;"_"&amp;Q9,[1]无限模式!A:AQ,12,FALSE)-VLOOKUP(P9&amp;"_"&amp;Q9,[1]无限模式!A:AQ,13,FALSE))</f>
        <v/>
      </c>
      <c r="G9" s="10" t="str">
        <f t="shared" si="3"/>
        <v/>
      </c>
      <c r="H9" s="10" t="str">
        <f>IF(VLOOKUP(P9&amp;"_"&amp;Q9,[1]无限模式!A:AQ,25+R9,FALSE)="","",0)</f>
        <v/>
      </c>
      <c r="I9" s="10" t="str">
        <f>IF(VLOOKUP(P9&amp;"_"&amp;Q9,[1]无限模式!A:AQ,19+R9,FALSE)=0,"",VLOOKUP(P9&amp;"_"&amp;Q9,[1]无限模式!A:AQ,19+R9,FALSE))</f>
        <v/>
      </c>
      <c r="J9" s="10" t="str">
        <f>IF(VLOOKUP(P9&amp;"_"&amp;Q9,[1]无限模式!A:AQ,19+R9,FALSE)=0,"",ROUND(VLOOKUP(P9&amp;"_"&amp;Q9,[1]无限模式!A:AQ,4,FALSE)/VLOOKUP(P9&amp;"_"&amp;Q9,[1]无限模式!A:AQ,19+R9,FALSE),2))</f>
        <v/>
      </c>
      <c r="K9" s="10" t="str">
        <f>IF(VLOOKUP(P9&amp;"_"&amp;Q9,[1]无限模式!A:AQ,25+R9,FALSE)="","",1)</f>
        <v/>
      </c>
      <c r="L9" s="10" t="str">
        <f>IF(VLOOKUP(P9&amp;"_"&amp;Q9,[1]无限模式!A:AQ,25+R9,FALSE)="","","Monster_Season"&amp;P9&amp;"_Infinite_"&amp;Q9&amp;"_"&amp;R9)</f>
        <v/>
      </c>
      <c r="M9" s="10" t="str">
        <f>IF(VLOOKUP(P9&amp;"_"&amp;Q9,[1]无限模式!A:AQ,25+R9,FALSE)="","",1)</f>
        <v/>
      </c>
      <c r="O9" s="10" t="str">
        <f>IF(VLOOKUP(P9&amp;"_"&amp;Q9,[1]无限模式!A:AQ,19+R9,FALSE)="","",VLOOKUP(P9&amp;"_"&amp;Q9,[1]无限模式!A:AQ,37+R9,FALSE))</f>
        <v/>
      </c>
      <c r="P9" s="10">
        <v>1</v>
      </c>
      <c r="Q9" s="10">
        <v>1</v>
      </c>
      <c r="R9" s="10">
        <v>3</v>
      </c>
    </row>
    <row r="10" spans="1:18" x14ac:dyDescent="0.2">
      <c r="B10" s="13" t="str">
        <f t="shared" si="0"/>
        <v/>
      </c>
      <c r="C10" s="10" t="str">
        <f t="shared" si="1"/>
        <v/>
      </c>
      <c r="D10" s="10" t="str">
        <f t="shared" si="2"/>
        <v/>
      </c>
      <c r="F10" s="10" t="str">
        <f>IF(B10="","",VLOOKUP(P10&amp;"_"&amp;Q10,[1]无限模式!A:AQ,12,FALSE)-VLOOKUP(P10&amp;"_"&amp;Q10,[1]无限模式!A:AQ,13,FALSE))</f>
        <v/>
      </c>
      <c r="G10" s="10" t="str">
        <f t="shared" si="3"/>
        <v/>
      </c>
      <c r="H10" s="10" t="str">
        <f>IF(VLOOKUP(P10&amp;"_"&amp;Q10,[1]无限模式!A:AQ,25+R10,FALSE)="","",0)</f>
        <v/>
      </c>
      <c r="I10" s="10" t="str">
        <f>IF(VLOOKUP(P10&amp;"_"&amp;Q10,[1]无限模式!A:AQ,19+R10,FALSE)=0,"",VLOOKUP(P10&amp;"_"&amp;Q10,[1]无限模式!A:AQ,19+R10,FALSE))</f>
        <v/>
      </c>
      <c r="J10" s="10" t="str">
        <f>IF(VLOOKUP(P10&amp;"_"&amp;Q10,[1]无限模式!A:AQ,19+R10,FALSE)=0,"",ROUND(VLOOKUP(P10&amp;"_"&amp;Q10,[1]无限模式!A:AQ,4,FALSE)/VLOOKUP(P10&amp;"_"&amp;Q10,[1]无限模式!A:AQ,19+R10,FALSE),2))</f>
        <v/>
      </c>
      <c r="K10" s="10" t="str">
        <f>IF(VLOOKUP(P10&amp;"_"&amp;Q10,[1]无限模式!A:AQ,25+R10,FALSE)="","",1)</f>
        <v/>
      </c>
      <c r="L10" s="10" t="str">
        <f>IF(VLOOKUP(P10&amp;"_"&amp;Q10,[1]无限模式!A:AQ,25+R10,FALSE)="","","Monster_Season"&amp;P10&amp;"_Infinite_"&amp;Q10&amp;"_"&amp;R10)</f>
        <v/>
      </c>
      <c r="M10" s="10" t="str">
        <f>IF(VLOOKUP(P10&amp;"_"&amp;Q10,[1]无限模式!A:AQ,25+R10,FALSE)="","",1)</f>
        <v/>
      </c>
      <c r="O10" s="10" t="str">
        <f>IF(VLOOKUP(P10&amp;"_"&amp;Q10,[1]无限模式!A:AQ,19+R10,FALSE)="","",VLOOKUP(P10&amp;"_"&amp;Q10,[1]无限模式!A:AQ,37+R10,FALSE))</f>
        <v/>
      </c>
      <c r="P10" s="10">
        <v>1</v>
      </c>
      <c r="Q10" s="10">
        <v>1</v>
      </c>
      <c r="R10" s="10">
        <v>4</v>
      </c>
    </row>
    <row r="11" spans="1:18" x14ac:dyDescent="0.2">
      <c r="B11" s="13" t="str">
        <f t="shared" si="0"/>
        <v/>
      </c>
      <c r="C11" s="10" t="str">
        <f t="shared" si="1"/>
        <v/>
      </c>
      <c r="D11" s="10" t="str">
        <f t="shared" si="2"/>
        <v/>
      </c>
      <c r="F11" s="10" t="str">
        <f>IF(B11="","",VLOOKUP(P11&amp;"_"&amp;Q11,[1]无限模式!A:AQ,12,FALSE)-VLOOKUP(P11&amp;"_"&amp;Q11,[1]无限模式!A:AQ,13,FALSE))</f>
        <v/>
      </c>
      <c r="G11" s="10" t="str">
        <f t="shared" si="3"/>
        <v/>
      </c>
      <c r="H11" s="10" t="str">
        <f>IF(VLOOKUP(P11&amp;"_"&amp;Q11,[1]无限模式!A:AQ,25+R11,FALSE)="","",0)</f>
        <v/>
      </c>
      <c r="I11" s="10" t="str">
        <f>IF(VLOOKUP(P11&amp;"_"&amp;Q11,[1]无限模式!A:AQ,19+R11,FALSE)=0,"",VLOOKUP(P11&amp;"_"&amp;Q11,[1]无限模式!A:AQ,19+R11,FALSE))</f>
        <v/>
      </c>
      <c r="J11" s="10" t="str">
        <f>IF(VLOOKUP(P11&amp;"_"&amp;Q11,[1]无限模式!A:AQ,19+R11,FALSE)=0,"",ROUND(VLOOKUP(P11&amp;"_"&amp;Q11,[1]无限模式!A:AQ,4,FALSE)/VLOOKUP(P11&amp;"_"&amp;Q11,[1]无限模式!A:AQ,19+R11,FALSE),2))</f>
        <v/>
      </c>
      <c r="K11" s="10" t="str">
        <f>IF(VLOOKUP(P11&amp;"_"&amp;Q11,[1]无限模式!A:AQ,25+R11,FALSE)="","",1)</f>
        <v/>
      </c>
      <c r="L11" s="10" t="str">
        <f>IF(VLOOKUP(P11&amp;"_"&amp;Q11,[1]无限模式!A:AQ,25+R11,FALSE)="","","Monster_Season"&amp;P11&amp;"_Infinite_"&amp;Q11&amp;"_"&amp;R11)</f>
        <v/>
      </c>
      <c r="M11" s="10" t="str">
        <f>IF(VLOOKUP(P11&amp;"_"&amp;Q11,[1]无限模式!A:AQ,25+R11,FALSE)="","",1)</f>
        <v/>
      </c>
      <c r="O11" s="10" t="str">
        <f>IF(VLOOKUP(P11&amp;"_"&amp;Q11,[1]无限模式!A:AQ,19+R11,FALSE)="","",VLOOKUP(P11&amp;"_"&amp;Q11,[1]无限模式!A:AQ,37+R11,FALSE))</f>
        <v/>
      </c>
      <c r="P11" s="10">
        <v>1</v>
      </c>
      <c r="Q11" s="10">
        <v>1</v>
      </c>
      <c r="R11" s="10">
        <v>5</v>
      </c>
    </row>
    <row r="12" spans="1:18" x14ac:dyDescent="0.2">
      <c r="B12" s="13" t="str">
        <f t="shared" si="0"/>
        <v/>
      </c>
      <c r="C12" s="10" t="str">
        <f t="shared" si="1"/>
        <v/>
      </c>
      <c r="D12" s="10" t="str">
        <f t="shared" si="2"/>
        <v/>
      </c>
      <c r="F12" s="10" t="str">
        <f>IF(B12="","",VLOOKUP(P12&amp;"_"&amp;Q12,[1]无限模式!A:AQ,12,FALSE)-VLOOKUP(P12&amp;"_"&amp;Q12,[1]无限模式!A:AQ,13,FALSE))</f>
        <v/>
      </c>
      <c r="G12" s="10" t="str">
        <f t="shared" si="3"/>
        <v/>
      </c>
      <c r="H12" s="10" t="str">
        <f>IF(VLOOKUP(P12&amp;"_"&amp;Q12,[1]无限模式!A:AQ,25+R12,FALSE)="","",0)</f>
        <v/>
      </c>
      <c r="I12" s="10" t="str">
        <f>IF(VLOOKUP(P12&amp;"_"&amp;Q12,[1]无限模式!A:AQ,19+R12,FALSE)=0,"",VLOOKUP(P12&amp;"_"&amp;Q12,[1]无限模式!A:AQ,19+R12,FALSE))</f>
        <v/>
      </c>
      <c r="J12" s="10" t="str">
        <f>IF(VLOOKUP(P12&amp;"_"&amp;Q12,[1]无限模式!A:AQ,19+R12,FALSE)=0,"",ROUND(VLOOKUP(P12&amp;"_"&amp;Q12,[1]无限模式!A:AQ,4,FALSE)/VLOOKUP(P12&amp;"_"&amp;Q12,[1]无限模式!A:AQ,19+R12,FALSE),2))</f>
        <v/>
      </c>
      <c r="K12" s="10" t="str">
        <f>IF(VLOOKUP(P12&amp;"_"&amp;Q12,[1]无限模式!A:AQ,25+R12,FALSE)="","",1)</f>
        <v/>
      </c>
      <c r="L12" s="10" t="str">
        <f>IF(VLOOKUP(P12&amp;"_"&amp;Q12,[1]无限模式!A:AQ,25+R12,FALSE)="","","Monster_Season"&amp;P12&amp;"_Infinite_"&amp;Q12&amp;"_"&amp;R12)</f>
        <v/>
      </c>
      <c r="M12" s="10" t="str">
        <f>IF(VLOOKUP(P12&amp;"_"&amp;Q12,[1]无限模式!A:AQ,25+R12,FALSE)="","",1)</f>
        <v/>
      </c>
      <c r="O12" s="10" t="str">
        <f>IF(VLOOKUP(P12&amp;"_"&amp;Q12,[1]无限模式!A:AQ,19+R12,FALSE)="","",VLOOKUP(P12&amp;"_"&amp;Q12,[1]无限模式!A:AQ,37+R12,FALSE))</f>
        <v/>
      </c>
      <c r="P12" s="10">
        <v>1</v>
      </c>
      <c r="Q12" s="10">
        <v>1</v>
      </c>
      <c r="R12" s="10">
        <v>6</v>
      </c>
    </row>
    <row r="13" spans="1:18" x14ac:dyDescent="0.2">
      <c r="B13" s="13" t="str">
        <f>IF(Q13-Q12=1,"MonsterWaveCallRule_Season"&amp;P13&amp;"_Infinite","")</f>
        <v>MonsterWaveCallRule_Season1_Infinite</v>
      </c>
      <c r="C13" s="10">
        <f t="shared" si="1"/>
        <v>2</v>
      </c>
      <c r="D13" s="10" t="str">
        <f t="shared" si="2"/>
        <v>赛季1无限模式第2波</v>
      </c>
      <c r="F13" s="10">
        <f>IF(B13="","",VLOOKUP(P13&amp;"_"&amp;Q13,[1]无限模式!A:AQ,12,FALSE)-VLOOKUP(P13&amp;"_"&amp;Q13,[1]无限模式!A:AQ,13,FALSE))</f>
        <v>100</v>
      </c>
      <c r="G13" s="10">
        <f t="shared" si="3"/>
        <v>180</v>
      </c>
      <c r="H13" s="10">
        <f>IF(VLOOKUP(P13&amp;"_"&amp;Q13,[1]无限模式!A:AQ,25+R13,FALSE)="","",0)</f>
        <v>0</v>
      </c>
      <c r="I13" s="10">
        <f>IF(VLOOKUP(P13&amp;"_"&amp;Q13,[1]无限模式!A:AQ,19+R13,FALSE)=0,"",VLOOKUP(P13&amp;"_"&amp;Q13,[1]无限模式!A:AQ,19+R13,FALSE))</f>
        <v>4</v>
      </c>
      <c r="J13" s="10">
        <f>IF(VLOOKUP(P13&amp;"_"&amp;Q13,[1]无限模式!A:AQ,19+R13,FALSE)=0,"",ROUND(VLOOKUP(P13&amp;"_"&amp;Q13,[1]无限模式!A:AQ,4,FALSE)/VLOOKUP(P13&amp;"_"&amp;Q13,[1]无限模式!A:AQ,19+R13,FALSE),2))</f>
        <v>3.75</v>
      </c>
      <c r="K13" s="10">
        <f>IF(VLOOKUP(P13&amp;"_"&amp;Q13,[1]无限模式!A:AQ,25+R13,FALSE)="","",1)</f>
        <v>1</v>
      </c>
      <c r="L13" s="10" t="str">
        <f>IF(VLOOKUP(P13&amp;"_"&amp;Q13,[1]无限模式!A:AQ,25+R13,FALSE)="","","Monster_Season"&amp;P13&amp;"_Infinite_"&amp;Q13&amp;"_"&amp;R13)</f>
        <v>Monster_Season1_Infinite_2_1</v>
      </c>
      <c r="M13" s="10">
        <f>IF(VLOOKUP(P13&amp;"_"&amp;Q13,[1]无限模式!A:AQ,25+R13,FALSE)="","",1)</f>
        <v>1</v>
      </c>
      <c r="O13" s="10">
        <f>IF(VLOOKUP(P13&amp;"_"&amp;Q13,[1]无限模式!A:AQ,19+R13,FALSE)="","",VLOOKUP(P13&amp;"_"&amp;Q13,[1]无限模式!A:AQ,37+R13,FALSE))</f>
        <v>25</v>
      </c>
      <c r="P13" s="10">
        <v>1</v>
      </c>
      <c r="Q13" s="10">
        <v>2</v>
      </c>
      <c r="R13" s="10">
        <v>1</v>
      </c>
    </row>
    <row r="14" spans="1:18" x14ac:dyDescent="0.2">
      <c r="B14" s="13" t="str">
        <f t="shared" si="0"/>
        <v/>
      </c>
      <c r="C14" s="10" t="str">
        <f t="shared" si="1"/>
        <v/>
      </c>
      <c r="D14" s="10" t="str">
        <f t="shared" si="2"/>
        <v/>
      </c>
      <c r="F14" s="10" t="str">
        <f>IF(B14="","",VLOOKUP(P14&amp;"_"&amp;Q14,[1]无限模式!A:AQ,12,FALSE)-VLOOKUP(P14&amp;"_"&amp;Q14,[1]无限模式!A:AQ,13,FALSE))</f>
        <v/>
      </c>
      <c r="G14" s="10" t="str">
        <f t="shared" si="3"/>
        <v/>
      </c>
      <c r="H14" s="10">
        <f>IF(VLOOKUP(P14&amp;"_"&amp;Q14,[1]无限模式!A:AQ,25+R14,FALSE)="","",0)</f>
        <v>0</v>
      </c>
      <c r="I14" s="10">
        <f>IF(VLOOKUP(P14&amp;"_"&amp;Q14,[1]无限模式!A:AQ,19+R14,FALSE)=0,"",VLOOKUP(P14&amp;"_"&amp;Q14,[1]无限模式!A:AQ,19+R14,FALSE))</f>
        <v>4</v>
      </c>
      <c r="J14" s="10">
        <f>IF(VLOOKUP(P14&amp;"_"&amp;Q14,[1]无限模式!A:AQ,19+R14,FALSE)=0,"",ROUND(VLOOKUP(P14&amp;"_"&amp;Q14,[1]无限模式!A:AQ,4,FALSE)/VLOOKUP(P14&amp;"_"&amp;Q14,[1]无限模式!A:AQ,19+R14,FALSE),2))</f>
        <v>3.75</v>
      </c>
      <c r="K14" s="10">
        <f>IF(VLOOKUP(P14&amp;"_"&amp;Q14,[1]无限模式!A:AQ,25+R14,FALSE)="","",1)</f>
        <v>1</v>
      </c>
      <c r="L14" s="10" t="str">
        <f>IF(VLOOKUP(P14&amp;"_"&amp;Q14,[1]无限模式!A:AQ,25+R14,FALSE)="","","Monster_Season"&amp;P14&amp;"_Infinite_"&amp;Q14&amp;"_"&amp;R14)</f>
        <v>Monster_Season1_Infinite_2_2</v>
      </c>
      <c r="M14" s="10">
        <f>IF(VLOOKUP(P14&amp;"_"&amp;Q14,[1]无限模式!A:AQ,25+R14,FALSE)="","",1)</f>
        <v>1</v>
      </c>
      <c r="O14" s="10">
        <f>IF(VLOOKUP(P14&amp;"_"&amp;Q14,[1]无限模式!A:AQ,19+R14,FALSE)="","",VLOOKUP(P14&amp;"_"&amp;Q14,[1]无限模式!A:AQ,37+R14,FALSE))</f>
        <v>25</v>
      </c>
      <c r="P14" s="10">
        <v>1</v>
      </c>
      <c r="Q14" s="10">
        <v>2</v>
      </c>
      <c r="R14" s="10">
        <v>2</v>
      </c>
    </row>
    <row r="15" spans="1:18" x14ac:dyDescent="0.2">
      <c r="B15" s="13" t="str">
        <f t="shared" si="0"/>
        <v/>
      </c>
      <c r="C15" s="10" t="str">
        <f t="shared" si="1"/>
        <v/>
      </c>
      <c r="D15" s="10" t="str">
        <f t="shared" si="2"/>
        <v/>
      </c>
      <c r="F15" s="10" t="str">
        <f>IF(B15="","",VLOOKUP(P15&amp;"_"&amp;Q15,[1]无限模式!A:AQ,12,FALSE)-VLOOKUP(P15&amp;"_"&amp;Q15,[1]无限模式!A:AQ,13,FALSE))</f>
        <v/>
      </c>
      <c r="G15" s="10" t="str">
        <f t="shared" si="3"/>
        <v/>
      </c>
      <c r="H15" s="10" t="str">
        <f>IF(VLOOKUP(P15&amp;"_"&amp;Q15,[1]无限模式!A:AQ,25+R15,FALSE)="","",0)</f>
        <v/>
      </c>
      <c r="I15" s="10" t="str">
        <f>IF(VLOOKUP(P15&amp;"_"&amp;Q15,[1]无限模式!A:AQ,19+R15,FALSE)=0,"",VLOOKUP(P15&amp;"_"&amp;Q15,[1]无限模式!A:AQ,19+R15,FALSE))</f>
        <v/>
      </c>
      <c r="J15" s="10" t="str">
        <f>IF(VLOOKUP(P15&amp;"_"&amp;Q15,[1]无限模式!A:AQ,19+R15,FALSE)=0,"",ROUND(VLOOKUP(P15&amp;"_"&amp;Q15,[1]无限模式!A:AQ,4,FALSE)/VLOOKUP(P15&amp;"_"&amp;Q15,[1]无限模式!A:AQ,19+R15,FALSE),2))</f>
        <v/>
      </c>
      <c r="K15" s="10" t="str">
        <f>IF(VLOOKUP(P15&amp;"_"&amp;Q15,[1]无限模式!A:AQ,25+R15,FALSE)="","",1)</f>
        <v/>
      </c>
      <c r="L15" s="10" t="str">
        <f>IF(VLOOKUP(P15&amp;"_"&amp;Q15,[1]无限模式!A:AQ,25+R15,FALSE)="","","Monster_Season"&amp;P15&amp;"_Infinite_"&amp;Q15&amp;"_"&amp;R15)</f>
        <v/>
      </c>
      <c r="M15" s="10" t="str">
        <f>IF(VLOOKUP(P15&amp;"_"&amp;Q15,[1]无限模式!A:AQ,25+R15,FALSE)="","",1)</f>
        <v/>
      </c>
      <c r="O15" s="10" t="str">
        <f>IF(VLOOKUP(P15&amp;"_"&amp;Q15,[1]无限模式!A:AQ,19+R15,FALSE)="","",VLOOKUP(P15&amp;"_"&amp;Q15,[1]无限模式!A:AQ,37+R15,FALSE))</f>
        <v/>
      </c>
      <c r="P15" s="10">
        <v>1</v>
      </c>
      <c r="Q15" s="10">
        <v>2</v>
      </c>
      <c r="R15" s="10">
        <v>3</v>
      </c>
    </row>
    <row r="16" spans="1:18" x14ac:dyDescent="0.2">
      <c r="B16" s="13" t="str">
        <f t="shared" si="0"/>
        <v/>
      </c>
      <c r="C16" s="10" t="str">
        <f t="shared" si="1"/>
        <v/>
      </c>
      <c r="D16" s="10" t="str">
        <f t="shared" si="2"/>
        <v/>
      </c>
      <c r="F16" s="10" t="str">
        <f>IF(B16="","",VLOOKUP(P16&amp;"_"&amp;Q16,[1]无限模式!A:AQ,12,FALSE)-VLOOKUP(P16&amp;"_"&amp;Q16,[1]无限模式!A:AQ,13,FALSE))</f>
        <v/>
      </c>
      <c r="G16" s="10" t="str">
        <f t="shared" si="3"/>
        <v/>
      </c>
      <c r="H16" s="10" t="str">
        <f>IF(VLOOKUP(P16&amp;"_"&amp;Q16,[1]无限模式!A:AQ,25+R16,FALSE)="","",0)</f>
        <v/>
      </c>
      <c r="I16" s="10" t="str">
        <f>IF(VLOOKUP(P16&amp;"_"&amp;Q16,[1]无限模式!A:AQ,19+R16,FALSE)=0,"",VLOOKUP(P16&amp;"_"&amp;Q16,[1]无限模式!A:AQ,19+R16,FALSE))</f>
        <v/>
      </c>
      <c r="J16" s="10" t="str">
        <f>IF(VLOOKUP(P16&amp;"_"&amp;Q16,[1]无限模式!A:AQ,19+R16,FALSE)=0,"",ROUND(VLOOKUP(P16&amp;"_"&amp;Q16,[1]无限模式!A:AQ,4,FALSE)/VLOOKUP(P16&amp;"_"&amp;Q16,[1]无限模式!A:AQ,19+R16,FALSE),2))</f>
        <v/>
      </c>
      <c r="K16" s="10" t="str">
        <f>IF(VLOOKUP(P16&amp;"_"&amp;Q16,[1]无限模式!A:AQ,25+R16,FALSE)="","",1)</f>
        <v/>
      </c>
      <c r="L16" s="10" t="str">
        <f>IF(VLOOKUP(P16&amp;"_"&amp;Q16,[1]无限模式!A:AQ,25+R16,FALSE)="","","Monster_Season"&amp;P16&amp;"_Infinite_"&amp;Q16&amp;"_"&amp;R16)</f>
        <v/>
      </c>
      <c r="M16" s="10" t="str">
        <f>IF(VLOOKUP(P16&amp;"_"&amp;Q16,[1]无限模式!A:AQ,25+R16,FALSE)="","",1)</f>
        <v/>
      </c>
      <c r="O16" s="10" t="str">
        <f>IF(VLOOKUP(P16&amp;"_"&amp;Q16,[1]无限模式!A:AQ,19+R16,FALSE)="","",VLOOKUP(P16&amp;"_"&amp;Q16,[1]无限模式!A:AQ,37+R16,FALSE))</f>
        <v/>
      </c>
      <c r="P16" s="10">
        <v>1</v>
      </c>
      <c r="Q16" s="10">
        <v>2</v>
      </c>
      <c r="R16" s="10">
        <v>4</v>
      </c>
    </row>
    <row r="17" spans="2:18" x14ac:dyDescent="0.2">
      <c r="B17" s="13" t="str">
        <f t="shared" si="0"/>
        <v/>
      </c>
      <c r="C17" s="10" t="str">
        <f t="shared" si="1"/>
        <v/>
      </c>
      <c r="D17" s="10" t="str">
        <f t="shared" si="2"/>
        <v/>
      </c>
      <c r="F17" s="10" t="str">
        <f>IF(B17="","",VLOOKUP(P17&amp;"_"&amp;Q17,[1]无限模式!A:AQ,12,FALSE)-VLOOKUP(P17&amp;"_"&amp;Q17,[1]无限模式!A:AQ,13,FALSE))</f>
        <v/>
      </c>
      <c r="G17" s="10" t="str">
        <f t="shared" si="3"/>
        <v/>
      </c>
      <c r="H17" s="10" t="str">
        <f>IF(VLOOKUP(P17&amp;"_"&amp;Q17,[1]无限模式!A:AQ,25+R17,FALSE)="","",0)</f>
        <v/>
      </c>
      <c r="I17" s="10" t="str">
        <f>IF(VLOOKUP(P17&amp;"_"&amp;Q17,[1]无限模式!A:AQ,19+R17,FALSE)=0,"",VLOOKUP(P17&amp;"_"&amp;Q17,[1]无限模式!A:AQ,19+R17,FALSE))</f>
        <v/>
      </c>
      <c r="J17" s="10" t="str">
        <f>IF(VLOOKUP(P17&amp;"_"&amp;Q17,[1]无限模式!A:AQ,19+R17,FALSE)=0,"",ROUND(VLOOKUP(P17&amp;"_"&amp;Q17,[1]无限模式!A:AQ,4,FALSE)/VLOOKUP(P17&amp;"_"&amp;Q17,[1]无限模式!A:AQ,19+R17,FALSE),2))</f>
        <v/>
      </c>
      <c r="K17" s="10" t="str">
        <f>IF(VLOOKUP(P17&amp;"_"&amp;Q17,[1]无限模式!A:AQ,25+R17,FALSE)="","",1)</f>
        <v/>
      </c>
      <c r="L17" s="10" t="str">
        <f>IF(VLOOKUP(P17&amp;"_"&amp;Q17,[1]无限模式!A:AQ,25+R17,FALSE)="","","Monster_Season"&amp;P17&amp;"_Infinite_"&amp;Q17&amp;"_"&amp;R17)</f>
        <v/>
      </c>
      <c r="M17" s="10" t="str">
        <f>IF(VLOOKUP(P17&amp;"_"&amp;Q17,[1]无限模式!A:AQ,25+R17,FALSE)="","",1)</f>
        <v/>
      </c>
      <c r="O17" s="10" t="str">
        <f>IF(VLOOKUP(P17&amp;"_"&amp;Q17,[1]无限模式!A:AQ,19+R17,FALSE)="","",VLOOKUP(P17&amp;"_"&amp;Q17,[1]无限模式!A:AQ,37+R17,FALSE))</f>
        <v/>
      </c>
      <c r="P17" s="10">
        <v>1</v>
      </c>
      <c r="Q17" s="10">
        <v>2</v>
      </c>
      <c r="R17" s="10">
        <v>5</v>
      </c>
    </row>
    <row r="18" spans="2:18" x14ac:dyDescent="0.2">
      <c r="B18" s="13" t="str">
        <f t="shared" si="0"/>
        <v/>
      </c>
      <c r="C18" s="10" t="str">
        <f t="shared" si="1"/>
        <v/>
      </c>
      <c r="D18" s="10" t="str">
        <f t="shared" si="2"/>
        <v/>
      </c>
      <c r="F18" s="10" t="str">
        <f>IF(B18="","",VLOOKUP(P18&amp;"_"&amp;Q18,[1]无限模式!A:AQ,12,FALSE)-VLOOKUP(P18&amp;"_"&amp;Q18,[1]无限模式!A:AQ,13,FALSE))</f>
        <v/>
      </c>
      <c r="G18" s="10" t="str">
        <f t="shared" si="3"/>
        <v/>
      </c>
      <c r="H18" s="10" t="str">
        <f>IF(VLOOKUP(P18&amp;"_"&amp;Q18,[1]无限模式!A:AQ,25+R18,FALSE)="","",0)</f>
        <v/>
      </c>
      <c r="I18" s="10" t="str">
        <f>IF(VLOOKUP(P18&amp;"_"&amp;Q18,[1]无限模式!A:AQ,19+R18,FALSE)=0,"",VLOOKUP(P18&amp;"_"&amp;Q18,[1]无限模式!A:AQ,19+R18,FALSE))</f>
        <v/>
      </c>
      <c r="J18" s="10" t="str">
        <f>IF(VLOOKUP(P18&amp;"_"&amp;Q18,[1]无限模式!A:AQ,19+R18,FALSE)=0,"",ROUND(VLOOKUP(P18&amp;"_"&amp;Q18,[1]无限模式!A:AQ,4,FALSE)/VLOOKUP(P18&amp;"_"&amp;Q18,[1]无限模式!A:AQ,19+R18,FALSE),2))</f>
        <v/>
      </c>
      <c r="K18" s="10" t="str">
        <f>IF(VLOOKUP(P18&amp;"_"&amp;Q18,[1]无限模式!A:AQ,25+R18,FALSE)="","",1)</f>
        <v/>
      </c>
      <c r="L18" s="10" t="str">
        <f>IF(VLOOKUP(P18&amp;"_"&amp;Q18,[1]无限模式!A:AQ,25+R18,FALSE)="","","Monster_Season"&amp;P18&amp;"_Infinite_"&amp;Q18&amp;"_"&amp;R18)</f>
        <v/>
      </c>
      <c r="M18" s="10" t="str">
        <f>IF(VLOOKUP(P18&amp;"_"&amp;Q18,[1]无限模式!A:AQ,25+R18,FALSE)="","",1)</f>
        <v/>
      </c>
      <c r="O18" s="10" t="str">
        <f>IF(VLOOKUP(P18&amp;"_"&amp;Q18,[1]无限模式!A:AQ,19+R18,FALSE)="","",VLOOKUP(P18&amp;"_"&amp;Q18,[1]无限模式!A:AQ,37+R18,FALSE))</f>
        <v/>
      </c>
      <c r="P18" s="10">
        <v>1</v>
      </c>
      <c r="Q18" s="10">
        <v>2</v>
      </c>
      <c r="R18" s="10">
        <v>6</v>
      </c>
    </row>
    <row r="19" spans="2:18" x14ac:dyDescent="0.2">
      <c r="B19" s="13" t="str">
        <f t="shared" si="0"/>
        <v>MonsterWaveCallRule_Season1_Infinite</v>
      </c>
      <c r="C19" s="10">
        <f t="shared" si="1"/>
        <v>3</v>
      </c>
      <c r="D19" s="10" t="str">
        <f t="shared" si="2"/>
        <v>赛季1无限模式第3波</v>
      </c>
      <c r="F19" s="10">
        <f>IF(B19="","",VLOOKUP(P19&amp;"_"&amp;Q19,[1]无限模式!A:AQ,12,FALSE)-VLOOKUP(P19&amp;"_"&amp;Q19,[1]无限模式!A:AQ,13,FALSE))</f>
        <v>100</v>
      </c>
      <c r="G19" s="10">
        <f t="shared" si="3"/>
        <v>180</v>
      </c>
      <c r="H19" s="10">
        <f>IF(VLOOKUP(P19&amp;"_"&amp;Q19,[1]无限模式!A:AQ,25+R19,FALSE)="","",0)</f>
        <v>0</v>
      </c>
      <c r="I19" s="10">
        <f>IF(VLOOKUP(P19&amp;"_"&amp;Q19,[1]无限模式!A:AQ,19+R19,FALSE)=0,"",VLOOKUP(P19&amp;"_"&amp;Q19,[1]无限模式!A:AQ,19+R19,FALSE))</f>
        <v>6</v>
      </c>
      <c r="J19" s="10">
        <f>IF(VLOOKUP(P19&amp;"_"&amp;Q19,[1]无限模式!A:AQ,19+R19,FALSE)=0,"",ROUND(VLOOKUP(P19&amp;"_"&amp;Q19,[1]无限模式!A:AQ,4,FALSE)/VLOOKUP(P19&amp;"_"&amp;Q19,[1]无限模式!A:AQ,19+R19,FALSE),2))</f>
        <v>3.33</v>
      </c>
      <c r="K19" s="10">
        <f>IF(VLOOKUP(P19&amp;"_"&amp;Q19,[1]无限模式!A:AQ,25+R19,FALSE)="","",1)</f>
        <v>1</v>
      </c>
      <c r="L19" s="10" t="str">
        <f>IF(VLOOKUP(P19&amp;"_"&amp;Q19,[1]无限模式!A:AQ,25+R19,FALSE)="","","Monster_Season"&amp;P19&amp;"_Infinite_"&amp;Q19&amp;"_"&amp;R19)</f>
        <v>Monster_Season1_Infinite_3_1</v>
      </c>
      <c r="M19" s="10">
        <f>IF(VLOOKUP(P19&amp;"_"&amp;Q19,[1]无限模式!A:AQ,25+R19,FALSE)="","",1)</f>
        <v>1</v>
      </c>
      <c r="O19" s="10">
        <f>IF(VLOOKUP(P19&amp;"_"&amp;Q19,[1]无限模式!A:AQ,19+R19,FALSE)="","",VLOOKUP(P19&amp;"_"&amp;Q19,[1]无限模式!A:AQ,37+R19,FALSE))</f>
        <v>13</v>
      </c>
      <c r="P19" s="10">
        <v>1</v>
      </c>
      <c r="Q19" s="10">
        <v>3</v>
      </c>
      <c r="R19" s="10">
        <v>1</v>
      </c>
    </row>
    <row r="20" spans="2:18" x14ac:dyDescent="0.2">
      <c r="B20" s="13" t="str">
        <f t="shared" si="0"/>
        <v/>
      </c>
      <c r="C20" s="10" t="str">
        <f t="shared" si="1"/>
        <v/>
      </c>
      <c r="D20" s="10" t="str">
        <f t="shared" si="2"/>
        <v/>
      </c>
      <c r="F20" s="10" t="str">
        <f>IF(B20="","",VLOOKUP(P20&amp;"_"&amp;Q20,[1]无限模式!A:AQ,12,FALSE)-VLOOKUP(P20&amp;"_"&amp;Q20,[1]无限模式!A:AQ,13,FALSE))</f>
        <v/>
      </c>
      <c r="G20" s="10" t="str">
        <f t="shared" si="3"/>
        <v/>
      </c>
      <c r="H20" s="10">
        <f>IF(VLOOKUP(P20&amp;"_"&amp;Q20,[1]无限模式!A:AQ,25+R20,FALSE)="","",0)</f>
        <v>0</v>
      </c>
      <c r="I20" s="10">
        <f>IF(VLOOKUP(P20&amp;"_"&amp;Q20,[1]无限模式!A:AQ,19+R20,FALSE)=0,"",VLOOKUP(P20&amp;"_"&amp;Q20,[1]无限模式!A:AQ,19+R20,FALSE))</f>
        <v>3</v>
      </c>
      <c r="J20" s="10">
        <f>IF(VLOOKUP(P20&amp;"_"&amp;Q20,[1]无限模式!A:AQ,19+R20,FALSE)=0,"",ROUND(VLOOKUP(P20&amp;"_"&amp;Q20,[1]无限模式!A:AQ,4,FALSE)/VLOOKUP(P20&amp;"_"&amp;Q20,[1]无限模式!A:AQ,19+R20,FALSE),2))</f>
        <v>6.67</v>
      </c>
      <c r="K20" s="10">
        <f>IF(VLOOKUP(P20&amp;"_"&amp;Q20,[1]无限模式!A:AQ,25+R20,FALSE)="","",1)</f>
        <v>1</v>
      </c>
      <c r="L20" s="10" t="str">
        <f>IF(VLOOKUP(P20&amp;"_"&amp;Q20,[1]无限模式!A:AQ,25+R20,FALSE)="","","Monster_Season"&amp;P20&amp;"_Infinite_"&amp;Q20&amp;"_"&amp;R20)</f>
        <v>Monster_Season1_Infinite_3_2</v>
      </c>
      <c r="M20" s="10">
        <f>IF(VLOOKUP(P20&amp;"_"&amp;Q20,[1]无限模式!A:AQ,25+R20,FALSE)="","",1)</f>
        <v>1</v>
      </c>
      <c r="O20" s="10">
        <f>IF(VLOOKUP(P20&amp;"_"&amp;Q20,[1]无限模式!A:AQ,19+R20,FALSE)="","",VLOOKUP(P20&amp;"_"&amp;Q20,[1]无限模式!A:AQ,37+R20,FALSE))</f>
        <v>13</v>
      </c>
      <c r="P20" s="10">
        <v>1</v>
      </c>
      <c r="Q20" s="10">
        <v>3</v>
      </c>
      <c r="R20" s="10">
        <v>2</v>
      </c>
    </row>
    <row r="21" spans="2:18" x14ac:dyDescent="0.2">
      <c r="B21" s="13" t="str">
        <f t="shared" si="0"/>
        <v/>
      </c>
      <c r="C21" s="10" t="str">
        <f t="shared" si="1"/>
        <v/>
      </c>
      <c r="D21" s="10" t="str">
        <f t="shared" si="2"/>
        <v/>
      </c>
      <c r="F21" s="10" t="str">
        <f>IF(B21="","",VLOOKUP(P21&amp;"_"&amp;Q21,[1]无限模式!A:AQ,12,FALSE)-VLOOKUP(P21&amp;"_"&amp;Q21,[1]无限模式!A:AQ,13,FALSE))</f>
        <v/>
      </c>
      <c r="G21" s="10" t="str">
        <f t="shared" si="3"/>
        <v/>
      </c>
      <c r="H21" s="10">
        <f>IF(VLOOKUP(P21&amp;"_"&amp;Q21,[1]无限模式!A:AQ,25+R21,FALSE)="","",0)</f>
        <v>0</v>
      </c>
      <c r="I21" s="10">
        <f>IF(VLOOKUP(P21&amp;"_"&amp;Q21,[1]无限模式!A:AQ,19+R21,FALSE)=0,"",VLOOKUP(P21&amp;"_"&amp;Q21,[1]无限模式!A:AQ,19+R21,FALSE))</f>
        <v>3</v>
      </c>
      <c r="J21" s="10">
        <f>IF(VLOOKUP(P21&amp;"_"&amp;Q21,[1]无限模式!A:AQ,19+R21,FALSE)=0,"",ROUND(VLOOKUP(P21&amp;"_"&amp;Q21,[1]无限模式!A:AQ,4,FALSE)/VLOOKUP(P21&amp;"_"&amp;Q21,[1]无限模式!A:AQ,19+R21,FALSE),2))</f>
        <v>6.67</v>
      </c>
      <c r="K21" s="10">
        <f>IF(VLOOKUP(P21&amp;"_"&amp;Q21,[1]无限模式!A:AQ,25+R21,FALSE)="","",1)</f>
        <v>1</v>
      </c>
      <c r="L21" s="10" t="str">
        <f>IF(VLOOKUP(P21&amp;"_"&amp;Q21,[1]无限模式!A:AQ,25+R21,FALSE)="","","Monster_Season"&amp;P21&amp;"_Infinite_"&amp;Q21&amp;"_"&amp;R21)</f>
        <v>Monster_Season1_Infinite_3_3</v>
      </c>
      <c r="M21" s="10">
        <f>IF(VLOOKUP(P21&amp;"_"&amp;Q21,[1]无限模式!A:AQ,25+R21,FALSE)="","",1)</f>
        <v>1</v>
      </c>
      <c r="O21" s="10">
        <f>IF(VLOOKUP(P21&amp;"_"&amp;Q21,[1]无限模式!A:AQ,19+R21,FALSE)="","",VLOOKUP(P21&amp;"_"&amp;Q21,[1]无限模式!A:AQ,37+R21,FALSE))</f>
        <v>27</v>
      </c>
      <c r="P21" s="10">
        <v>1</v>
      </c>
      <c r="Q21" s="10">
        <v>3</v>
      </c>
      <c r="R21" s="10">
        <v>3</v>
      </c>
    </row>
    <row r="22" spans="2:18" x14ac:dyDescent="0.2">
      <c r="B22" s="13" t="str">
        <f t="shared" si="0"/>
        <v/>
      </c>
      <c r="C22" s="10" t="str">
        <f t="shared" si="1"/>
        <v/>
      </c>
      <c r="D22" s="10" t="str">
        <f t="shared" si="2"/>
        <v/>
      </c>
      <c r="F22" s="10" t="str">
        <f>IF(B22="","",VLOOKUP(P22&amp;"_"&amp;Q22,[1]无限模式!A:AQ,12,FALSE)-VLOOKUP(P22&amp;"_"&amp;Q22,[1]无限模式!A:AQ,13,FALSE))</f>
        <v/>
      </c>
      <c r="G22" s="10" t="str">
        <f t="shared" si="3"/>
        <v/>
      </c>
      <c r="H22" s="10" t="str">
        <f>IF(VLOOKUP(P22&amp;"_"&amp;Q22,[1]无限模式!A:AQ,25+R22,FALSE)="","",0)</f>
        <v/>
      </c>
      <c r="I22" s="10" t="str">
        <f>IF(VLOOKUP(P22&amp;"_"&amp;Q22,[1]无限模式!A:AQ,19+R22,FALSE)=0,"",VLOOKUP(P22&amp;"_"&amp;Q22,[1]无限模式!A:AQ,19+R22,FALSE))</f>
        <v/>
      </c>
      <c r="J22" s="10" t="str">
        <f>IF(VLOOKUP(P22&amp;"_"&amp;Q22,[1]无限模式!A:AQ,19+R22,FALSE)=0,"",ROUND(VLOOKUP(P22&amp;"_"&amp;Q22,[1]无限模式!A:AQ,4,FALSE)/VLOOKUP(P22&amp;"_"&amp;Q22,[1]无限模式!A:AQ,19+R22,FALSE),2))</f>
        <v/>
      </c>
      <c r="K22" s="10" t="str">
        <f>IF(VLOOKUP(P22&amp;"_"&amp;Q22,[1]无限模式!A:AQ,25+R22,FALSE)="","",1)</f>
        <v/>
      </c>
      <c r="L22" s="10" t="str">
        <f>IF(VLOOKUP(P22&amp;"_"&amp;Q22,[1]无限模式!A:AQ,25+R22,FALSE)="","","Monster_Season"&amp;P22&amp;"_Infinite_"&amp;Q22&amp;"_"&amp;R22)</f>
        <v/>
      </c>
      <c r="M22" s="10" t="str">
        <f>IF(VLOOKUP(P22&amp;"_"&amp;Q22,[1]无限模式!A:AQ,25+R22,FALSE)="","",1)</f>
        <v/>
      </c>
      <c r="O22" s="10" t="str">
        <f>IF(VLOOKUP(P22&amp;"_"&amp;Q22,[1]无限模式!A:AQ,19+R22,FALSE)="","",VLOOKUP(P22&amp;"_"&amp;Q22,[1]无限模式!A:AQ,37+R22,FALSE))</f>
        <v/>
      </c>
      <c r="P22" s="10">
        <v>1</v>
      </c>
      <c r="Q22" s="10">
        <v>3</v>
      </c>
      <c r="R22" s="10">
        <v>4</v>
      </c>
    </row>
    <row r="23" spans="2:18" x14ac:dyDescent="0.2">
      <c r="B23" s="13" t="str">
        <f t="shared" si="0"/>
        <v/>
      </c>
      <c r="C23" s="10" t="str">
        <f t="shared" si="1"/>
        <v/>
      </c>
      <c r="D23" s="10" t="str">
        <f t="shared" si="2"/>
        <v/>
      </c>
      <c r="F23" s="10" t="str">
        <f>IF(B23="","",VLOOKUP(P23&amp;"_"&amp;Q23,[1]无限模式!A:AQ,12,FALSE)-VLOOKUP(P23&amp;"_"&amp;Q23,[1]无限模式!A:AQ,13,FALSE))</f>
        <v/>
      </c>
      <c r="G23" s="10" t="str">
        <f t="shared" si="3"/>
        <v/>
      </c>
      <c r="H23" s="10" t="str">
        <f>IF(VLOOKUP(P23&amp;"_"&amp;Q23,[1]无限模式!A:AQ,25+R23,FALSE)="","",0)</f>
        <v/>
      </c>
      <c r="I23" s="10" t="str">
        <f>IF(VLOOKUP(P23&amp;"_"&amp;Q23,[1]无限模式!A:AQ,19+R23,FALSE)=0,"",VLOOKUP(P23&amp;"_"&amp;Q23,[1]无限模式!A:AQ,19+R23,FALSE))</f>
        <v/>
      </c>
      <c r="J23" s="10" t="str">
        <f>IF(VLOOKUP(P23&amp;"_"&amp;Q23,[1]无限模式!A:AQ,19+R23,FALSE)=0,"",ROUND(VLOOKUP(P23&amp;"_"&amp;Q23,[1]无限模式!A:AQ,4,FALSE)/VLOOKUP(P23&amp;"_"&amp;Q23,[1]无限模式!A:AQ,19+R23,FALSE),2))</f>
        <v/>
      </c>
      <c r="K23" s="10" t="str">
        <f>IF(VLOOKUP(P23&amp;"_"&amp;Q23,[1]无限模式!A:AQ,25+R23,FALSE)="","",1)</f>
        <v/>
      </c>
      <c r="L23" s="10" t="str">
        <f>IF(VLOOKUP(P23&amp;"_"&amp;Q23,[1]无限模式!A:AQ,25+R23,FALSE)="","","Monster_Season"&amp;P23&amp;"_Infinite_"&amp;Q23&amp;"_"&amp;R23)</f>
        <v/>
      </c>
      <c r="M23" s="10" t="str">
        <f>IF(VLOOKUP(P23&amp;"_"&amp;Q23,[1]无限模式!A:AQ,25+R23,FALSE)="","",1)</f>
        <v/>
      </c>
      <c r="O23" s="10" t="str">
        <f>IF(VLOOKUP(P23&amp;"_"&amp;Q23,[1]无限模式!A:AQ,19+R23,FALSE)="","",VLOOKUP(P23&amp;"_"&amp;Q23,[1]无限模式!A:AQ,37+R23,FALSE))</f>
        <v/>
      </c>
      <c r="P23" s="10">
        <v>1</v>
      </c>
      <c r="Q23" s="10">
        <v>3</v>
      </c>
      <c r="R23" s="10">
        <v>5</v>
      </c>
    </row>
    <row r="24" spans="2:18" x14ac:dyDescent="0.2">
      <c r="B24" s="13" t="str">
        <f t="shared" si="0"/>
        <v/>
      </c>
      <c r="C24" s="10" t="str">
        <f t="shared" si="1"/>
        <v/>
      </c>
      <c r="D24" s="10" t="str">
        <f t="shared" si="2"/>
        <v/>
      </c>
      <c r="F24" s="10" t="str">
        <f>IF(B24="","",VLOOKUP(P24&amp;"_"&amp;Q24,[1]无限模式!A:AQ,12,FALSE)-VLOOKUP(P24&amp;"_"&amp;Q24,[1]无限模式!A:AQ,13,FALSE))</f>
        <v/>
      </c>
      <c r="G24" s="10" t="str">
        <f t="shared" si="3"/>
        <v/>
      </c>
      <c r="H24" s="10" t="str">
        <f>IF(VLOOKUP(P24&amp;"_"&amp;Q24,[1]无限模式!A:AQ,25+R24,FALSE)="","",0)</f>
        <v/>
      </c>
      <c r="I24" s="10" t="str">
        <f>IF(VLOOKUP(P24&amp;"_"&amp;Q24,[1]无限模式!A:AQ,19+R24,FALSE)=0,"",VLOOKUP(P24&amp;"_"&amp;Q24,[1]无限模式!A:AQ,19+R24,FALSE))</f>
        <v/>
      </c>
      <c r="J24" s="10" t="str">
        <f>IF(VLOOKUP(P24&amp;"_"&amp;Q24,[1]无限模式!A:AQ,19+R24,FALSE)=0,"",ROUND(VLOOKUP(P24&amp;"_"&amp;Q24,[1]无限模式!A:AQ,4,FALSE)/VLOOKUP(P24&amp;"_"&amp;Q24,[1]无限模式!A:AQ,19+R24,FALSE),2))</f>
        <v/>
      </c>
      <c r="K24" s="10" t="str">
        <f>IF(VLOOKUP(P24&amp;"_"&amp;Q24,[1]无限模式!A:AQ,25+R24,FALSE)="","",1)</f>
        <v/>
      </c>
      <c r="L24" s="10" t="str">
        <f>IF(VLOOKUP(P24&amp;"_"&amp;Q24,[1]无限模式!A:AQ,25+R24,FALSE)="","","Monster_Season"&amp;P24&amp;"_Infinite_"&amp;Q24&amp;"_"&amp;R24)</f>
        <v/>
      </c>
      <c r="M24" s="10" t="str">
        <f>IF(VLOOKUP(P24&amp;"_"&amp;Q24,[1]无限模式!A:AQ,25+R24,FALSE)="","",1)</f>
        <v/>
      </c>
      <c r="O24" s="10" t="str">
        <f>IF(VLOOKUP(P24&amp;"_"&amp;Q24,[1]无限模式!A:AQ,19+R24,FALSE)="","",VLOOKUP(P24&amp;"_"&amp;Q24,[1]无限模式!A:AQ,37+R24,FALSE))</f>
        <v/>
      </c>
      <c r="P24" s="10">
        <v>1</v>
      </c>
      <c r="Q24" s="10">
        <v>3</v>
      </c>
      <c r="R24" s="10">
        <v>6</v>
      </c>
    </row>
    <row r="25" spans="2:18" x14ac:dyDescent="0.2">
      <c r="B25" s="13" t="str">
        <f t="shared" si="0"/>
        <v>MonsterWaveCallRule_Season1_Infinite</v>
      </c>
      <c r="C25" s="10">
        <f t="shared" si="1"/>
        <v>4</v>
      </c>
      <c r="D25" s="10" t="str">
        <f t="shared" si="2"/>
        <v>赛季1无限模式第4波</v>
      </c>
      <c r="F25" s="10">
        <f>IF(B25="","",VLOOKUP(P25&amp;"_"&amp;Q25,[1]无限模式!A:AQ,12,FALSE)-VLOOKUP(P25&amp;"_"&amp;Q25,[1]无限模式!A:AQ,13,FALSE))</f>
        <v>100</v>
      </c>
      <c r="G25" s="10">
        <f t="shared" si="3"/>
        <v>180</v>
      </c>
      <c r="H25" s="10">
        <f>IF(VLOOKUP(P25&amp;"_"&amp;Q25,[1]无限模式!A:AQ,25+R25,FALSE)="","",0)</f>
        <v>0</v>
      </c>
      <c r="I25" s="10">
        <f>IF(VLOOKUP(P25&amp;"_"&amp;Q25,[1]无限模式!A:AQ,19+R25,FALSE)=0,"",VLOOKUP(P25&amp;"_"&amp;Q25,[1]无限模式!A:AQ,19+R25,FALSE))</f>
        <v>7</v>
      </c>
      <c r="J25" s="10">
        <f>IF(VLOOKUP(P25&amp;"_"&amp;Q25,[1]无限模式!A:AQ,19+R25,FALSE)=0,"",ROUND(VLOOKUP(P25&amp;"_"&amp;Q25,[1]无限模式!A:AQ,4,FALSE)/VLOOKUP(P25&amp;"_"&amp;Q25,[1]无限模式!A:AQ,19+R25,FALSE),2))</f>
        <v>3.57</v>
      </c>
      <c r="K25" s="10">
        <f>IF(VLOOKUP(P25&amp;"_"&amp;Q25,[1]无限模式!A:AQ,25+R25,FALSE)="","",1)</f>
        <v>1</v>
      </c>
      <c r="L25" s="10" t="str">
        <f>IF(VLOOKUP(P25&amp;"_"&amp;Q25,[1]无限模式!A:AQ,25+R25,FALSE)="","","Monster_Season"&amp;P25&amp;"_Infinite_"&amp;Q25&amp;"_"&amp;R25)</f>
        <v>Monster_Season1_Infinite_4_1</v>
      </c>
      <c r="M25" s="10">
        <f>IF(VLOOKUP(P25&amp;"_"&amp;Q25,[1]无限模式!A:AQ,25+R25,FALSE)="","",1)</f>
        <v>1</v>
      </c>
      <c r="O25" s="10">
        <f>IF(VLOOKUP(P25&amp;"_"&amp;Q25,[1]无限模式!A:AQ,19+R25,FALSE)="","",VLOOKUP(P25&amp;"_"&amp;Q25,[1]无限模式!A:AQ,37+R25,FALSE))</f>
        <v>8</v>
      </c>
      <c r="P25" s="10">
        <v>1</v>
      </c>
      <c r="Q25" s="10">
        <v>4</v>
      </c>
      <c r="R25" s="10">
        <v>1</v>
      </c>
    </row>
    <row r="26" spans="2:18" x14ac:dyDescent="0.2">
      <c r="B26" s="13" t="str">
        <f t="shared" si="0"/>
        <v/>
      </c>
      <c r="C26" s="10" t="str">
        <f t="shared" si="1"/>
        <v/>
      </c>
      <c r="D26" s="10" t="str">
        <f t="shared" si="2"/>
        <v/>
      </c>
      <c r="F26" s="10" t="str">
        <f>IF(B26="","",VLOOKUP(P26&amp;"_"&amp;Q26,[1]无限模式!A:AQ,12,FALSE)-VLOOKUP(P26&amp;"_"&amp;Q26,[1]无限模式!A:AQ,13,FALSE))</f>
        <v/>
      </c>
      <c r="G26" s="10" t="str">
        <f t="shared" si="3"/>
        <v/>
      </c>
      <c r="H26" s="10">
        <f>IF(VLOOKUP(P26&amp;"_"&amp;Q26,[1]无限模式!A:AQ,25+R26,FALSE)="","",0)</f>
        <v>0</v>
      </c>
      <c r="I26" s="10">
        <f>IF(VLOOKUP(P26&amp;"_"&amp;Q26,[1]无限模式!A:AQ,19+R26,FALSE)=0,"",VLOOKUP(P26&amp;"_"&amp;Q26,[1]无限模式!A:AQ,19+R26,FALSE))</f>
        <v>7</v>
      </c>
      <c r="J26" s="10">
        <f>IF(VLOOKUP(P26&amp;"_"&amp;Q26,[1]无限模式!A:AQ,19+R26,FALSE)=0,"",ROUND(VLOOKUP(P26&amp;"_"&amp;Q26,[1]无限模式!A:AQ,4,FALSE)/VLOOKUP(P26&amp;"_"&amp;Q26,[1]无限模式!A:AQ,19+R26,FALSE),2))</f>
        <v>3.57</v>
      </c>
      <c r="K26" s="10">
        <f>IF(VLOOKUP(P26&amp;"_"&amp;Q26,[1]无限模式!A:AQ,25+R26,FALSE)="","",1)</f>
        <v>1</v>
      </c>
      <c r="L26" s="10" t="str">
        <f>IF(VLOOKUP(P26&amp;"_"&amp;Q26,[1]无限模式!A:AQ,25+R26,FALSE)="","","Monster_Season"&amp;P26&amp;"_Infinite_"&amp;Q26&amp;"_"&amp;R26)</f>
        <v>Monster_Season1_Infinite_4_2</v>
      </c>
      <c r="M26" s="10">
        <f>IF(VLOOKUP(P26&amp;"_"&amp;Q26,[1]无限模式!A:AQ,25+R26,FALSE)="","",1)</f>
        <v>1</v>
      </c>
      <c r="O26" s="10">
        <f>IF(VLOOKUP(P26&amp;"_"&amp;Q26,[1]无限模式!A:AQ,19+R26,FALSE)="","",VLOOKUP(P26&amp;"_"&amp;Q26,[1]无限模式!A:AQ,37+R26,FALSE))</f>
        <v>17</v>
      </c>
      <c r="P26" s="10">
        <v>1</v>
      </c>
      <c r="Q26" s="10">
        <v>4</v>
      </c>
      <c r="R26" s="10">
        <v>2</v>
      </c>
    </row>
    <row r="27" spans="2:18" x14ac:dyDescent="0.2">
      <c r="B27" s="13" t="str">
        <f t="shared" si="0"/>
        <v/>
      </c>
      <c r="C27" s="10" t="str">
        <f t="shared" si="1"/>
        <v/>
      </c>
      <c r="D27" s="10" t="str">
        <f t="shared" si="2"/>
        <v/>
      </c>
      <c r="F27" s="10" t="str">
        <f>IF(B27="","",VLOOKUP(P27&amp;"_"&amp;Q27,[1]无限模式!A:AQ,12,FALSE)-VLOOKUP(P27&amp;"_"&amp;Q27,[1]无限模式!A:AQ,13,FALSE))</f>
        <v/>
      </c>
      <c r="G27" s="10" t="str">
        <f t="shared" si="3"/>
        <v/>
      </c>
      <c r="H27" s="10">
        <f>IF(VLOOKUP(P27&amp;"_"&amp;Q27,[1]无限模式!A:AQ,25+R27,FALSE)="","",0)</f>
        <v>0</v>
      </c>
      <c r="I27" s="10">
        <f>IF(VLOOKUP(P27&amp;"_"&amp;Q27,[1]无限模式!A:AQ,19+R27,FALSE)=0,"",VLOOKUP(P27&amp;"_"&amp;Q27,[1]无限模式!A:AQ,19+R27,FALSE))</f>
        <v>3</v>
      </c>
      <c r="J27" s="10">
        <f>IF(VLOOKUP(P27&amp;"_"&amp;Q27,[1]无限模式!A:AQ,19+R27,FALSE)=0,"",ROUND(VLOOKUP(P27&amp;"_"&amp;Q27,[1]无限模式!A:AQ,4,FALSE)/VLOOKUP(P27&amp;"_"&amp;Q27,[1]无限模式!A:AQ,19+R27,FALSE),2))</f>
        <v>8.33</v>
      </c>
      <c r="K27" s="10">
        <f>IF(VLOOKUP(P27&amp;"_"&amp;Q27,[1]无限模式!A:AQ,25+R27,FALSE)="","",1)</f>
        <v>1</v>
      </c>
      <c r="L27" s="10" t="str">
        <f>IF(VLOOKUP(P27&amp;"_"&amp;Q27,[1]无限模式!A:AQ,25+R27,FALSE)="","","Monster_Season"&amp;P27&amp;"_Infinite_"&amp;Q27&amp;"_"&amp;R27)</f>
        <v>Monster_Season1_Infinite_4_3</v>
      </c>
      <c r="M27" s="10">
        <f>IF(VLOOKUP(P27&amp;"_"&amp;Q27,[1]无限模式!A:AQ,25+R27,FALSE)="","",1)</f>
        <v>1</v>
      </c>
      <c r="O27" s="10">
        <f>IF(VLOOKUP(P27&amp;"_"&amp;Q27,[1]无限模式!A:AQ,19+R27,FALSE)="","",VLOOKUP(P27&amp;"_"&amp;Q27,[1]无限模式!A:AQ,37+R27,FALSE))</f>
        <v>8</v>
      </c>
      <c r="P27" s="10">
        <v>1</v>
      </c>
      <c r="Q27" s="10">
        <v>4</v>
      </c>
      <c r="R27" s="10">
        <v>3</v>
      </c>
    </row>
    <row r="28" spans="2:18" x14ac:dyDescent="0.2">
      <c r="B28" s="13" t="str">
        <f t="shared" si="0"/>
        <v/>
      </c>
      <c r="C28" s="10" t="str">
        <f t="shared" si="1"/>
        <v/>
      </c>
      <c r="D28" s="10" t="str">
        <f t="shared" si="2"/>
        <v/>
      </c>
      <c r="F28" s="10" t="str">
        <f>IF(B28="","",VLOOKUP(P28&amp;"_"&amp;Q28,[1]无限模式!A:AQ,12,FALSE)-VLOOKUP(P28&amp;"_"&amp;Q28,[1]无限模式!A:AQ,13,FALSE))</f>
        <v/>
      </c>
      <c r="G28" s="10" t="str">
        <f t="shared" si="3"/>
        <v/>
      </c>
      <c r="H28" s="10" t="str">
        <f>IF(VLOOKUP(P28&amp;"_"&amp;Q28,[1]无限模式!A:AQ,25+R28,FALSE)="","",0)</f>
        <v/>
      </c>
      <c r="I28" s="10" t="str">
        <f>IF(VLOOKUP(P28&amp;"_"&amp;Q28,[1]无限模式!A:AQ,19+R28,FALSE)=0,"",VLOOKUP(P28&amp;"_"&amp;Q28,[1]无限模式!A:AQ,19+R28,FALSE))</f>
        <v/>
      </c>
      <c r="J28" s="10" t="str">
        <f>IF(VLOOKUP(P28&amp;"_"&amp;Q28,[1]无限模式!A:AQ,19+R28,FALSE)=0,"",ROUND(VLOOKUP(P28&amp;"_"&amp;Q28,[1]无限模式!A:AQ,4,FALSE)/VLOOKUP(P28&amp;"_"&amp;Q28,[1]无限模式!A:AQ,19+R28,FALSE),2))</f>
        <v/>
      </c>
      <c r="K28" s="10" t="str">
        <f>IF(VLOOKUP(P28&amp;"_"&amp;Q28,[1]无限模式!A:AQ,25+R28,FALSE)="","",1)</f>
        <v/>
      </c>
      <c r="L28" s="10" t="str">
        <f>IF(VLOOKUP(P28&amp;"_"&amp;Q28,[1]无限模式!A:AQ,25+R28,FALSE)="","","Monster_Season"&amp;P28&amp;"_Infinite_"&amp;Q28&amp;"_"&amp;R28)</f>
        <v/>
      </c>
      <c r="M28" s="10" t="str">
        <f>IF(VLOOKUP(P28&amp;"_"&amp;Q28,[1]无限模式!A:AQ,25+R28,FALSE)="","",1)</f>
        <v/>
      </c>
      <c r="O28" s="10" t="str">
        <f>IF(VLOOKUP(P28&amp;"_"&amp;Q28,[1]无限模式!A:AQ,19+R28,FALSE)="","",VLOOKUP(P28&amp;"_"&amp;Q28,[1]无限模式!A:AQ,37+R28,FALSE))</f>
        <v/>
      </c>
      <c r="P28" s="10">
        <v>1</v>
      </c>
      <c r="Q28" s="10">
        <v>4</v>
      </c>
      <c r="R28" s="10">
        <v>4</v>
      </c>
    </row>
    <row r="29" spans="2:18" x14ac:dyDescent="0.2">
      <c r="B29" s="13" t="str">
        <f t="shared" si="0"/>
        <v/>
      </c>
      <c r="C29" s="10" t="str">
        <f t="shared" si="1"/>
        <v/>
      </c>
      <c r="D29" s="10" t="str">
        <f t="shared" si="2"/>
        <v/>
      </c>
      <c r="F29" s="10" t="str">
        <f>IF(B29="","",VLOOKUP(P29&amp;"_"&amp;Q29,[1]无限模式!A:AQ,12,FALSE)-VLOOKUP(P29&amp;"_"&amp;Q29,[1]无限模式!A:AQ,13,FALSE))</f>
        <v/>
      </c>
      <c r="G29" s="10" t="str">
        <f t="shared" si="3"/>
        <v/>
      </c>
      <c r="H29" s="10" t="str">
        <f>IF(VLOOKUP(P29&amp;"_"&amp;Q29,[1]无限模式!A:AQ,25+R29,FALSE)="","",0)</f>
        <v/>
      </c>
      <c r="I29" s="10" t="str">
        <f>IF(VLOOKUP(P29&amp;"_"&amp;Q29,[1]无限模式!A:AQ,19+R29,FALSE)=0,"",VLOOKUP(P29&amp;"_"&amp;Q29,[1]无限模式!A:AQ,19+R29,FALSE))</f>
        <v/>
      </c>
      <c r="J29" s="10" t="str">
        <f>IF(VLOOKUP(P29&amp;"_"&amp;Q29,[1]无限模式!A:AQ,19+R29,FALSE)=0,"",ROUND(VLOOKUP(P29&amp;"_"&amp;Q29,[1]无限模式!A:AQ,4,FALSE)/VLOOKUP(P29&amp;"_"&amp;Q29,[1]无限模式!A:AQ,19+R29,FALSE),2))</f>
        <v/>
      </c>
      <c r="K29" s="10" t="str">
        <f>IF(VLOOKUP(P29&amp;"_"&amp;Q29,[1]无限模式!A:AQ,25+R29,FALSE)="","",1)</f>
        <v/>
      </c>
      <c r="L29" s="10" t="str">
        <f>IF(VLOOKUP(P29&amp;"_"&amp;Q29,[1]无限模式!A:AQ,25+R29,FALSE)="","","Monster_Season"&amp;P29&amp;"_Infinite_"&amp;Q29&amp;"_"&amp;R29)</f>
        <v/>
      </c>
      <c r="M29" s="10" t="str">
        <f>IF(VLOOKUP(P29&amp;"_"&amp;Q29,[1]无限模式!A:AQ,25+R29,FALSE)="","",1)</f>
        <v/>
      </c>
      <c r="O29" s="10" t="str">
        <f>IF(VLOOKUP(P29&amp;"_"&amp;Q29,[1]无限模式!A:AQ,19+R29,FALSE)="","",VLOOKUP(P29&amp;"_"&amp;Q29,[1]无限模式!A:AQ,37+R29,FALSE))</f>
        <v/>
      </c>
      <c r="P29" s="10">
        <v>1</v>
      </c>
      <c r="Q29" s="10">
        <v>4</v>
      </c>
      <c r="R29" s="10">
        <v>5</v>
      </c>
    </row>
    <row r="30" spans="2:18" x14ac:dyDescent="0.2">
      <c r="B30" s="13" t="str">
        <f t="shared" si="0"/>
        <v/>
      </c>
      <c r="C30" s="10" t="str">
        <f t="shared" si="1"/>
        <v/>
      </c>
      <c r="D30" s="10" t="str">
        <f t="shared" si="2"/>
        <v/>
      </c>
      <c r="F30" s="10" t="str">
        <f>IF(B30="","",VLOOKUP(P30&amp;"_"&amp;Q30,[1]无限模式!A:AQ,12,FALSE)-VLOOKUP(P30&amp;"_"&amp;Q30,[1]无限模式!A:AQ,13,FALSE))</f>
        <v/>
      </c>
      <c r="G30" s="10" t="str">
        <f t="shared" si="3"/>
        <v/>
      </c>
      <c r="H30" s="10" t="str">
        <f>IF(VLOOKUP(P30&amp;"_"&amp;Q30,[1]无限模式!A:AQ,25+R30,FALSE)="","",0)</f>
        <v/>
      </c>
      <c r="I30" s="10" t="str">
        <f>IF(VLOOKUP(P30&amp;"_"&amp;Q30,[1]无限模式!A:AQ,19+R30,FALSE)=0,"",VLOOKUP(P30&amp;"_"&amp;Q30,[1]无限模式!A:AQ,19+R30,FALSE))</f>
        <v/>
      </c>
      <c r="J30" s="10" t="str">
        <f>IF(VLOOKUP(P30&amp;"_"&amp;Q30,[1]无限模式!A:AQ,19+R30,FALSE)=0,"",ROUND(VLOOKUP(P30&amp;"_"&amp;Q30,[1]无限模式!A:AQ,4,FALSE)/VLOOKUP(P30&amp;"_"&amp;Q30,[1]无限模式!A:AQ,19+R30,FALSE),2))</f>
        <v/>
      </c>
      <c r="K30" s="10" t="str">
        <f>IF(VLOOKUP(P30&amp;"_"&amp;Q30,[1]无限模式!A:AQ,25+R30,FALSE)="","",1)</f>
        <v/>
      </c>
      <c r="L30" s="10" t="str">
        <f>IF(VLOOKUP(P30&amp;"_"&amp;Q30,[1]无限模式!A:AQ,25+R30,FALSE)="","","Monster_Season"&amp;P30&amp;"_Infinite_"&amp;Q30&amp;"_"&amp;R30)</f>
        <v/>
      </c>
      <c r="M30" s="10" t="str">
        <f>IF(VLOOKUP(P30&amp;"_"&amp;Q30,[1]无限模式!A:AQ,25+R30,FALSE)="","",1)</f>
        <v/>
      </c>
      <c r="O30" s="10" t="str">
        <f>IF(VLOOKUP(P30&amp;"_"&amp;Q30,[1]无限模式!A:AQ,19+R30,FALSE)="","",VLOOKUP(P30&amp;"_"&amp;Q30,[1]无限模式!A:AQ,37+R30,FALSE))</f>
        <v/>
      </c>
      <c r="P30" s="10">
        <v>1</v>
      </c>
      <c r="Q30" s="10">
        <v>4</v>
      </c>
      <c r="R30" s="10">
        <v>6</v>
      </c>
    </row>
    <row r="31" spans="2:18" x14ac:dyDescent="0.2">
      <c r="B31" s="13" t="str">
        <f t="shared" si="0"/>
        <v>MonsterWaveCallRule_Season1_Infinite</v>
      </c>
      <c r="C31" s="10">
        <f t="shared" si="1"/>
        <v>5</v>
      </c>
      <c r="D31" s="10" t="str">
        <f t="shared" si="2"/>
        <v>赛季1无限模式第5波</v>
      </c>
      <c r="F31" s="10">
        <f>IF(B31="","",VLOOKUP(P31&amp;"_"&amp;Q31,[1]无限模式!A:AQ,12,FALSE)-VLOOKUP(P31&amp;"_"&amp;Q31,[1]无限模式!A:AQ,13,FALSE))</f>
        <v>100</v>
      </c>
      <c r="G31" s="10">
        <f t="shared" si="3"/>
        <v>180</v>
      </c>
      <c r="H31" s="10">
        <f>IF(VLOOKUP(P31&amp;"_"&amp;Q31,[1]无限模式!A:AQ,25+R31,FALSE)="","",0)</f>
        <v>0</v>
      </c>
      <c r="I31" s="10">
        <f>IF(VLOOKUP(P31&amp;"_"&amp;Q31,[1]无限模式!A:AQ,19+R31,FALSE)=0,"",VLOOKUP(P31&amp;"_"&amp;Q31,[1]无限模式!A:AQ,19+R31,FALSE))</f>
        <v>8</v>
      </c>
      <c r="J31" s="10">
        <f>IF(VLOOKUP(P31&amp;"_"&amp;Q31,[1]无限模式!A:AQ,19+R31,FALSE)=0,"",ROUND(VLOOKUP(P31&amp;"_"&amp;Q31,[1]无限模式!A:AQ,4,FALSE)/VLOOKUP(P31&amp;"_"&amp;Q31,[1]无限模式!A:AQ,19+R31,FALSE),2))</f>
        <v>3.75</v>
      </c>
      <c r="K31" s="10">
        <f>IF(VLOOKUP(P31&amp;"_"&amp;Q31,[1]无限模式!A:AQ,25+R31,FALSE)="","",1)</f>
        <v>1</v>
      </c>
      <c r="L31" s="10" t="str">
        <f>IF(VLOOKUP(P31&amp;"_"&amp;Q31,[1]无限模式!A:AQ,25+R31,FALSE)="","","Monster_Season"&amp;P31&amp;"_Infinite_"&amp;Q31&amp;"_"&amp;R31)</f>
        <v>Monster_Season1_Infinite_5_1</v>
      </c>
      <c r="M31" s="10">
        <f>IF(VLOOKUP(P31&amp;"_"&amp;Q31,[1]无限模式!A:AQ,25+R31,FALSE)="","",1)</f>
        <v>1</v>
      </c>
      <c r="O31" s="10">
        <f>IF(VLOOKUP(P31&amp;"_"&amp;Q31,[1]无限模式!A:AQ,19+R31,FALSE)="","",VLOOKUP(P31&amp;"_"&amp;Q31,[1]无限模式!A:AQ,37+R31,FALSE))</f>
        <v>6</v>
      </c>
      <c r="P31" s="10">
        <v>1</v>
      </c>
      <c r="Q31" s="10">
        <v>5</v>
      </c>
      <c r="R31" s="10">
        <v>1</v>
      </c>
    </row>
    <row r="32" spans="2:18" x14ac:dyDescent="0.2">
      <c r="B32" s="13" t="str">
        <f t="shared" si="0"/>
        <v/>
      </c>
      <c r="C32" s="10" t="str">
        <f t="shared" si="1"/>
        <v/>
      </c>
      <c r="D32" s="10" t="str">
        <f t="shared" si="2"/>
        <v/>
      </c>
      <c r="F32" s="10" t="str">
        <f>IF(B32="","",VLOOKUP(P32&amp;"_"&amp;Q32,[1]无限模式!A:AQ,12,FALSE)-VLOOKUP(P32&amp;"_"&amp;Q32,[1]无限模式!A:AQ,13,FALSE))</f>
        <v/>
      </c>
      <c r="G32" s="10" t="str">
        <f t="shared" si="3"/>
        <v/>
      </c>
      <c r="H32" s="10">
        <f>IF(VLOOKUP(P32&amp;"_"&amp;Q32,[1]无限模式!A:AQ,25+R32,FALSE)="","",0)</f>
        <v>0</v>
      </c>
      <c r="I32" s="10">
        <f>IF(VLOOKUP(P32&amp;"_"&amp;Q32,[1]无限模式!A:AQ,19+R32,FALSE)=0,"",VLOOKUP(P32&amp;"_"&amp;Q32,[1]无限模式!A:AQ,19+R32,FALSE))</f>
        <v>8</v>
      </c>
      <c r="J32" s="10">
        <f>IF(VLOOKUP(P32&amp;"_"&amp;Q32,[1]无限模式!A:AQ,19+R32,FALSE)=0,"",ROUND(VLOOKUP(P32&amp;"_"&amp;Q32,[1]无限模式!A:AQ,4,FALSE)/VLOOKUP(P32&amp;"_"&amp;Q32,[1]无限模式!A:AQ,19+R32,FALSE),2))</f>
        <v>3.75</v>
      </c>
      <c r="K32" s="10">
        <f>IF(VLOOKUP(P32&amp;"_"&amp;Q32,[1]无限模式!A:AQ,25+R32,FALSE)="","",1)</f>
        <v>1</v>
      </c>
      <c r="L32" s="10" t="str">
        <f>IF(VLOOKUP(P32&amp;"_"&amp;Q32,[1]无限模式!A:AQ,25+R32,FALSE)="","","Monster_Season"&amp;P32&amp;"_Infinite_"&amp;Q32&amp;"_"&amp;R32)</f>
        <v>Monster_Season1_Infinite_5_2</v>
      </c>
      <c r="M32" s="10">
        <f>IF(VLOOKUP(P32&amp;"_"&amp;Q32,[1]无限模式!A:AQ,25+R32,FALSE)="","",1)</f>
        <v>1</v>
      </c>
      <c r="O32" s="10">
        <f>IF(VLOOKUP(P32&amp;"_"&amp;Q32,[1]无限模式!A:AQ,19+R32,FALSE)="","",VLOOKUP(P32&amp;"_"&amp;Q32,[1]无限模式!A:AQ,37+R32,FALSE))</f>
        <v>13</v>
      </c>
      <c r="P32" s="10">
        <v>1</v>
      </c>
      <c r="Q32" s="10">
        <v>5</v>
      </c>
      <c r="R32" s="10">
        <v>2</v>
      </c>
    </row>
    <row r="33" spans="2:18" x14ac:dyDescent="0.2">
      <c r="B33" s="13" t="str">
        <f t="shared" si="0"/>
        <v/>
      </c>
      <c r="C33" s="10" t="str">
        <f t="shared" si="1"/>
        <v/>
      </c>
      <c r="D33" s="10" t="str">
        <f t="shared" si="2"/>
        <v/>
      </c>
      <c r="F33" s="10" t="str">
        <f>IF(B33="","",VLOOKUP(P33&amp;"_"&amp;Q33,[1]无限模式!A:AQ,12,FALSE)-VLOOKUP(P33&amp;"_"&amp;Q33,[1]无限模式!A:AQ,13,FALSE))</f>
        <v/>
      </c>
      <c r="G33" s="10" t="str">
        <f t="shared" si="3"/>
        <v/>
      </c>
      <c r="H33" s="10">
        <f>IF(VLOOKUP(P33&amp;"_"&amp;Q33,[1]无限模式!A:AQ,25+R33,FALSE)="","",0)</f>
        <v>0</v>
      </c>
      <c r="I33" s="10">
        <f>IF(VLOOKUP(P33&amp;"_"&amp;Q33,[1]无限模式!A:AQ,19+R33,FALSE)=0,"",VLOOKUP(P33&amp;"_"&amp;Q33,[1]无限模式!A:AQ,19+R33,FALSE))</f>
        <v>4</v>
      </c>
      <c r="J33" s="10">
        <f>IF(VLOOKUP(P33&amp;"_"&amp;Q33,[1]无限模式!A:AQ,19+R33,FALSE)=0,"",ROUND(VLOOKUP(P33&amp;"_"&amp;Q33,[1]无限模式!A:AQ,4,FALSE)/VLOOKUP(P33&amp;"_"&amp;Q33,[1]无限模式!A:AQ,19+R33,FALSE),2))</f>
        <v>7.5</v>
      </c>
      <c r="K33" s="10">
        <f>IF(VLOOKUP(P33&amp;"_"&amp;Q33,[1]无限模式!A:AQ,25+R33,FALSE)="","",1)</f>
        <v>1</v>
      </c>
      <c r="L33" s="10" t="str">
        <f>IF(VLOOKUP(P33&amp;"_"&amp;Q33,[1]无限模式!A:AQ,25+R33,FALSE)="","","Monster_Season"&amp;P33&amp;"_Infinite_"&amp;Q33&amp;"_"&amp;R33)</f>
        <v>Monster_Season1_Infinite_5_3</v>
      </c>
      <c r="M33" s="10">
        <f>IF(VLOOKUP(P33&amp;"_"&amp;Q33,[1]无限模式!A:AQ,25+R33,FALSE)="","",1)</f>
        <v>1</v>
      </c>
      <c r="O33" s="10">
        <f>IF(VLOOKUP(P33&amp;"_"&amp;Q33,[1]无限模式!A:AQ,19+R33,FALSE)="","",VLOOKUP(P33&amp;"_"&amp;Q33,[1]无限模式!A:AQ,37+R33,FALSE))</f>
        <v>6</v>
      </c>
      <c r="P33" s="10">
        <v>1</v>
      </c>
      <c r="Q33" s="10">
        <v>5</v>
      </c>
      <c r="R33" s="10">
        <v>3</v>
      </c>
    </row>
    <row r="34" spans="2:18" x14ac:dyDescent="0.2">
      <c r="B34" s="13" t="str">
        <f t="shared" si="0"/>
        <v/>
      </c>
      <c r="C34" s="10" t="str">
        <f t="shared" si="1"/>
        <v/>
      </c>
      <c r="D34" s="10" t="str">
        <f t="shared" si="2"/>
        <v/>
      </c>
      <c r="F34" s="10" t="str">
        <f>IF(B34="","",VLOOKUP(P34&amp;"_"&amp;Q34,[1]无限模式!A:AQ,12,FALSE)-VLOOKUP(P34&amp;"_"&amp;Q34,[1]无限模式!A:AQ,13,FALSE))</f>
        <v/>
      </c>
      <c r="G34" s="10" t="str">
        <f t="shared" si="3"/>
        <v/>
      </c>
      <c r="H34" s="10">
        <f>IF(VLOOKUP(P34&amp;"_"&amp;Q34,[1]无限模式!A:AQ,25+R34,FALSE)="","",0)</f>
        <v>0</v>
      </c>
      <c r="I34" s="10">
        <f>IF(VLOOKUP(P34&amp;"_"&amp;Q34,[1]无限模式!A:AQ,19+R34,FALSE)=0,"",VLOOKUP(P34&amp;"_"&amp;Q34,[1]无限模式!A:AQ,19+R34,FALSE))</f>
        <v>1</v>
      </c>
      <c r="J34" s="10">
        <f>IF(VLOOKUP(P34&amp;"_"&amp;Q34,[1]无限模式!A:AQ,19+R34,FALSE)=0,"",ROUND(VLOOKUP(P34&amp;"_"&amp;Q34,[1]无限模式!A:AQ,4,FALSE)/VLOOKUP(P34&amp;"_"&amp;Q34,[1]无限模式!A:AQ,19+R34,FALSE),2))</f>
        <v>30</v>
      </c>
      <c r="K34" s="10">
        <f>IF(VLOOKUP(P34&amp;"_"&amp;Q34,[1]无限模式!A:AQ,25+R34,FALSE)="","",1)</f>
        <v>1</v>
      </c>
      <c r="L34" s="10" t="str">
        <f>IF(VLOOKUP(P34&amp;"_"&amp;Q34,[1]无限模式!A:AQ,25+R34,FALSE)="","","Monster_Season"&amp;P34&amp;"_Infinite_"&amp;Q34&amp;"_"&amp;R34)</f>
        <v>Monster_Season1_Infinite_5_4</v>
      </c>
      <c r="M34" s="10">
        <f>IF(VLOOKUP(P34&amp;"_"&amp;Q34,[1]无限模式!A:AQ,25+R34,FALSE)="","",1)</f>
        <v>1</v>
      </c>
      <c r="O34" s="10">
        <f>IF(VLOOKUP(P34&amp;"_"&amp;Q34,[1]无限模式!A:AQ,19+R34,FALSE)="","",VLOOKUP(P34&amp;"_"&amp;Q34,[1]无限模式!A:AQ,37+R34,FALSE))</f>
        <v>19</v>
      </c>
      <c r="P34" s="10">
        <v>1</v>
      </c>
      <c r="Q34" s="10">
        <v>5</v>
      </c>
      <c r="R34" s="10">
        <v>4</v>
      </c>
    </row>
    <row r="35" spans="2:18" x14ac:dyDescent="0.2">
      <c r="B35" s="13" t="str">
        <f t="shared" si="0"/>
        <v/>
      </c>
      <c r="C35" s="10" t="str">
        <f t="shared" si="1"/>
        <v/>
      </c>
      <c r="D35" s="10" t="str">
        <f t="shared" si="2"/>
        <v/>
      </c>
      <c r="F35" s="10" t="str">
        <f>IF(B35="","",VLOOKUP(P35&amp;"_"&amp;Q35,[1]无限模式!A:AQ,12,FALSE)-VLOOKUP(P35&amp;"_"&amp;Q35,[1]无限模式!A:AQ,13,FALSE))</f>
        <v/>
      </c>
      <c r="G35" s="10" t="str">
        <f t="shared" si="3"/>
        <v/>
      </c>
      <c r="H35" s="10" t="str">
        <f>IF(VLOOKUP(P35&amp;"_"&amp;Q35,[1]无限模式!A:AQ,25+R35,FALSE)="","",0)</f>
        <v/>
      </c>
      <c r="I35" s="10" t="str">
        <f>IF(VLOOKUP(P35&amp;"_"&amp;Q35,[1]无限模式!A:AQ,19+R35,FALSE)=0,"",VLOOKUP(P35&amp;"_"&amp;Q35,[1]无限模式!A:AQ,19+R35,FALSE))</f>
        <v/>
      </c>
      <c r="J35" s="10" t="str">
        <f>IF(VLOOKUP(P35&amp;"_"&amp;Q35,[1]无限模式!A:AQ,19+R35,FALSE)=0,"",ROUND(VLOOKUP(P35&amp;"_"&amp;Q35,[1]无限模式!A:AQ,4,FALSE)/VLOOKUP(P35&amp;"_"&amp;Q35,[1]无限模式!A:AQ,19+R35,FALSE),2))</f>
        <v/>
      </c>
      <c r="K35" s="10" t="str">
        <f>IF(VLOOKUP(P35&amp;"_"&amp;Q35,[1]无限模式!A:AQ,25+R35,FALSE)="","",1)</f>
        <v/>
      </c>
      <c r="L35" s="10" t="str">
        <f>IF(VLOOKUP(P35&amp;"_"&amp;Q35,[1]无限模式!A:AQ,25+R35,FALSE)="","","Monster_Season"&amp;P35&amp;"_Infinite_"&amp;Q35&amp;"_"&amp;R35)</f>
        <v/>
      </c>
      <c r="M35" s="10" t="str">
        <f>IF(VLOOKUP(P35&amp;"_"&amp;Q35,[1]无限模式!A:AQ,25+R35,FALSE)="","",1)</f>
        <v/>
      </c>
      <c r="O35" s="10" t="str">
        <f>IF(VLOOKUP(P35&amp;"_"&amp;Q35,[1]无限模式!A:AQ,19+R35,FALSE)="","",VLOOKUP(P35&amp;"_"&amp;Q35,[1]无限模式!A:AQ,37+R35,FALSE))</f>
        <v/>
      </c>
      <c r="P35" s="10">
        <v>1</v>
      </c>
      <c r="Q35" s="10">
        <v>5</v>
      </c>
      <c r="R35" s="10">
        <v>5</v>
      </c>
    </row>
    <row r="36" spans="2:18" x14ac:dyDescent="0.2">
      <c r="B36" s="13" t="str">
        <f t="shared" si="0"/>
        <v/>
      </c>
      <c r="C36" s="10" t="str">
        <f t="shared" si="1"/>
        <v/>
      </c>
      <c r="D36" s="10" t="str">
        <f t="shared" si="2"/>
        <v/>
      </c>
      <c r="F36" s="10" t="str">
        <f>IF(B36="","",VLOOKUP(P36&amp;"_"&amp;Q36,[1]无限模式!A:AQ,12,FALSE)-VLOOKUP(P36&amp;"_"&amp;Q36,[1]无限模式!A:AQ,13,FALSE))</f>
        <v/>
      </c>
      <c r="G36" s="10" t="str">
        <f t="shared" si="3"/>
        <v/>
      </c>
      <c r="H36" s="10" t="str">
        <f>IF(VLOOKUP(P36&amp;"_"&amp;Q36,[1]无限模式!A:AQ,25+R36,FALSE)="","",0)</f>
        <v/>
      </c>
      <c r="I36" s="10" t="str">
        <f>IF(VLOOKUP(P36&amp;"_"&amp;Q36,[1]无限模式!A:AQ,19+R36,FALSE)=0,"",VLOOKUP(P36&amp;"_"&amp;Q36,[1]无限模式!A:AQ,19+R36,FALSE))</f>
        <v/>
      </c>
      <c r="J36" s="10" t="str">
        <f>IF(VLOOKUP(P36&amp;"_"&amp;Q36,[1]无限模式!A:AQ,19+R36,FALSE)=0,"",ROUND(VLOOKUP(P36&amp;"_"&amp;Q36,[1]无限模式!A:AQ,4,FALSE)/VLOOKUP(P36&amp;"_"&amp;Q36,[1]无限模式!A:AQ,19+R36,FALSE),2))</f>
        <v/>
      </c>
      <c r="K36" s="10" t="str">
        <f>IF(VLOOKUP(P36&amp;"_"&amp;Q36,[1]无限模式!A:AQ,25+R36,FALSE)="","",1)</f>
        <v/>
      </c>
      <c r="L36" s="10" t="str">
        <f>IF(VLOOKUP(P36&amp;"_"&amp;Q36,[1]无限模式!A:AQ,25+R36,FALSE)="","","Monster_Season"&amp;P36&amp;"_Infinite_"&amp;Q36&amp;"_"&amp;R36)</f>
        <v/>
      </c>
      <c r="M36" s="10" t="str">
        <f>IF(VLOOKUP(P36&amp;"_"&amp;Q36,[1]无限模式!A:AQ,25+R36,FALSE)="","",1)</f>
        <v/>
      </c>
      <c r="O36" s="10" t="str">
        <f>IF(VLOOKUP(P36&amp;"_"&amp;Q36,[1]无限模式!A:AQ,19+R36,FALSE)="","",VLOOKUP(P36&amp;"_"&amp;Q36,[1]无限模式!A:AQ,37+R36,FALSE))</f>
        <v/>
      </c>
      <c r="P36" s="10">
        <v>1</v>
      </c>
      <c r="Q36" s="10">
        <v>5</v>
      </c>
      <c r="R36" s="10">
        <v>6</v>
      </c>
    </row>
    <row r="37" spans="2:18" x14ac:dyDescent="0.2">
      <c r="B37" s="13" t="str">
        <f t="shared" si="0"/>
        <v>MonsterWaveCallRule_Season1_Infinite</v>
      </c>
      <c r="C37" s="10">
        <f t="shared" si="1"/>
        <v>6</v>
      </c>
      <c r="D37" s="10" t="str">
        <f t="shared" si="2"/>
        <v>赛季1无限模式第6波</v>
      </c>
      <c r="F37" s="10">
        <f>IF(B37="","",VLOOKUP(P37&amp;"_"&amp;Q37,[1]无限模式!A:AQ,12,FALSE)-VLOOKUP(P37&amp;"_"&amp;Q37,[1]无限模式!A:AQ,13,FALSE))</f>
        <v>100</v>
      </c>
      <c r="G37" s="10">
        <f t="shared" si="3"/>
        <v>180</v>
      </c>
      <c r="H37" s="10">
        <f>IF(VLOOKUP(P37&amp;"_"&amp;Q37,[1]无限模式!A:AQ,25+R37,FALSE)="","",0)</f>
        <v>0</v>
      </c>
      <c r="I37" s="10">
        <f>IF(VLOOKUP(P37&amp;"_"&amp;Q37,[1]无限模式!A:AQ,19+R37,FALSE)=0,"",VLOOKUP(P37&amp;"_"&amp;Q37,[1]无限模式!A:AQ,19+R37,FALSE))</f>
        <v>11</v>
      </c>
      <c r="J37" s="10">
        <f>IF(VLOOKUP(P37&amp;"_"&amp;Q37,[1]无限模式!A:AQ,19+R37,FALSE)=0,"",ROUND(VLOOKUP(P37&amp;"_"&amp;Q37,[1]无限模式!A:AQ,4,FALSE)/VLOOKUP(P37&amp;"_"&amp;Q37,[1]无限模式!A:AQ,19+R37,FALSE),2))</f>
        <v>2.73</v>
      </c>
      <c r="K37" s="10">
        <f>IF(VLOOKUP(P37&amp;"_"&amp;Q37,[1]无限模式!A:AQ,25+R37,FALSE)="","",1)</f>
        <v>1</v>
      </c>
      <c r="L37" s="10" t="str">
        <f>IF(VLOOKUP(P37&amp;"_"&amp;Q37,[1]无限模式!A:AQ,25+R37,FALSE)="","","Monster_Season"&amp;P37&amp;"_Infinite_"&amp;Q37&amp;"_"&amp;R37)</f>
        <v>Monster_Season1_Infinite_6_1</v>
      </c>
      <c r="M37" s="10">
        <f>IF(VLOOKUP(P37&amp;"_"&amp;Q37,[1]无限模式!A:AQ,25+R37,FALSE)="","",1)</f>
        <v>1</v>
      </c>
      <c r="O37" s="10">
        <f>IF(VLOOKUP(P37&amp;"_"&amp;Q37,[1]无限模式!A:AQ,19+R37,FALSE)="","",VLOOKUP(P37&amp;"_"&amp;Q37,[1]无限模式!A:AQ,37+R37,FALSE))</f>
        <v>9</v>
      </c>
      <c r="P37" s="10">
        <v>1</v>
      </c>
      <c r="Q37" s="10">
        <v>6</v>
      </c>
      <c r="R37" s="10">
        <v>1</v>
      </c>
    </row>
    <row r="38" spans="2:18" x14ac:dyDescent="0.2">
      <c r="B38" s="13" t="str">
        <f t="shared" si="0"/>
        <v/>
      </c>
      <c r="C38" s="10" t="str">
        <f t="shared" si="1"/>
        <v/>
      </c>
      <c r="D38" s="10" t="str">
        <f t="shared" si="2"/>
        <v/>
      </c>
      <c r="F38" s="10" t="str">
        <f>IF(B38="","",VLOOKUP(P38&amp;"_"&amp;Q38,[1]无限模式!A:AQ,12,FALSE)-VLOOKUP(P38&amp;"_"&amp;Q38,[1]无限模式!A:AQ,13,FALSE))</f>
        <v/>
      </c>
      <c r="G38" s="10" t="str">
        <f t="shared" si="3"/>
        <v/>
      </c>
      <c r="H38" s="10">
        <f>IF(VLOOKUP(P38&amp;"_"&amp;Q38,[1]无限模式!A:AQ,25+R38,FALSE)="","",0)</f>
        <v>0</v>
      </c>
      <c r="I38" s="10">
        <f>IF(VLOOKUP(P38&amp;"_"&amp;Q38,[1]无限模式!A:AQ,19+R38,FALSE)=0,"",VLOOKUP(P38&amp;"_"&amp;Q38,[1]无限模式!A:AQ,19+R38,FALSE))</f>
        <v>11</v>
      </c>
      <c r="J38" s="10">
        <f>IF(VLOOKUP(P38&amp;"_"&amp;Q38,[1]无限模式!A:AQ,19+R38,FALSE)=0,"",ROUND(VLOOKUP(P38&amp;"_"&amp;Q38,[1]无限模式!A:AQ,4,FALSE)/VLOOKUP(P38&amp;"_"&amp;Q38,[1]无限模式!A:AQ,19+R38,FALSE),2))</f>
        <v>2.73</v>
      </c>
      <c r="K38" s="10">
        <f>IF(VLOOKUP(P38&amp;"_"&amp;Q38,[1]无限模式!A:AQ,25+R38,FALSE)="","",1)</f>
        <v>1</v>
      </c>
      <c r="L38" s="10" t="str">
        <f>IF(VLOOKUP(P38&amp;"_"&amp;Q38,[1]无限模式!A:AQ,25+R38,FALSE)="","","Monster_Season"&amp;P38&amp;"_Infinite_"&amp;Q38&amp;"_"&amp;R38)</f>
        <v>Monster_Season1_Infinite_6_2</v>
      </c>
      <c r="M38" s="10">
        <f>IF(VLOOKUP(P38&amp;"_"&amp;Q38,[1]无限模式!A:AQ,25+R38,FALSE)="","",1)</f>
        <v>1</v>
      </c>
      <c r="O38" s="10">
        <f>IF(VLOOKUP(P38&amp;"_"&amp;Q38,[1]无限模式!A:AQ,19+R38,FALSE)="","",VLOOKUP(P38&amp;"_"&amp;Q38,[1]无限模式!A:AQ,37+R38,FALSE))</f>
        <v>9</v>
      </c>
      <c r="P38" s="10">
        <v>1</v>
      </c>
      <c r="Q38" s="10">
        <v>6</v>
      </c>
      <c r="R38" s="10">
        <v>2</v>
      </c>
    </row>
    <row r="39" spans="2:18" x14ac:dyDescent="0.2">
      <c r="B39" s="13" t="str">
        <f t="shared" si="0"/>
        <v/>
      </c>
      <c r="C39" s="10" t="str">
        <f t="shared" si="1"/>
        <v/>
      </c>
      <c r="D39" s="10" t="str">
        <f t="shared" si="2"/>
        <v/>
      </c>
      <c r="F39" s="10" t="str">
        <f>IF(B39="","",VLOOKUP(P39&amp;"_"&amp;Q39,[1]无限模式!A:AQ,12,FALSE)-VLOOKUP(P39&amp;"_"&amp;Q39,[1]无限模式!A:AQ,13,FALSE))</f>
        <v/>
      </c>
      <c r="G39" s="10" t="str">
        <f t="shared" si="3"/>
        <v/>
      </c>
      <c r="H39" s="10" t="str">
        <f>IF(VLOOKUP(P39&amp;"_"&amp;Q39,[1]无限模式!A:AQ,25+R39,FALSE)="","",0)</f>
        <v/>
      </c>
      <c r="I39" s="10" t="str">
        <f>IF(VLOOKUP(P39&amp;"_"&amp;Q39,[1]无限模式!A:AQ,19+R39,FALSE)=0,"",VLOOKUP(P39&amp;"_"&amp;Q39,[1]无限模式!A:AQ,19+R39,FALSE))</f>
        <v/>
      </c>
      <c r="J39" s="10" t="str">
        <f>IF(VLOOKUP(P39&amp;"_"&amp;Q39,[1]无限模式!A:AQ,19+R39,FALSE)=0,"",ROUND(VLOOKUP(P39&amp;"_"&amp;Q39,[1]无限模式!A:AQ,4,FALSE)/VLOOKUP(P39&amp;"_"&amp;Q39,[1]无限模式!A:AQ,19+R39,FALSE),2))</f>
        <v/>
      </c>
      <c r="K39" s="10" t="str">
        <f>IF(VLOOKUP(P39&amp;"_"&amp;Q39,[1]无限模式!A:AQ,25+R39,FALSE)="","",1)</f>
        <v/>
      </c>
      <c r="L39" s="10" t="str">
        <f>IF(VLOOKUP(P39&amp;"_"&amp;Q39,[1]无限模式!A:AQ,25+R39,FALSE)="","","Monster_Season"&amp;P39&amp;"_Infinite_"&amp;Q39&amp;"_"&amp;R39)</f>
        <v/>
      </c>
      <c r="M39" s="10" t="str">
        <f>IF(VLOOKUP(P39&amp;"_"&amp;Q39,[1]无限模式!A:AQ,25+R39,FALSE)="","",1)</f>
        <v/>
      </c>
      <c r="O39" s="10" t="str">
        <f>IF(VLOOKUP(P39&amp;"_"&amp;Q39,[1]无限模式!A:AQ,19+R39,FALSE)="","",VLOOKUP(P39&amp;"_"&amp;Q39,[1]无限模式!A:AQ,37+R39,FALSE))</f>
        <v/>
      </c>
      <c r="P39" s="10">
        <v>1</v>
      </c>
      <c r="Q39" s="10">
        <v>6</v>
      </c>
      <c r="R39" s="10">
        <v>3</v>
      </c>
    </row>
    <row r="40" spans="2:18" x14ac:dyDescent="0.2">
      <c r="B40" s="13" t="str">
        <f t="shared" si="0"/>
        <v/>
      </c>
      <c r="C40" s="10" t="str">
        <f t="shared" si="1"/>
        <v/>
      </c>
      <c r="D40" s="10" t="str">
        <f t="shared" si="2"/>
        <v/>
      </c>
      <c r="F40" s="10" t="str">
        <f>IF(B40="","",VLOOKUP(P40&amp;"_"&amp;Q40,[1]无限模式!A:AQ,12,FALSE)-VLOOKUP(P40&amp;"_"&amp;Q40,[1]无限模式!A:AQ,13,FALSE))</f>
        <v/>
      </c>
      <c r="G40" s="10" t="str">
        <f t="shared" si="3"/>
        <v/>
      </c>
      <c r="H40" s="10" t="str">
        <f>IF(VLOOKUP(P40&amp;"_"&amp;Q40,[1]无限模式!A:AQ,25+R40,FALSE)="","",0)</f>
        <v/>
      </c>
      <c r="I40" s="10" t="str">
        <f>IF(VLOOKUP(P40&amp;"_"&amp;Q40,[1]无限模式!A:AQ,19+R40,FALSE)=0,"",VLOOKUP(P40&amp;"_"&amp;Q40,[1]无限模式!A:AQ,19+R40,FALSE))</f>
        <v/>
      </c>
      <c r="J40" s="10" t="str">
        <f>IF(VLOOKUP(P40&amp;"_"&amp;Q40,[1]无限模式!A:AQ,19+R40,FALSE)=0,"",ROUND(VLOOKUP(P40&amp;"_"&amp;Q40,[1]无限模式!A:AQ,4,FALSE)/VLOOKUP(P40&amp;"_"&amp;Q40,[1]无限模式!A:AQ,19+R40,FALSE),2))</f>
        <v/>
      </c>
      <c r="K40" s="10" t="str">
        <f>IF(VLOOKUP(P40&amp;"_"&amp;Q40,[1]无限模式!A:AQ,25+R40,FALSE)="","",1)</f>
        <v/>
      </c>
      <c r="L40" s="10" t="str">
        <f>IF(VLOOKUP(P40&amp;"_"&amp;Q40,[1]无限模式!A:AQ,25+R40,FALSE)="","","Monster_Season"&amp;P40&amp;"_Infinite_"&amp;Q40&amp;"_"&amp;R40)</f>
        <v/>
      </c>
      <c r="M40" s="10" t="str">
        <f>IF(VLOOKUP(P40&amp;"_"&amp;Q40,[1]无限模式!A:AQ,25+R40,FALSE)="","",1)</f>
        <v/>
      </c>
      <c r="O40" s="10" t="str">
        <f>IF(VLOOKUP(P40&amp;"_"&amp;Q40,[1]无限模式!A:AQ,19+R40,FALSE)="","",VLOOKUP(P40&amp;"_"&amp;Q40,[1]无限模式!A:AQ,37+R40,FALSE))</f>
        <v/>
      </c>
      <c r="P40" s="10">
        <v>1</v>
      </c>
      <c r="Q40" s="10">
        <v>6</v>
      </c>
      <c r="R40" s="10">
        <v>4</v>
      </c>
    </row>
    <row r="41" spans="2:18" x14ac:dyDescent="0.2">
      <c r="B41" s="13" t="str">
        <f t="shared" si="0"/>
        <v/>
      </c>
      <c r="C41" s="10" t="str">
        <f t="shared" si="1"/>
        <v/>
      </c>
      <c r="D41" s="10" t="str">
        <f t="shared" si="2"/>
        <v/>
      </c>
      <c r="F41" s="10" t="str">
        <f>IF(B41="","",VLOOKUP(P41&amp;"_"&amp;Q41,[1]无限模式!A:AQ,12,FALSE)-VLOOKUP(P41&amp;"_"&amp;Q41,[1]无限模式!A:AQ,13,FALSE))</f>
        <v/>
      </c>
      <c r="G41" s="10" t="str">
        <f t="shared" si="3"/>
        <v/>
      </c>
      <c r="H41" s="10" t="str">
        <f>IF(VLOOKUP(P41&amp;"_"&amp;Q41,[1]无限模式!A:AQ,25+R41,FALSE)="","",0)</f>
        <v/>
      </c>
      <c r="I41" s="10" t="str">
        <f>IF(VLOOKUP(P41&amp;"_"&amp;Q41,[1]无限模式!A:AQ,19+R41,FALSE)=0,"",VLOOKUP(P41&amp;"_"&amp;Q41,[1]无限模式!A:AQ,19+R41,FALSE))</f>
        <v/>
      </c>
      <c r="J41" s="10" t="str">
        <f>IF(VLOOKUP(P41&amp;"_"&amp;Q41,[1]无限模式!A:AQ,19+R41,FALSE)=0,"",ROUND(VLOOKUP(P41&amp;"_"&amp;Q41,[1]无限模式!A:AQ,4,FALSE)/VLOOKUP(P41&amp;"_"&amp;Q41,[1]无限模式!A:AQ,19+R41,FALSE),2))</f>
        <v/>
      </c>
      <c r="K41" s="10" t="str">
        <f>IF(VLOOKUP(P41&amp;"_"&amp;Q41,[1]无限模式!A:AQ,25+R41,FALSE)="","",1)</f>
        <v/>
      </c>
      <c r="L41" s="10" t="str">
        <f>IF(VLOOKUP(P41&amp;"_"&amp;Q41,[1]无限模式!A:AQ,25+R41,FALSE)="","","Monster_Season"&amp;P41&amp;"_Infinite_"&amp;Q41&amp;"_"&amp;R41)</f>
        <v/>
      </c>
      <c r="M41" s="10" t="str">
        <f>IF(VLOOKUP(P41&amp;"_"&amp;Q41,[1]无限模式!A:AQ,25+R41,FALSE)="","",1)</f>
        <v/>
      </c>
      <c r="O41" s="10" t="str">
        <f>IF(VLOOKUP(P41&amp;"_"&amp;Q41,[1]无限模式!A:AQ,19+R41,FALSE)="","",VLOOKUP(P41&amp;"_"&amp;Q41,[1]无限模式!A:AQ,37+R41,FALSE))</f>
        <v/>
      </c>
      <c r="P41" s="10">
        <v>1</v>
      </c>
      <c r="Q41" s="10">
        <v>6</v>
      </c>
      <c r="R41" s="10">
        <v>5</v>
      </c>
    </row>
    <row r="42" spans="2:18" x14ac:dyDescent="0.2">
      <c r="B42" s="13" t="str">
        <f t="shared" si="0"/>
        <v/>
      </c>
      <c r="C42" s="10" t="str">
        <f t="shared" si="1"/>
        <v/>
      </c>
      <c r="D42" s="10" t="str">
        <f t="shared" si="2"/>
        <v/>
      </c>
      <c r="F42" s="10" t="str">
        <f>IF(B42="","",VLOOKUP(P42&amp;"_"&amp;Q42,[1]无限模式!A:AQ,12,FALSE)-VLOOKUP(P42&amp;"_"&amp;Q42,[1]无限模式!A:AQ,13,FALSE))</f>
        <v/>
      </c>
      <c r="G42" s="10" t="str">
        <f t="shared" si="3"/>
        <v/>
      </c>
      <c r="H42" s="10" t="str">
        <f>IF(VLOOKUP(P42&amp;"_"&amp;Q42,[1]无限模式!A:AQ,25+R42,FALSE)="","",0)</f>
        <v/>
      </c>
      <c r="I42" s="10" t="str">
        <f>IF(VLOOKUP(P42&amp;"_"&amp;Q42,[1]无限模式!A:AQ,19+R42,FALSE)=0,"",VLOOKUP(P42&amp;"_"&amp;Q42,[1]无限模式!A:AQ,19+R42,FALSE))</f>
        <v/>
      </c>
      <c r="J42" s="10" t="str">
        <f>IF(VLOOKUP(P42&amp;"_"&amp;Q42,[1]无限模式!A:AQ,19+R42,FALSE)=0,"",ROUND(VLOOKUP(P42&amp;"_"&amp;Q42,[1]无限模式!A:AQ,4,FALSE)/VLOOKUP(P42&amp;"_"&amp;Q42,[1]无限模式!A:AQ,19+R42,FALSE),2))</f>
        <v/>
      </c>
      <c r="K42" s="10" t="str">
        <f>IF(VLOOKUP(P42&amp;"_"&amp;Q42,[1]无限模式!A:AQ,25+R42,FALSE)="","",1)</f>
        <v/>
      </c>
      <c r="L42" s="10" t="str">
        <f>IF(VLOOKUP(P42&amp;"_"&amp;Q42,[1]无限模式!A:AQ,25+R42,FALSE)="","","Monster_Season"&amp;P42&amp;"_Infinite_"&amp;Q42&amp;"_"&amp;R42)</f>
        <v/>
      </c>
      <c r="M42" s="10" t="str">
        <f>IF(VLOOKUP(P42&amp;"_"&amp;Q42,[1]无限模式!A:AQ,25+R42,FALSE)="","",1)</f>
        <v/>
      </c>
      <c r="O42" s="10" t="str">
        <f>IF(VLOOKUP(P42&amp;"_"&amp;Q42,[1]无限模式!A:AQ,19+R42,FALSE)="","",VLOOKUP(P42&amp;"_"&amp;Q42,[1]无限模式!A:AQ,37+R42,FALSE))</f>
        <v/>
      </c>
      <c r="P42" s="10">
        <v>1</v>
      </c>
      <c r="Q42" s="10">
        <v>6</v>
      </c>
      <c r="R42" s="10">
        <v>6</v>
      </c>
    </row>
    <row r="43" spans="2:18" x14ac:dyDescent="0.2">
      <c r="B43" s="13" t="str">
        <f t="shared" si="0"/>
        <v>MonsterWaveCallRule_Season1_Infinite</v>
      </c>
      <c r="C43" s="10">
        <f t="shared" si="1"/>
        <v>7</v>
      </c>
      <c r="D43" s="10" t="str">
        <f t="shared" si="2"/>
        <v>赛季1无限模式第7波</v>
      </c>
      <c r="F43" s="10">
        <f>IF(B43="","",VLOOKUP(P43&amp;"_"&amp;Q43,[1]无限模式!A:AQ,12,FALSE)-VLOOKUP(P43&amp;"_"&amp;Q43,[1]无限模式!A:AQ,13,FALSE))</f>
        <v>100</v>
      </c>
      <c r="G43" s="10">
        <f t="shared" si="3"/>
        <v>180</v>
      </c>
      <c r="H43" s="10">
        <f>IF(VLOOKUP(P43&amp;"_"&amp;Q43,[1]无限模式!A:AQ,25+R43,FALSE)="","",0)</f>
        <v>0</v>
      </c>
      <c r="I43" s="10">
        <f>IF(VLOOKUP(P43&amp;"_"&amp;Q43,[1]无限模式!A:AQ,19+R43,FALSE)=0,"",VLOOKUP(P43&amp;"_"&amp;Q43,[1]无限模式!A:AQ,19+R43,FALSE))</f>
        <v>12</v>
      </c>
      <c r="J43" s="10">
        <f>IF(VLOOKUP(P43&amp;"_"&amp;Q43,[1]无限模式!A:AQ,19+R43,FALSE)=0,"",ROUND(VLOOKUP(P43&amp;"_"&amp;Q43,[1]无限模式!A:AQ,4,FALSE)/VLOOKUP(P43&amp;"_"&amp;Q43,[1]无限模式!A:AQ,19+R43,FALSE),2))</f>
        <v>2.5</v>
      </c>
      <c r="K43" s="10">
        <f>IF(VLOOKUP(P43&amp;"_"&amp;Q43,[1]无限模式!A:AQ,25+R43,FALSE)="","",1)</f>
        <v>1</v>
      </c>
      <c r="L43" s="10" t="str">
        <f>IF(VLOOKUP(P43&amp;"_"&amp;Q43,[1]无限模式!A:AQ,25+R43,FALSE)="","","Monster_Season"&amp;P43&amp;"_Infinite_"&amp;Q43&amp;"_"&amp;R43)</f>
        <v>Monster_Season1_Infinite_7_1</v>
      </c>
      <c r="M43" s="10">
        <f>IF(VLOOKUP(P43&amp;"_"&amp;Q43,[1]无限模式!A:AQ,25+R43,FALSE)="","",1)</f>
        <v>1</v>
      </c>
      <c r="O43" s="10">
        <f>IF(VLOOKUP(P43&amp;"_"&amp;Q43,[1]无限模式!A:AQ,19+R43,FALSE)="","",VLOOKUP(P43&amp;"_"&amp;Q43,[1]无限模式!A:AQ,37+R43,FALSE))</f>
        <v>7</v>
      </c>
      <c r="P43" s="10">
        <v>1</v>
      </c>
      <c r="Q43" s="10">
        <v>7</v>
      </c>
      <c r="R43" s="10">
        <v>1</v>
      </c>
    </row>
    <row r="44" spans="2:18" x14ac:dyDescent="0.2">
      <c r="B44" s="13" t="str">
        <f t="shared" si="0"/>
        <v/>
      </c>
      <c r="C44" s="10" t="str">
        <f t="shared" si="1"/>
        <v/>
      </c>
      <c r="D44" s="10" t="str">
        <f t="shared" si="2"/>
        <v/>
      </c>
      <c r="F44" s="10" t="str">
        <f>IF(B44="","",VLOOKUP(P44&amp;"_"&amp;Q44,[1]无限模式!A:AQ,12,FALSE)-VLOOKUP(P44&amp;"_"&amp;Q44,[1]无限模式!A:AQ,13,FALSE))</f>
        <v/>
      </c>
      <c r="G44" s="10" t="str">
        <f t="shared" si="3"/>
        <v/>
      </c>
      <c r="H44" s="10">
        <f>IF(VLOOKUP(P44&amp;"_"&amp;Q44,[1]无限模式!A:AQ,25+R44,FALSE)="","",0)</f>
        <v>0</v>
      </c>
      <c r="I44" s="10">
        <f>IF(VLOOKUP(P44&amp;"_"&amp;Q44,[1]无限模式!A:AQ,19+R44,FALSE)=0,"",VLOOKUP(P44&amp;"_"&amp;Q44,[1]无限模式!A:AQ,19+R44,FALSE))</f>
        <v>6</v>
      </c>
      <c r="J44" s="10">
        <f>IF(VLOOKUP(P44&amp;"_"&amp;Q44,[1]无限模式!A:AQ,19+R44,FALSE)=0,"",ROUND(VLOOKUP(P44&amp;"_"&amp;Q44,[1]无限模式!A:AQ,4,FALSE)/VLOOKUP(P44&amp;"_"&amp;Q44,[1]无限模式!A:AQ,19+R44,FALSE),2))</f>
        <v>5</v>
      </c>
      <c r="K44" s="10">
        <f>IF(VLOOKUP(P44&amp;"_"&amp;Q44,[1]无限模式!A:AQ,25+R44,FALSE)="","",1)</f>
        <v>1</v>
      </c>
      <c r="L44" s="10" t="str">
        <f>IF(VLOOKUP(P44&amp;"_"&amp;Q44,[1]无限模式!A:AQ,25+R44,FALSE)="","","Monster_Season"&amp;P44&amp;"_Infinite_"&amp;Q44&amp;"_"&amp;R44)</f>
        <v>Monster_Season1_Infinite_7_2</v>
      </c>
      <c r="M44" s="10">
        <f>IF(VLOOKUP(P44&amp;"_"&amp;Q44,[1]无限模式!A:AQ,25+R44,FALSE)="","",1)</f>
        <v>1</v>
      </c>
      <c r="O44" s="10">
        <f>IF(VLOOKUP(P44&amp;"_"&amp;Q44,[1]无限模式!A:AQ,19+R44,FALSE)="","",VLOOKUP(P44&amp;"_"&amp;Q44,[1]无限模式!A:AQ,37+R44,FALSE))</f>
        <v>7</v>
      </c>
      <c r="P44" s="10">
        <v>1</v>
      </c>
      <c r="Q44" s="10">
        <v>7</v>
      </c>
      <c r="R44" s="10">
        <v>2</v>
      </c>
    </row>
    <row r="45" spans="2:18" x14ac:dyDescent="0.2">
      <c r="B45" s="13" t="str">
        <f t="shared" si="0"/>
        <v/>
      </c>
      <c r="C45" s="10" t="str">
        <f t="shared" si="1"/>
        <v/>
      </c>
      <c r="D45" s="10" t="str">
        <f t="shared" si="2"/>
        <v/>
      </c>
      <c r="F45" s="10" t="str">
        <f>IF(B45="","",VLOOKUP(P45&amp;"_"&amp;Q45,[1]无限模式!A:AQ,12,FALSE)-VLOOKUP(P45&amp;"_"&amp;Q45,[1]无限模式!A:AQ,13,FALSE))</f>
        <v/>
      </c>
      <c r="G45" s="10" t="str">
        <f t="shared" si="3"/>
        <v/>
      </c>
      <c r="H45" s="10">
        <f>IF(VLOOKUP(P45&amp;"_"&amp;Q45,[1]无限模式!A:AQ,25+R45,FALSE)="","",0)</f>
        <v>0</v>
      </c>
      <c r="I45" s="10">
        <f>IF(VLOOKUP(P45&amp;"_"&amp;Q45,[1]无限模式!A:AQ,19+R45,FALSE)=0,"",VLOOKUP(P45&amp;"_"&amp;Q45,[1]无限模式!A:AQ,19+R45,FALSE))</f>
        <v>6</v>
      </c>
      <c r="J45" s="10">
        <f>IF(VLOOKUP(P45&amp;"_"&amp;Q45,[1]无限模式!A:AQ,19+R45,FALSE)=0,"",ROUND(VLOOKUP(P45&amp;"_"&amp;Q45,[1]无限模式!A:AQ,4,FALSE)/VLOOKUP(P45&amp;"_"&amp;Q45,[1]无限模式!A:AQ,19+R45,FALSE),2))</f>
        <v>5</v>
      </c>
      <c r="K45" s="10">
        <f>IF(VLOOKUP(P45&amp;"_"&amp;Q45,[1]无限模式!A:AQ,25+R45,FALSE)="","",1)</f>
        <v>1</v>
      </c>
      <c r="L45" s="10" t="str">
        <f>IF(VLOOKUP(P45&amp;"_"&amp;Q45,[1]无限模式!A:AQ,25+R45,FALSE)="","","Monster_Season"&amp;P45&amp;"_Infinite_"&amp;Q45&amp;"_"&amp;R45)</f>
        <v>Monster_Season1_Infinite_7_3</v>
      </c>
      <c r="M45" s="10">
        <f>IF(VLOOKUP(P45&amp;"_"&amp;Q45,[1]无限模式!A:AQ,25+R45,FALSE)="","",1)</f>
        <v>1</v>
      </c>
      <c r="O45" s="10">
        <f>IF(VLOOKUP(P45&amp;"_"&amp;Q45,[1]无限模式!A:AQ,19+R45,FALSE)="","",VLOOKUP(P45&amp;"_"&amp;Q45,[1]无限模式!A:AQ,37+R45,FALSE))</f>
        <v>13</v>
      </c>
      <c r="P45" s="10">
        <v>1</v>
      </c>
      <c r="Q45" s="10">
        <v>7</v>
      </c>
      <c r="R45" s="10">
        <v>3</v>
      </c>
    </row>
    <row r="46" spans="2:18" x14ac:dyDescent="0.2">
      <c r="B46" s="13" t="str">
        <f t="shared" si="0"/>
        <v/>
      </c>
      <c r="C46" s="10" t="str">
        <f t="shared" si="1"/>
        <v/>
      </c>
      <c r="D46" s="10" t="str">
        <f t="shared" si="2"/>
        <v/>
      </c>
      <c r="F46" s="10" t="str">
        <f>IF(B46="","",VLOOKUP(P46&amp;"_"&amp;Q46,[1]无限模式!A:AQ,12,FALSE)-VLOOKUP(P46&amp;"_"&amp;Q46,[1]无限模式!A:AQ,13,FALSE))</f>
        <v/>
      </c>
      <c r="G46" s="10" t="str">
        <f t="shared" si="3"/>
        <v/>
      </c>
      <c r="H46" s="10" t="str">
        <f>IF(VLOOKUP(P46&amp;"_"&amp;Q46,[1]无限模式!A:AQ,25+R46,FALSE)="","",0)</f>
        <v/>
      </c>
      <c r="I46" s="10" t="str">
        <f>IF(VLOOKUP(P46&amp;"_"&amp;Q46,[1]无限模式!A:AQ,19+R46,FALSE)=0,"",VLOOKUP(P46&amp;"_"&amp;Q46,[1]无限模式!A:AQ,19+R46,FALSE))</f>
        <v/>
      </c>
      <c r="J46" s="10" t="str">
        <f>IF(VLOOKUP(P46&amp;"_"&amp;Q46,[1]无限模式!A:AQ,19+R46,FALSE)=0,"",ROUND(VLOOKUP(P46&amp;"_"&amp;Q46,[1]无限模式!A:AQ,4,FALSE)/VLOOKUP(P46&amp;"_"&amp;Q46,[1]无限模式!A:AQ,19+R46,FALSE),2))</f>
        <v/>
      </c>
      <c r="K46" s="10" t="str">
        <f>IF(VLOOKUP(P46&amp;"_"&amp;Q46,[1]无限模式!A:AQ,25+R46,FALSE)="","",1)</f>
        <v/>
      </c>
      <c r="L46" s="10" t="str">
        <f>IF(VLOOKUP(P46&amp;"_"&amp;Q46,[1]无限模式!A:AQ,25+R46,FALSE)="","","Monster_Season"&amp;P46&amp;"_Infinite_"&amp;Q46&amp;"_"&amp;R46)</f>
        <v/>
      </c>
      <c r="M46" s="10" t="str">
        <f>IF(VLOOKUP(P46&amp;"_"&amp;Q46,[1]无限模式!A:AQ,25+R46,FALSE)="","",1)</f>
        <v/>
      </c>
      <c r="O46" s="10" t="str">
        <f>IF(VLOOKUP(P46&amp;"_"&amp;Q46,[1]无限模式!A:AQ,19+R46,FALSE)="","",VLOOKUP(P46&amp;"_"&amp;Q46,[1]无限模式!A:AQ,37+R46,FALSE))</f>
        <v/>
      </c>
      <c r="P46" s="10">
        <v>1</v>
      </c>
      <c r="Q46" s="10">
        <v>7</v>
      </c>
      <c r="R46" s="10">
        <v>4</v>
      </c>
    </row>
    <row r="47" spans="2:18" x14ac:dyDescent="0.2">
      <c r="B47" s="13" t="str">
        <f t="shared" si="0"/>
        <v/>
      </c>
      <c r="C47" s="10" t="str">
        <f t="shared" si="1"/>
        <v/>
      </c>
      <c r="D47" s="10" t="str">
        <f t="shared" si="2"/>
        <v/>
      </c>
      <c r="F47" s="10" t="str">
        <f>IF(B47="","",VLOOKUP(P47&amp;"_"&amp;Q47,[1]无限模式!A:AQ,12,FALSE)-VLOOKUP(P47&amp;"_"&amp;Q47,[1]无限模式!A:AQ,13,FALSE))</f>
        <v/>
      </c>
      <c r="G47" s="10" t="str">
        <f t="shared" si="3"/>
        <v/>
      </c>
      <c r="H47" s="10" t="str">
        <f>IF(VLOOKUP(P47&amp;"_"&amp;Q47,[1]无限模式!A:AQ,25+R47,FALSE)="","",0)</f>
        <v/>
      </c>
      <c r="I47" s="10" t="str">
        <f>IF(VLOOKUP(P47&amp;"_"&amp;Q47,[1]无限模式!A:AQ,19+R47,FALSE)=0,"",VLOOKUP(P47&amp;"_"&amp;Q47,[1]无限模式!A:AQ,19+R47,FALSE))</f>
        <v/>
      </c>
      <c r="J47" s="10" t="str">
        <f>IF(VLOOKUP(P47&amp;"_"&amp;Q47,[1]无限模式!A:AQ,19+R47,FALSE)=0,"",ROUND(VLOOKUP(P47&amp;"_"&amp;Q47,[1]无限模式!A:AQ,4,FALSE)/VLOOKUP(P47&amp;"_"&amp;Q47,[1]无限模式!A:AQ,19+R47,FALSE),2))</f>
        <v/>
      </c>
      <c r="K47" s="10" t="str">
        <f>IF(VLOOKUP(P47&amp;"_"&amp;Q47,[1]无限模式!A:AQ,25+R47,FALSE)="","",1)</f>
        <v/>
      </c>
      <c r="L47" s="10" t="str">
        <f>IF(VLOOKUP(P47&amp;"_"&amp;Q47,[1]无限模式!A:AQ,25+R47,FALSE)="","","Monster_Season"&amp;P47&amp;"_Infinite_"&amp;Q47&amp;"_"&amp;R47)</f>
        <v/>
      </c>
      <c r="M47" s="10" t="str">
        <f>IF(VLOOKUP(P47&amp;"_"&amp;Q47,[1]无限模式!A:AQ,25+R47,FALSE)="","",1)</f>
        <v/>
      </c>
      <c r="O47" s="10" t="str">
        <f>IF(VLOOKUP(P47&amp;"_"&amp;Q47,[1]无限模式!A:AQ,19+R47,FALSE)="","",VLOOKUP(P47&amp;"_"&amp;Q47,[1]无限模式!A:AQ,37+R47,FALSE))</f>
        <v/>
      </c>
      <c r="P47" s="10">
        <v>1</v>
      </c>
      <c r="Q47" s="10">
        <v>7</v>
      </c>
      <c r="R47" s="10">
        <v>5</v>
      </c>
    </row>
    <row r="48" spans="2:18" x14ac:dyDescent="0.2">
      <c r="B48" s="13" t="str">
        <f t="shared" si="0"/>
        <v/>
      </c>
      <c r="C48" s="10" t="str">
        <f t="shared" si="1"/>
        <v/>
      </c>
      <c r="D48" s="10" t="str">
        <f t="shared" si="2"/>
        <v/>
      </c>
      <c r="F48" s="10" t="str">
        <f>IF(B48="","",VLOOKUP(P48&amp;"_"&amp;Q48,[1]无限模式!A:AQ,12,FALSE)-VLOOKUP(P48&amp;"_"&amp;Q48,[1]无限模式!A:AQ,13,FALSE))</f>
        <v/>
      </c>
      <c r="G48" s="10" t="str">
        <f t="shared" si="3"/>
        <v/>
      </c>
      <c r="H48" s="10" t="str">
        <f>IF(VLOOKUP(P48&amp;"_"&amp;Q48,[1]无限模式!A:AQ,25+R48,FALSE)="","",0)</f>
        <v/>
      </c>
      <c r="I48" s="10" t="str">
        <f>IF(VLOOKUP(P48&amp;"_"&amp;Q48,[1]无限模式!A:AQ,19+R48,FALSE)=0,"",VLOOKUP(P48&amp;"_"&amp;Q48,[1]无限模式!A:AQ,19+R48,FALSE))</f>
        <v/>
      </c>
      <c r="J48" s="10" t="str">
        <f>IF(VLOOKUP(P48&amp;"_"&amp;Q48,[1]无限模式!A:AQ,19+R48,FALSE)=0,"",ROUND(VLOOKUP(P48&amp;"_"&amp;Q48,[1]无限模式!A:AQ,4,FALSE)/VLOOKUP(P48&amp;"_"&amp;Q48,[1]无限模式!A:AQ,19+R48,FALSE),2))</f>
        <v/>
      </c>
      <c r="K48" s="10" t="str">
        <f>IF(VLOOKUP(P48&amp;"_"&amp;Q48,[1]无限模式!A:AQ,25+R48,FALSE)="","",1)</f>
        <v/>
      </c>
      <c r="L48" s="10" t="str">
        <f>IF(VLOOKUP(P48&amp;"_"&amp;Q48,[1]无限模式!A:AQ,25+R48,FALSE)="","","Monster_Season"&amp;P48&amp;"_Infinite_"&amp;Q48&amp;"_"&amp;R48)</f>
        <v/>
      </c>
      <c r="M48" s="10" t="str">
        <f>IF(VLOOKUP(P48&amp;"_"&amp;Q48,[1]无限模式!A:AQ,25+R48,FALSE)="","",1)</f>
        <v/>
      </c>
      <c r="O48" s="10" t="str">
        <f>IF(VLOOKUP(P48&amp;"_"&amp;Q48,[1]无限模式!A:AQ,19+R48,FALSE)="","",VLOOKUP(P48&amp;"_"&amp;Q48,[1]无限模式!A:AQ,37+R48,FALSE))</f>
        <v/>
      </c>
      <c r="P48" s="10">
        <v>1</v>
      </c>
      <c r="Q48" s="10">
        <v>7</v>
      </c>
      <c r="R48" s="10">
        <v>6</v>
      </c>
    </row>
    <row r="49" spans="2:18" x14ac:dyDescent="0.2">
      <c r="B49" s="13" t="str">
        <f t="shared" si="0"/>
        <v>MonsterWaveCallRule_Season1_Infinite</v>
      </c>
      <c r="C49" s="10">
        <f t="shared" si="1"/>
        <v>8</v>
      </c>
      <c r="D49" s="10" t="str">
        <f t="shared" si="2"/>
        <v>赛季1无限模式第8波</v>
      </c>
      <c r="F49" s="10">
        <f>IF(B49="","",VLOOKUP(P49&amp;"_"&amp;Q49,[1]无限模式!A:AQ,12,FALSE)-VLOOKUP(P49&amp;"_"&amp;Q49,[1]无限模式!A:AQ,13,FALSE))</f>
        <v>100</v>
      </c>
      <c r="G49" s="10">
        <f t="shared" si="3"/>
        <v>180</v>
      </c>
      <c r="H49" s="10">
        <f>IF(VLOOKUP(P49&amp;"_"&amp;Q49,[1]无限模式!A:AQ,25+R49,FALSE)="","",0)</f>
        <v>0</v>
      </c>
      <c r="I49" s="10">
        <f>IF(VLOOKUP(P49&amp;"_"&amp;Q49,[1]无限模式!A:AQ,19+R49,FALSE)=0,"",VLOOKUP(P49&amp;"_"&amp;Q49,[1]无限模式!A:AQ,19+R49,FALSE))</f>
        <v>10</v>
      </c>
      <c r="J49" s="10">
        <f>IF(VLOOKUP(P49&amp;"_"&amp;Q49,[1]无限模式!A:AQ,19+R49,FALSE)=0,"",ROUND(VLOOKUP(P49&amp;"_"&amp;Q49,[1]无限模式!A:AQ,4,FALSE)/VLOOKUP(P49&amp;"_"&amp;Q49,[1]无限模式!A:AQ,19+R49,FALSE),2))</f>
        <v>3</v>
      </c>
      <c r="K49" s="10">
        <f>IF(VLOOKUP(P49&amp;"_"&amp;Q49,[1]无限模式!A:AQ,25+R49,FALSE)="","",1)</f>
        <v>1</v>
      </c>
      <c r="L49" s="10" t="str">
        <f>IF(VLOOKUP(P49&amp;"_"&amp;Q49,[1]无限模式!A:AQ,25+R49,FALSE)="","","Monster_Season"&amp;P49&amp;"_Infinite_"&amp;Q49&amp;"_"&amp;R49)</f>
        <v>Monster_Season1_Infinite_8_1</v>
      </c>
      <c r="M49" s="10">
        <f>IF(VLOOKUP(P49&amp;"_"&amp;Q49,[1]无限模式!A:AQ,25+R49,FALSE)="","",1)</f>
        <v>1</v>
      </c>
      <c r="O49" s="10">
        <f>IF(VLOOKUP(P49&amp;"_"&amp;Q49,[1]无限模式!A:AQ,19+R49,FALSE)="","",VLOOKUP(P49&amp;"_"&amp;Q49,[1]无限模式!A:AQ,37+R49,FALSE))</f>
        <v>5</v>
      </c>
      <c r="P49" s="10">
        <v>1</v>
      </c>
      <c r="Q49" s="10">
        <v>8</v>
      </c>
      <c r="R49" s="10">
        <v>1</v>
      </c>
    </row>
    <row r="50" spans="2:18" x14ac:dyDescent="0.2">
      <c r="B50" s="13" t="str">
        <f t="shared" si="0"/>
        <v/>
      </c>
      <c r="C50" s="10" t="str">
        <f t="shared" si="1"/>
        <v/>
      </c>
      <c r="D50" s="10" t="str">
        <f t="shared" si="2"/>
        <v/>
      </c>
      <c r="F50" s="10" t="str">
        <f>IF(B50="","",VLOOKUP(P50&amp;"_"&amp;Q50,[1]无限模式!A:AQ,12,FALSE)-VLOOKUP(P50&amp;"_"&amp;Q50,[1]无限模式!A:AQ,13,FALSE))</f>
        <v/>
      </c>
      <c r="G50" s="10" t="str">
        <f t="shared" si="3"/>
        <v/>
      </c>
      <c r="H50" s="10">
        <f>IF(VLOOKUP(P50&amp;"_"&amp;Q50,[1]无限模式!A:AQ,25+R50,FALSE)="","",0)</f>
        <v>0</v>
      </c>
      <c r="I50" s="10">
        <f>IF(VLOOKUP(P50&amp;"_"&amp;Q50,[1]无限模式!A:AQ,19+R50,FALSE)=0,"",VLOOKUP(P50&amp;"_"&amp;Q50,[1]无限模式!A:AQ,19+R50,FALSE))</f>
        <v>10</v>
      </c>
      <c r="J50" s="10">
        <f>IF(VLOOKUP(P50&amp;"_"&amp;Q50,[1]无限模式!A:AQ,19+R50,FALSE)=0,"",ROUND(VLOOKUP(P50&amp;"_"&amp;Q50,[1]无限模式!A:AQ,4,FALSE)/VLOOKUP(P50&amp;"_"&amp;Q50,[1]无限模式!A:AQ,19+R50,FALSE),2))</f>
        <v>3</v>
      </c>
      <c r="K50" s="10">
        <f>IF(VLOOKUP(P50&amp;"_"&amp;Q50,[1]无限模式!A:AQ,25+R50,FALSE)="","",1)</f>
        <v>1</v>
      </c>
      <c r="L50" s="10" t="str">
        <f>IF(VLOOKUP(P50&amp;"_"&amp;Q50,[1]无限模式!A:AQ,25+R50,FALSE)="","","Monster_Season"&amp;P50&amp;"_Infinite_"&amp;Q50&amp;"_"&amp;R50)</f>
        <v>Monster_Season1_Infinite_8_2</v>
      </c>
      <c r="M50" s="10">
        <f>IF(VLOOKUP(P50&amp;"_"&amp;Q50,[1]无限模式!A:AQ,25+R50,FALSE)="","",1)</f>
        <v>1</v>
      </c>
      <c r="O50" s="10">
        <f>IF(VLOOKUP(P50&amp;"_"&amp;Q50,[1]无限模式!A:AQ,19+R50,FALSE)="","",VLOOKUP(P50&amp;"_"&amp;Q50,[1]无限模式!A:AQ,37+R50,FALSE))</f>
        <v>10</v>
      </c>
      <c r="P50" s="10">
        <v>1</v>
      </c>
      <c r="Q50" s="10">
        <v>8</v>
      </c>
      <c r="R50" s="10">
        <v>2</v>
      </c>
    </row>
    <row r="51" spans="2:18" x14ac:dyDescent="0.2">
      <c r="B51" s="13" t="str">
        <f t="shared" si="0"/>
        <v/>
      </c>
      <c r="C51" s="10" t="str">
        <f t="shared" si="1"/>
        <v/>
      </c>
      <c r="D51" s="10" t="str">
        <f t="shared" si="2"/>
        <v/>
      </c>
      <c r="F51" s="10" t="str">
        <f>IF(B51="","",VLOOKUP(P51&amp;"_"&amp;Q51,[1]无限模式!A:AQ,12,FALSE)-VLOOKUP(P51&amp;"_"&amp;Q51,[1]无限模式!A:AQ,13,FALSE))</f>
        <v/>
      </c>
      <c r="G51" s="10" t="str">
        <f t="shared" si="3"/>
        <v/>
      </c>
      <c r="H51" s="10">
        <f>IF(VLOOKUP(P51&amp;"_"&amp;Q51,[1]无限模式!A:AQ,25+R51,FALSE)="","",0)</f>
        <v>0</v>
      </c>
      <c r="I51" s="10">
        <f>IF(VLOOKUP(P51&amp;"_"&amp;Q51,[1]无限模式!A:AQ,19+R51,FALSE)=0,"",VLOOKUP(P51&amp;"_"&amp;Q51,[1]无限模式!A:AQ,19+R51,FALSE))</f>
        <v>5</v>
      </c>
      <c r="J51" s="10">
        <f>IF(VLOOKUP(P51&amp;"_"&amp;Q51,[1]无限模式!A:AQ,19+R51,FALSE)=0,"",ROUND(VLOOKUP(P51&amp;"_"&amp;Q51,[1]无限模式!A:AQ,4,FALSE)/VLOOKUP(P51&amp;"_"&amp;Q51,[1]无限模式!A:AQ,19+R51,FALSE),2))</f>
        <v>6</v>
      </c>
      <c r="K51" s="10">
        <f>IF(VLOOKUP(P51&amp;"_"&amp;Q51,[1]无限模式!A:AQ,25+R51,FALSE)="","",1)</f>
        <v>1</v>
      </c>
      <c r="L51" s="10" t="str">
        <f>IF(VLOOKUP(P51&amp;"_"&amp;Q51,[1]无限模式!A:AQ,25+R51,FALSE)="","","Monster_Season"&amp;P51&amp;"_Infinite_"&amp;Q51&amp;"_"&amp;R51)</f>
        <v>Monster_Season1_Infinite_8_3</v>
      </c>
      <c r="M51" s="10">
        <f>IF(VLOOKUP(P51&amp;"_"&amp;Q51,[1]无限模式!A:AQ,25+R51,FALSE)="","",1)</f>
        <v>1</v>
      </c>
      <c r="O51" s="10">
        <f>IF(VLOOKUP(P51&amp;"_"&amp;Q51,[1]无限模式!A:AQ,19+R51,FALSE)="","",VLOOKUP(P51&amp;"_"&amp;Q51,[1]无限模式!A:AQ,37+R51,FALSE))</f>
        <v>10</v>
      </c>
      <c r="P51" s="10">
        <v>1</v>
      </c>
      <c r="Q51" s="10">
        <v>8</v>
      </c>
      <c r="R51" s="10">
        <v>3</v>
      </c>
    </row>
    <row r="52" spans="2:18" x14ac:dyDescent="0.2">
      <c r="B52" s="13" t="str">
        <f t="shared" si="0"/>
        <v/>
      </c>
      <c r="C52" s="10" t="str">
        <f t="shared" si="1"/>
        <v/>
      </c>
      <c r="D52" s="10" t="str">
        <f t="shared" si="2"/>
        <v/>
      </c>
      <c r="F52" s="10" t="str">
        <f>IF(B52="","",VLOOKUP(P52&amp;"_"&amp;Q52,[1]无限模式!A:AQ,12,FALSE)-VLOOKUP(P52&amp;"_"&amp;Q52,[1]无限模式!A:AQ,13,FALSE))</f>
        <v/>
      </c>
      <c r="G52" s="10" t="str">
        <f t="shared" si="3"/>
        <v/>
      </c>
      <c r="H52" s="10" t="str">
        <f>IF(VLOOKUP(P52&amp;"_"&amp;Q52,[1]无限模式!A:AQ,25+R52,FALSE)="","",0)</f>
        <v/>
      </c>
      <c r="I52" s="10" t="str">
        <f>IF(VLOOKUP(P52&amp;"_"&amp;Q52,[1]无限模式!A:AQ,19+R52,FALSE)=0,"",VLOOKUP(P52&amp;"_"&amp;Q52,[1]无限模式!A:AQ,19+R52,FALSE))</f>
        <v/>
      </c>
      <c r="J52" s="10" t="str">
        <f>IF(VLOOKUP(P52&amp;"_"&amp;Q52,[1]无限模式!A:AQ,19+R52,FALSE)=0,"",ROUND(VLOOKUP(P52&amp;"_"&amp;Q52,[1]无限模式!A:AQ,4,FALSE)/VLOOKUP(P52&amp;"_"&amp;Q52,[1]无限模式!A:AQ,19+R52,FALSE),2))</f>
        <v/>
      </c>
      <c r="K52" s="10" t="str">
        <f>IF(VLOOKUP(P52&amp;"_"&amp;Q52,[1]无限模式!A:AQ,25+R52,FALSE)="","",1)</f>
        <v/>
      </c>
      <c r="L52" s="10" t="str">
        <f>IF(VLOOKUP(P52&amp;"_"&amp;Q52,[1]无限模式!A:AQ,25+R52,FALSE)="","","Monster_Season"&amp;P52&amp;"_Infinite_"&amp;Q52&amp;"_"&amp;R52)</f>
        <v/>
      </c>
      <c r="M52" s="10" t="str">
        <f>IF(VLOOKUP(P52&amp;"_"&amp;Q52,[1]无限模式!A:AQ,25+R52,FALSE)="","",1)</f>
        <v/>
      </c>
      <c r="O52" s="10" t="str">
        <f>IF(VLOOKUP(P52&amp;"_"&amp;Q52,[1]无限模式!A:AQ,19+R52,FALSE)="","",VLOOKUP(P52&amp;"_"&amp;Q52,[1]无限模式!A:AQ,37+R52,FALSE))</f>
        <v/>
      </c>
      <c r="P52" s="10">
        <v>1</v>
      </c>
      <c r="Q52" s="10">
        <v>8</v>
      </c>
      <c r="R52" s="10">
        <v>4</v>
      </c>
    </row>
    <row r="53" spans="2:18" x14ac:dyDescent="0.2">
      <c r="B53" s="13" t="str">
        <f t="shared" si="0"/>
        <v/>
      </c>
      <c r="C53" s="10" t="str">
        <f t="shared" si="1"/>
        <v/>
      </c>
      <c r="D53" s="10" t="str">
        <f t="shared" si="2"/>
        <v/>
      </c>
      <c r="F53" s="10" t="str">
        <f>IF(B53="","",VLOOKUP(P53&amp;"_"&amp;Q53,[1]无限模式!A:AQ,12,FALSE)-VLOOKUP(P53&amp;"_"&amp;Q53,[1]无限模式!A:AQ,13,FALSE))</f>
        <v/>
      </c>
      <c r="G53" s="10" t="str">
        <f t="shared" si="3"/>
        <v/>
      </c>
      <c r="H53" s="10" t="str">
        <f>IF(VLOOKUP(P53&amp;"_"&amp;Q53,[1]无限模式!A:AQ,25+R53,FALSE)="","",0)</f>
        <v/>
      </c>
      <c r="I53" s="10" t="str">
        <f>IF(VLOOKUP(P53&amp;"_"&amp;Q53,[1]无限模式!A:AQ,19+R53,FALSE)=0,"",VLOOKUP(P53&amp;"_"&amp;Q53,[1]无限模式!A:AQ,19+R53,FALSE))</f>
        <v/>
      </c>
      <c r="J53" s="10" t="str">
        <f>IF(VLOOKUP(P53&amp;"_"&amp;Q53,[1]无限模式!A:AQ,19+R53,FALSE)=0,"",ROUND(VLOOKUP(P53&amp;"_"&amp;Q53,[1]无限模式!A:AQ,4,FALSE)/VLOOKUP(P53&amp;"_"&amp;Q53,[1]无限模式!A:AQ,19+R53,FALSE),2))</f>
        <v/>
      </c>
      <c r="K53" s="10" t="str">
        <f>IF(VLOOKUP(P53&amp;"_"&amp;Q53,[1]无限模式!A:AQ,25+R53,FALSE)="","",1)</f>
        <v/>
      </c>
      <c r="L53" s="10" t="str">
        <f>IF(VLOOKUP(P53&amp;"_"&amp;Q53,[1]无限模式!A:AQ,25+R53,FALSE)="","","Monster_Season"&amp;P53&amp;"_Infinite_"&amp;Q53&amp;"_"&amp;R53)</f>
        <v/>
      </c>
      <c r="M53" s="10" t="str">
        <f>IF(VLOOKUP(P53&amp;"_"&amp;Q53,[1]无限模式!A:AQ,25+R53,FALSE)="","",1)</f>
        <v/>
      </c>
      <c r="O53" s="10" t="str">
        <f>IF(VLOOKUP(P53&amp;"_"&amp;Q53,[1]无限模式!A:AQ,19+R53,FALSE)="","",VLOOKUP(P53&amp;"_"&amp;Q53,[1]无限模式!A:AQ,37+R53,FALSE))</f>
        <v/>
      </c>
      <c r="P53" s="10">
        <v>1</v>
      </c>
      <c r="Q53" s="10">
        <v>8</v>
      </c>
      <c r="R53" s="10">
        <v>5</v>
      </c>
    </row>
    <row r="54" spans="2:18" x14ac:dyDescent="0.2">
      <c r="B54" s="13" t="str">
        <f t="shared" si="0"/>
        <v/>
      </c>
      <c r="C54" s="10" t="str">
        <f t="shared" si="1"/>
        <v/>
      </c>
      <c r="D54" s="10" t="str">
        <f t="shared" si="2"/>
        <v/>
      </c>
      <c r="F54" s="10" t="str">
        <f>IF(B54="","",VLOOKUP(P54&amp;"_"&amp;Q54,[1]无限模式!A:AQ,12,FALSE)-VLOOKUP(P54&amp;"_"&amp;Q54,[1]无限模式!A:AQ,13,FALSE))</f>
        <v/>
      </c>
      <c r="G54" s="10" t="str">
        <f t="shared" si="3"/>
        <v/>
      </c>
      <c r="H54" s="10" t="str">
        <f>IF(VLOOKUP(P54&amp;"_"&amp;Q54,[1]无限模式!A:AQ,25+R54,FALSE)="","",0)</f>
        <v/>
      </c>
      <c r="I54" s="10" t="str">
        <f>IF(VLOOKUP(P54&amp;"_"&amp;Q54,[1]无限模式!A:AQ,19+R54,FALSE)=0,"",VLOOKUP(P54&amp;"_"&amp;Q54,[1]无限模式!A:AQ,19+R54,FALSE))</f>
        <v/>
      </c>
      <c r="J54" s="10" t="str">
        <f>IF(VLOOKUP(P54&amp;"_"&amp;Q54,[1]无限模式!A:AQ,19+R54,FALSE)=0,"",ROUND(VLOOKUP(P54&amp;"_"&amp;Q54,[1]无限模式!A:AQ,4,FALSE)/VLOOKUP(P54&amp;"_"&amp;Q54,[1]无限模式!A:AQ,19+R54,FALSE),2))</f>
        <v/>
      </c>
      <c r="K54" s="10" t="str">
        <f>IF(VLOOKUP(P54&amp;"_"&amp;Q54,[1]无限模式!A:AQ,25+R54,FALSE)="","",1)</f>
        <v/>
      </c>
      <c r="L54" s="10" t="str">
        <f>IF(VLOOKUP(P54&amp;"_"&amp;Q54,[1]无限模式!A:AQ,25+R54,FALSE)="","","Monster_Season"&amp;P54&amp;"_Infinite_"&amp;Q54&amp;"_"&amp;R54)</f>
        <v/>
      </c>
      <c r="M54" s="10" t="str">
        <f>IF(VLOOKUP(P54&amp;"_"&amp;Q54,[1]无限模式!A:AQ,25+R54,FALSE)="","",1)</f>
        <v/>
      </c>
      <c r="O54" s="10" t="str">
        <f>IF(VLOOKUP(P54&amp;"_"&amp;Q54,[1]无限模式!A:AQ,19+R54,FALSE)="","",VLOOKUP(P54&amp;"_"&amp;Q54,[1]无限模式!A:AQ,37+R54,FALSE))</f>
        <v/>
      </c>
      <c r="P54" s="10">
        <v>1</v>
      </c>
      <c r="Q54" s="10">
        <v>8</v>
      </c>
      <c r="R54" s="10">
        <v>6</v>
      </c>
    </row>
    <row r="55" spans="2:18" x14ac:dyDescent="0.2">
      <c r="B55" s="13" t="str">
        <f t="shared" si="0"/>
        <v>MonsterWaveCallRule_Season1_Infinite</v>
      </c>
      <c r="C55" s="10">
        <f t="shared" si="1"/>
        <v>9</v>
      </c>
      <c r="D55" s="10" t="str">
        <f t="shared" si="2"/>
        <v>赛季1无限模式第9波</v>
      </c>
      <c r="F55" s="10">
        <f>IF(B55="","",VLOOKUP(P55&amp;"_"&amp;Q55,[1]无限模式!A:AQ,12,FALSE)-VLOOKUP(P55&amp;"_"&amp;Q55,[1]无限模式!A:AQ,13,FALSE))</f>
        <v>100</v>
      </c>
      <c r="G55" s="10">
        <f t="shared" si="3"/>
        <v>180</v>
      </c>
      <c r="H55" s="10">
        <f>IF(VLOOKUP(P55&amp;"_"&amp;Q55,[1]无限模式!A:AQ,25+R55,FALSE)="","",0)</f>
        <v>0</v>
      </c>
      <c r="I55" s="10">
        <f>IF(VLOOKUP(P55&amp;"_"&amp;Q55,[1]无限模式!A:AQ,19+R55,FALSE)=0,"",VLOOKUP(P55&amp;"_"&amp;Q55,[1]无限模式!A:AQ,19+R55,FALSE))</f>
        <v>9</v>
      </c>
      <c r="J55" s="10">
        <f>IF(VLOOKUP(P55&amp;"_"&amp;Q55,[1]无限模式!A:AQ,19+R55,FALSE)=0,"",ROUND(VLOOKUP(P55&amp;"_"&amp;Q55,[1]无限模式!A:AQ,4,FALSE)/VLOOKUP(P55&amp;"_"&amp;Q55,[1]无限模式!A:AQ,19+R55,FALSE),2))</f>
        <v>3.33</v>
      </c>
      <c r="K55" s="10">
        <f>IF(VLOOKUP(P55&amp;"_"&amp;Q55,[1]无限模式!A:AQ,25+R55,FALSE)="","",1)</f>
        <v>1</v>
      </c>
      <c r="L55" s="10" t="str">
        <f>IF(VLOOKUP(P55&amp;"_"&amp;Q55,[1]无限模式!A:AQ,25+R55,FALSE)="","","Monster_Season"&amp;P55&amp;"_Infinite_"&amp;Q55&amp;"_"&amp;R55)</f>
        <v>Monster_Season1_Infinite_9_1</v>
      </c>
      <c r="M55" s="10">
        <f>IF(VLOOKUP(P55&amp;"_"&amp;Q55,[1]无限模式!A:AQ,25+R55,FALSE)="","",1)</f>
        <v>1</v>
      </c>
      <c r="O55" s="10">
        <f>IF(VLOOKUP(P55&amp;"_"&amp;Q55,[1]无限模式!A:AQ,19+R55,FALSE)="","",VLOOKUP(P55&amp;"_"&amp;Q55,[1]无限模式!A:AQ,37+R55,FALSE))</f>
        <v>9</v>
      </c>
      <c r="P55" s="10">
        <v>1</v>
      </c>
      <c r="Q55" s="10">
        <v>9</v>
      </c>
      <c r="R55" s="10">
        <v>1</v>
      </c>
    </row>
    <row r="56" spans="2:18" x14ac:dyDescent="0.2">
      <c r="B56" s="13" t="str">
        <f t="shared" si="0"/>
        <v/>
      </c>
      <c r="C56" s="10" t="str">
        <f t="shared" si="1"/>
        <v/>
      </c>
      <c r="D56" s="10" t="str">
        <f t="shared" si="2"/>
        <v/>
      </c>
      <c r="F56" s="10" t="str">
        <f>IF(B56="","",VLOOKUP(P56&amp;"_"&amp;Q56,[1]无限模式!A:AQ,12,FALSE)-VLOOKUP(P56&amp;"_"&amp;Q56,[1]无限模式!A:AQ,13,FALSE))</f>
        <v/>
      </c>
      <c r="G56" s="10" t="str">
        <f t="shared" si="3"/>
        <v/>
      </c>
      <c r="H56" s="10">
        <f>IF(VLOOKUP(P56&amp;"_"&amp;Q56,[1]无限模式!A:AQ,25+R56,FALSE)="","",0)</f>
        <v>0</v>
      </c>
      <c r="I56" s="10">
        <f>IF(VLOOKUP(P56&amp;"_"&amp;Q56,[1]无限模式!A:AQ,19+R56,FALSE)=0,"",VLOOKUP(P56&amp;"_"&amp;Q56,[1]无限模式!A:AQ,19+R56,FALSE))</f>
        <v>9</v>
      </c>
      <c r="J56" s="10">
        <f>IF(VLOOKUP(P56&amp;"_"&amp;Q56,[1]无限模式!A:AQ,19+R56,FALSE)=0,"",ROUND(VLOOKUP(P56&amp;"_"&amp;Q56,[1]无限模式!A:AQ,4,FALSE)/VLOOKUP(P56&amp;"_"&amp;Q56,[1]无限模式!A:AQ,19+R56,FALSE),2))</f>
        <v>3.33</v>
      </c>
      <c r="K56" s="10">
        <f>IF(VLOOKUP(P56&amp;"_"&amp;Q56,[1]无限模式!A:AQ,25+R56,FALSE)="","",1)</f>
        <v>1</v>
      </c>
      <c r="L56" s="10" t="str">
        <f>IF(VLOOKUP(P56&amp;"_"&amp;Q56,[1]无限模式!A:AQ,25+R56,FALSE)="","","Monster_Season"&amp;P56&amp;"_Infinite_"&amp;Q56&amp;"_"&amp;R56)</f>
        <v>Monster_Season1_Infinite_9_2</v>
      </c>
      <c r="M56" s="10">
        <f>IF(VLOOKUP(P56&amp;"_"&amp;Q56,[1]无限模式!A:AQ,25+R56,FALSE)="","",1)</f>
        <v>1</v>
      </c>
      <c r="O56" s="10">
        <f>IF(VLOOKUP(P56&amp;"_"&amp;Q56,[1]无限模式!A:AQ,19+R56,FALSE)="","",VLOOKUP(P56&amp;"_"&amp;Q56,[1]无限模式!A:AQ,37+R56,FALSE))</f>
        <v>9</v>
      </c>
      <c r="P56" s="10">
        <v>1</v>
      </c>
      <c r="Q56" s="10">
        <v>9</v>
      </c>
      <c r="R56" s="10">
        <v>2</v>
      </c>
    </row>
    <row r="57" spans="2:18" x14ac:dyDescent="0.2">
      <c r="B57" s="13" t="str">
        <f t="shared" si="0"/>
        <v/>
      </c>
      <c r="C57" s="10" t="str">
        <f t="shared" si="1"/>
        <v/>
      </c>
      <c r="D57" s="10" t="str">
        <f t="shared" si="2"/>
        <v/>
      </c>
      <c r="F57" s="10" t="str">
        <f>IF(B57="","",VLOOKUP(P57&amp;"_"&amp;Q57,[1]无限模式!A:AQ,12,FALSE)-VLOOKUP(P57&amp;"_"&amp;Q57,[1]无限模式!A:AQ,13,FALSE))</f>
        <v/>
      </c>
      <c r="G57" s="10" t="str">
        <f t="shared" si="3"/>
        <v/>
      </c>
      <c r="H57" s="10">
        <f>IF(VLOOKUP(P57&amp;"_"&amp;Q57,[1]无限模式!A:AQ,25+R57,FALSE)="","",0)</f>
        <v>0</v>
      </c>
      <c r="I57" s="10">
        <f>IF(VLOOKUP(P57&amp;"_"&amp;Q57,[1]无限模式!A:AQ,19+R57,FALSE)=0,"",VLOOKUP(P57&amp;"_"&amp;Q57,[1]无限模式!A:AQ,19+R57,FALSE))</f>
        <v>9</v>
      </c>
      <c r="J57" s="10">
        <f>IF(VLOOKUP(P57&amp;"_"&amp;Q57,[1]无限模式!A:AQ,19+R57,FALSE)=0,"",ROUND(VLOOKUP(P57&amp;"_"&amp;Q57,[1]无限模式!A:AQ,4,FALSE)/VLOOKUP(P57&amp;"_"&amp;Q57,[1]无限模式!A:AQ,19+R57,FALSE),2))</f>
        <v>3.33</v>
      </c>
      <c r="K57" s="10">
        <f>IF(VLOOKUP(P57&amp;"_"&amp;Q57,[1]无限模式!A:AQ,25+R57,FALSE)="","",1)</f>
        <v>1</v>
      </c>
      <c r="L57" s="10" t="str">
        <f>IF(VLOOKUP(P57&amp;"_"&amp;Q57,[1]无限模式!A:AQ,25+R57,FALSE)="","","Monster_Season"&amp;P57&amp;"_Infinite_"&amp;Q57&amp;"_"&amp;R57)</f>
        <v>Monster_Season1_Infinite_9_3</v>
      </c>
      <c r="M57" s="10">
        <f>IF(VLOOKUP(P57&amp;"_"&amp;Q57,[1]无限模式!A:AQ,25+R57,FALSE)="","",1)</f>
        <v>1</v>
      </c>
      <c r="O57" s="10">
        <f>IF(VLOOKUP(P57&amp;"_"&amp;Q57,[1]无限模式!A:AQ,19+R57,FALSE)="","",VLOOKUP(P57&amp;"_"&amp;Q57,[1]无限模式!A:AQ,37+R57,FALSE))</f>
        <v>4</v>
      </c>
      <c r="P57" s="10">
        <v>1</v>
      </c>
      <c r="Q57" s="10">
        <v>9</v>
      </c>
      <c r="R57" s="10">
        <v>3</v>
      </c>
    </row>
    <row r="58" spans="2:18" x14ac:dyDescent="0.2">
      <c r="B58" s="13" t="str">
        <f t="shared" si="0"/>
        <v/>
      </c>
      <c r="C58" s="10" t="str">
        <f t="shared" si="1"/>
        <v/>
      </c>
      <c r="D58" s="10" t="str">
        <f t="shared" si="2"/>
        <v/>
      </c>
      <c r="F58" s="10" t="str">
        <f>IF(B58="","",VLOOKUP(P58&amp;"_"&amp;Q58,[1]无限模式!A:AQ,12,FALSE)-VLOOKUP(P58&amp;"_"&amp;Q58,[1]无限模式!A:AQ,13,FALSE))</f>
        <v/>
      </c>
      <c r="G58" s="10" t="str">
        <f t="shared" si="3"/>
        <v/>
      </c>
      <c r="H58" s="10" t="str">
        <f>IF(VLOOKUP(P58&amp;"_"&amp;Q58,[1]无限模式!A:AQ,25+R58,FALSE)="","",0)</f>
        <v/>
      </c>
      <c r="I58" s="10" t="str">
        <f>IF(VLOOKUP(P58&amp;"_"&amp;Q58,[1]无限模式!A:AQ,19+R58,FALSE)=0,"",VLOOKUP(P58&amp;"_"&amp;Q58,[1]无限模式!A:AQ,19+R58,FALSE))</f>
        <v/>
      </c>
      <c r="J58" s="10" t="str">
        <f>IF(VLOOKUP(P58&amp;"_"&amp;Q58,[1]无限模式!A:AQ,19+R58,FALSE)=0,"",ROUND(VLOOKUP(P58&amp;"_"&amp;Q58,[1]无限模式!A:AQ,4,FALSE)/VLOOKUP(P58&amp;"_"&amp;Q58,[1]无限模式!A:AQ,19+R58,FALSE),2))</f>
        <v/>
      </c>
      <c r="K58" s="10" t="str">
        <f>IF(VLOOKUP(P58&amp;"_"&amp;Q58,[1]无限模式!A:AQ,25+R58,FALSE)="","",1)</f>
        <v/>
      </c>
      <c r="L58" s="10" t="str">
        <f>IF(VLOOKUP(P58&amp;"_"&amp;Q58,[1]无限模式!A:AQ,25+R58,FALSE)="","","Monster_Season"&amp;P58&amp;"_Infinite_"&amp;Q58&amp;"_"&amp;R58)</f>
        <v/>
      </c>
      <c r="M58" s="10" t="str">
        <f>IF(VLOOKUP(P58&amp;"_"&amp;Q58,[1]无限模式!A:AQ,25+R58,FALSE)="","",1)</f>
        <v/>
      </c>
      <c r="O58" s="10" t="str">
        <f>IF(VLOOKUP(P58&amp;"_"&amp;Q58,[1]无限模式!A:AQ,19+R58,FALSE)="","",VLOOKUP(P58&amp;"_"&amp;Q58,[1]无限模式!A:AQ,37+R58,FALSE))</f>
        <v/>
      </c>
      <c r="P58" s="10">
        <v>1</v>
      </c>
      <c r="Q58" s="10">
        <v>9</v>
      </c>
      <c r="R58" s="10">
        <v>4</v>
      </c>
    </row>
    <row r="59" spans="2:18" x14ac:dyDescent="0.2">
      <c r="B59" s="13" t="str">
        <f t="shared" si="0"/>
        <v/>
      </c>
      <c r="C59" s="10" t="str">
        <f t="shared" si="1"/>
        <v/>
      </c>
      <c r="D59" s="10" t="str">
        <f t="shared" si="2"/>
        <v/>
      </c>
      <c r="F59" s="10" t="str">
        <f>IF(B59="","",VLOOKUP(P59&amp;"_"&amp;Q59,[1]无限模式!A:AQ,12,FALSE)-VLOOKUP(P59&amp;"_"&amp;Q59,[1]无限模式!A:AQ,13,FALSE))</f>
        <v/>
      </c>
      <c r="G59" s="10" t="str">
        <f t="shared" si="3"/>
        <v/>
      </c>
      <c r="H59" s="10" t="str">
        <f>IF(VLOOKUP(P59&amp;"_"&amp;Q59,[1]无限模式!A:AQ,25+R59,FALSE)="","",0)</f>
        <v/>
      </c>
      <c r="I59" s="10" t="str">
        <f>IF(VLOOKUP(P59&amp;"_"&amp;Q59,[1]无限模式!A:AQ,19+R59,FALSE)=0,"",VLOOKUP(P59&amp;"_"&amp;Q59,[1]无限模式!A:AQ,19+R59,FALSE))</f>
        <v/>
      </c>
      <c r="J59" s="10" t="str">
        <f>IF(VLOOKUP(P59&amp;"_"&amp;Q59,[1]无限模式!A:AQ,19+R59,FALSE)=0,"",ROUND(VLOOKUP(P59&amp;"_"&amp;Q59,[1]无限模式!A:AQ,4,FALSE)/VLOOKUP(P59&amp;"_"&amp;Q59,[1]无限模式!A:AQ,19+R59,FALSE),2))</f>
        <v/>
      </c>
      <c r="K59" s="10" t="str">
        <f>IF(VLOOKUP(P59&amp;"_"&amp;Q59,[1]无限模式!A:AQ,25+R59,FALSE)="","",1)</f>
        <v/>
      </c>
      <c r="L59" s="10" t="str">
        <f>IF(VLOOKUP(P59&amp;"_"&amp;Q59,[1]无限模式!A:AQ,25+R59,FALSE)="","","Monster_Season"&amp;P59&amp;"_Infinite_"&amp;Q59&amp;"_"&amp;R59)</f>
        <v/>
      </c>
      <c r="M59" s="10" t="str">
        <f>IF(VLOOKUP(P59&amp;"_"&amp;Q59,[1]无限模式!A:AQ,25+R59,FALSE)="","",1)</f>
        <v/>
      </c>
      <c r="O59" s="10" t="str">
        <f>IF(VLOOKUP(P59&amp;"_"&amp;Q59,[1]无限模式!A:AQ,19+R59,FALSE)="","",VLOOKUP(P59&amp;"_"&amp;Q59,[1]无限模式!A:AQ,37+R59,FALSE))</f>
        <v/>
      </c>
      <c r="P59" s="10">
        <v>1</v>
      </c>
      <c r="Q59" s="10">
        <v>9</v>
      </c>
      <c r="R59" s="10">
        <v>5</v>
      </c>
    </row>
    <row r="60" spans="2:18" x14ac:dyDescent="0.2">
      <c r="B60" s="13" t="str">
        <f t="shared" si="0"/>
        <v/>
      </c>
      <c r="C60" s="10" t="str">
        <f t="shared" si="1"/>
        <v/>
      </c>
      <c r="D60" s="10" t="str">
        <f t="shared" si="2"/>
        <v/>
      </c>
      <c r="F60" s="10" t="str">
        <f>IF(B60="","",VLOOKUP(P60&amp;"_"&amp;Q60,[1]无限模式!A:AQ,12,FALSE)-VLOOKUP(P60&amp;"_"&amp;Q60,[1]无限模式!A:AQ,13,FALSE))</f>
        <v/>
      </c>
      <c r="G60" s="10" t="str">
        <f t="shared" si="3"/>
        <v/>
      </c>
      <c r="H60" s="10" t="str">
        <f>IF(VLOOKUP(P60&amp;"_"&amp;Q60,[1]无限模式!A:AQ,25+R60,FALSE)="","",0)</f>
        <v/>
      </c>
      <c r="I60" s="10" t="str">
        <f>IF(VLOOKUP(P60&amp;"_"&amp;Q60,[1]无限模式!A:AQ,19+R60,FALSE)=0,"",VLOOKUP(P60&amp;"_"&amp;Q60,[1]无限模式!A:AQ,19+R60,FALSE))</f>
        <v/>
      </c>
      <c r="J60" s="10" t="str">
        <f>IF(VLOOKUP(P60&amp;"_"&amp;Q60,[1]无限模式!A:AQ,19+R60,FALSE)=0,"",ROUND(VLOOKUP(P60&amp;"_"&amp;Q60,[1]无限模式!A:AQ,4,FALSE)/VLOOKUP(P60&amp;"_"&amp;Q60,[1]无限模式!A:AQ,19+R60,FALSE),2))</f>
        <v/>
      </c>
      <c r="K60" s="10" t="str">
        <f>IF(VLOOKUP(P60&amp;"_"&amp;Q60,[1]无限模式!A:AQ,25+R60,FALSE)="","",1)</f>
        <v/>
      </c>
      <c r="L60" s="10" t="str">
        <f>IF(VLOOKUP(P60&amp;"_"&amp;Q60,[1]无限模式!A:AQ,25+R60,FALSE)="","","Monster_Season"&amp;P60&amp;"_Infinite_"&amp;Q60&amp;"_"&amp;R60)</f>
        <v/>
      </c>
      <c r="M60" s="10" t="str">
        <f>IF(VLOOKUP(P60&amp;"_"&amp;Q60,[1]无限模式!A:AQ,25+R60,FALSE)="","",1)</f>
        <v/>
      </c>
      <c r="O60" s="10" t="str">
        <f>IF(VLOOKUP(P60&amp;"_"&amp;Q60,[1]无限模式!A:AQ,19+R60,FALSE)="","",VLOOKUP(P60&amp;"_"&amp;Q60,[1]无限模式!A:AQ,37+R60,FALSE))</f>
        <v/>
      </c>
      <c r="P60" s="10">
        <v>1</v>
      </c>
      <c r="Q60" s="10">
        <v>9</v>
      </c>
      <c r="R60" s="10">
        <v>6</v>
      </c>
    </row>
    <row r="61" spans="2:18" x14ac:dyDescent="0.2">
      <c r="B61" s="13" t="str">
        <f t="shared" si="0"/>
        <v>MonsterWaveCallRule_Season1_Infinite</v>
      </c>
      <c r="C61" s="10">
        <f t="shared" si="1"/>
        <v>10</v>
      </c>
      <c r="D61" s="10" t="str">
        <f t="shared" si="2"/>
        <v>赛季1无限模式第10波</v>
      </c>
      <c r="F61" s="10">
        <f>IF(B61="","",VLOOKUP(P61&amp;"_"&amp;Q61,[1]无限模式!A:AQ,12,FALSE)-VLOOKUP(P61&amp;"_"&amp;Q61,[1]无限模式!A:AQ,13,FALSE))</f>
        <v>100</v>
      </c>
      <c r="G61" s="10">
        <f t="shared" si="3"/>
        <v>180</v>
      </c>
      <c r="H61" s="10">
        <f>IF(VLOOKUP(P61&amp;"_"&amp;Q61,[1]无限模式!A:AQ,25+R61,FALSE)="","",0)</f>
        <v>0</v>
      </c>
      <c r="I61" s="10">
        <f>IF(VLOOKUP(P61&amp;"_"&amp;Q61,[1]无限模式!A:AQ,19+R61,FALSE)=0,"",VLOOKUP(P61&amp;"_"&amp;Q61,[1]无限模式!A:AQ,19+R61,FALSE))</f>
        <v>10</v>
      </c>
      <c r="J61" s="10">
        <f>IF(VLOOKUP(P61&amp;"_"&amp;Q61,[1]无限模式!A:AQ,19+R61,FALSE)=0,"",ROUND(VLOOKUP(P61&amp;"_"&amp;Q61,[1]无限模式!A:AQ,4,FALSE)/VLOOKUP(P61&amp;"_"&amp;Q61,[1]无限模式!A:AQ,19+R61,FALSE),2))</f>
        <v>3</v>
      </c>
      <c r="K61" s="10">
        <f>IF(VLOOKUP(P61&amp;"_"&amp;Q61,[1]无限模式!A:AQ,25+R61,FALSE)="","",1)</f>
        <v>1</v>
      </c>
      <c r="L61" s="10" t="str">
        <f>IF(VLOOKUP(P61&amp;"_"&amp;Q61,[1]无限模式!A:AQ,25+R61,FALSE)="","","Monster_Season"&amp;P61&amp;"_Infinite_"&amp;Q61&amp;"_"&amp;R61)</f>
        <v>Monster_Season1_Infinite_10_1</v>
      </c>
      <c r="M61" s="10">
        <f>IF(VLOOKUP(P61&amp;"_"&amp;Q61,[1]无限模式!A:AQ,25+R61,FALSE)="","",1)</f>
        <v>1</v>
      </c>
      <c r="O61" s="10">
        <f>IF(VLOOKUP(P61&amp;"_"&amp;Q61,[1]无限模式!A:AQ,19+R61,FALSE)="","",VLOOKUP(P61&amp;"_"&amp;Q61,[1]无限模式!A:AQ,37+R61,FALSE))</f>
        <v>8</v>
      </c>
      <c r="P61" s="10">
        <v>1</v>
      </c>
      <c r="Q61" s="10">
        <v>10</v>
      </c>
      <c r="R61" s="10">
        <v>1</v>
      </c>
    </row>
    <row r="62" spans="2:18" x14ac:dyDescent="0.2">
      <c r="B62" s="13" t="str">
        <f t="shared" si="0"/>
        <v/>
      </c>
      <c r="C62" s="10" t="str">
        <f t="shared" si="1"/>
        <v/>
      </c>
      <c r="D62" s="10" t="str">
        <f t="shared" si="2"/>
        <v/>
      </c>
      <c r="F62" s="10" t="str">
        <f>IF(B62="","",VLOOKUP(P62&amp;"_"&amp;Q62,[1]无限模式!A:AQ,12,FALSE)-VLOOKUP(P62&amp;"_"&amp;Q62,[1]无限模式!A:AQ,13,FALSE))</f>
        <v/>
      </c>
      <c r="G62" s="10" t="str">
        <f t="shared" si="3"/>
        <v/>
      </c>
      <c r="H62" s="10">
        <f>IF(VLOOKUP(P62&amp;"_"&amp;Q62,[1]无限模式!A:AQ,25+R62,FALSE)="","",0)</f>
        <v>0</v>
      </c>
      <c r="I62" s="10">
        <f>IF(VLOOKUP(P62&amp;"_"&amp;Q62,[1]无限模式!A:AQ,19+R62,FALSE)=0,"",VLOOKUP(P62&amp;"_"&amp;Q62,[1]无限模式!A:AQ,19+R62,FALSE))</f>
        <v>10</v>
      </c>
      <c r="J62" s="10">
        <f>IF(VLOOKUP(P62&amp;"_"&amp;Q62,[1]无限模式!A:AQ,19+R62,FALSE)=0,"",ROUND(VLOOKUP(P62&amp;"_"&amp;Q62,[1]无限模式!A:AQ,4,FALSE)/VLOOKUP(P62&amp;"_"&amp;Q62,[1]无限模式!A:AQ,19+R62,FALSE),2))</f>
        <v>3</v>
      </c>
      <c r="K62" s="10">
        <f>IF(VLOOKUP(P62&amp;"_"&amp;Q62,[1]无限模式!A:AQ,25+R62,FALSE)="","",1)</f>
        <v>1</v>
      </c>
      <c r="L62" s="10" t="str">
        <f>IF(VLOOKUP(P62&amp;"_"&amp;Q62,[1]无限模式!A:AQ,25+R62,FALSE)="","","Monster_Season"&amp;P62&amp;"_Infinite_"&amp;Q62&amp;"_"&amp;R62)</f>
        <v>Monster_Season1_Infinite_10_2</v>
      </c>
      <c r="M62" s="10">
        <f>IF(VLOOKUP(P62&amp;"_"&amp;Q62,[1]无限模式!A:AQ,25+R62,FALSE)="","",1)</f>
        <v>1</v>
      </c>
      <c r="O62" s="10">
        <f>IF(VLOOKUP(P62&amp;"_"&amp;Q62,[1]无限模式!A:AQ,19+R62,FALSE)="","",VLOOKUP(P62&amp;"_"&amp;Q62,[1]无限模式!A:AQ,37+R62,FALSE))</f>
        <v>8</v>
      </c>
      <c r="P62" s="10">
        <v>1</v>
      </c>
      <c r="Q62" s="10">
        <v>10</v>
      </c>
      <c r="R62" s="10">
        <v>2</v>
      </c>
    </row>
    <row r="63" spans="2:18" x14ac:dyDescent="0.2">
      <c r="B63" s="13" t="str">
        <f t="shared" si="0"/>
        <v/>
      </c>
      <c r="C63" s="10" t="str">
        <f t="shared" si="1"/>
        <v/>
      </c>
      <c r="D63" s="10" t="str">
        <f t="shared" si="2"/>
        <v/>
      </c>
      <c r="F63" s="10" t="str">
        <f>IF(B63="","",VLOOKUP(P63&amp;"_"&amp;Q63,[1]无限模式!A:AQ,12,FALSE)-VLOOKUP(P63&amp;"_"&amp;Q63,[1]无限模式!A:AQ,13,FALSE))</f>
        <v/>
      </c>
      <c r="G63" s="10" t="str">
        <f t="shared" si="3"/>
        <v/>
      </c>
      <c r="H63" s="10">
        <f>IF(VLOOKUP(P63&amp;"_"&amp;Q63,[1]无限模式!A:AQ,25+R63,FALSE)="","",0)</f>
        <v>0</v>
      </c>
      <c r="I63" s="10">
        <f>IF(VLOOKUP(P63&amp;"_"&amp;Q63,[1]无限模式!A:AQ,19+R63,FALSE)=0,"",VLOOKUP(P63&amp;"_"&amp;Q63,[1]无限模式!A:AQ,19+R63,FALSE))</f>
        <v>7</v>
      </c>
      <c r="J63" s="10">
        <f>IF(VLOOKUP(P63&amp;"_"&amp;Q63,[1]无限模式!A:AQ,19+R63,FALSE)=0,"",ROUND(VLOOKUP(P63&amp;"_"&amp;Q63,[1]无限模式!A:AQ,4,FALSE)/VLOOKUP(P63&amp;"_"&amp;Q63,[1]无限模式!A:AQ,19+R63,FALSE),2))</f>
        <v>4.29</v>
      </c>
      <c r="K63" s="10">
        <f>IF(VLOOKUP(P63&amp;"_"&amp;Q63,[1]无限模式!A:AQ,25+R63,FALSE)="","",1)</f>
        <v>1</v>
      </c>
      <c r="L63" s="10" t="str">
        <f>IF(VLOOKUP(P63&amp;"_"&amp;Q63,[1]无限模式!A:AQ,25+R63,FALSE)="","","Monster_Season"&amp;P63&amp;"_Infinite_"&amp;Q63&amp;"_"&amp;R63)</f>
        <v>Monster_Season1_Infinite_10_3</v>
      </c>
      <c r="M63" s="10">
        <f>IF(VLOOKUP(P63&amp;"_"&amp;Q63,[1]无限模式!A:AQ,25+R63,FALSE)="","",1)</f>
        <v>1</v>
      </c>
      <c r="O63" s="10">
        <f>IF(VLOOKUP(P63&amp;"_"&amp;Q63,[1]无限模式!A:AQ,19+R63,FALSE)="","",VLOOKUP(P63&amp;"_"&amp;Q63,[1]无限模式!A:AQ,37+R63,FALSE))</f>
        <v>4</v>
      </c>
      <c r="P63" s="10">
        <v>1</v>
      </c>
      <c r="Q63" s="10">
        <v>10</v>
      </c>
      <c r="R63" s="10">
        <v>3</v>
      </c>
    </row>
    <row r="64" spans="2:18" x14ac:dyDescent="0.2">
      <c r="B64" s="13" t="str">
        <f t="shared" si="0"/>
        <v/>
      </c>
      <c r="C64" s="10" t="str">
        <f t="shared" si="1"/>
        <v/>
      </c>
      <c r="D64" s="10" t="str">
        <f t="shared" si="2"/>
        <v/>
      </c>
      <c r="F64" s="10" t="str">
        <f>IF(B64="","",VLOOKUP(P64&amp;"_"&amp;Q64,[1]无限模式!A:AQ,12,FALSE)-VLOOKUP(P64&amp;"_"&amp;Q64,[1]无限模式!A:AQ,13,FALSE))</f>
        <v/>
      </c>
      <c r="G64" s="10" t="str">
        <f t="shared" si="3"/>
        <v/>
      </c>
      <c r="H64" s="10">
        <f>IF(VLOOKUP(P64&amp;"_"&amp;Q64,[1]无限模式!A:AQ,25+R64,FALSE)="","",0)</f>
        <v>0</v>
      </c>
      <c r="I64" s="10">
        <f>IF(VLOOKUP(P64&amp;"_"&amp;Q64,[1]无限模式!A:AQ,19+R64,FALSE)=0,"",VLOOKUP(P64&amp;"_"&amp;Q64,[1]无限模式!A:AQ,19+R64,FALSE))</f>
        <v>1</v>
      </c>
      <c r="J64" s="10">
        <f>IF(VLOOKUP(P64&amp;"_"&amp;Q64,[1]无限模式!A:AQ,19+R64,FALSE)=0,"",ROUND(VLOOKUP(P64&amp;"_"&amp;Q64,[1]无限模式!A:AQ,4,FALSE)/VLOOKUP(P64&amp;"_"&amp;Q64,[1]无限模式!A:AQ,19+R64,FALSE),2))</f>
        <v>30</v>
      </c>
      <c r="K64" s="10">
        <f>IF(VLOOKUP(P64&amp;"_"&amp;Q64,[1]无限模式!A:AQ,25+R64,FALSE)="","",1)</f>
        <v>1</v>
      </c>
      <c r="L64" s="10" t="str">
        <f>IF(VLOOKUP(P64&amp;"_"&amp;Q64,[1]无限模式!A:AQ,25+R64,FALSE)="","","Monster_Season"&amp;P64&amp;"_Infinite_"&amp;Q64&amp;"_"&amp;R64)</f>
        <v>Monster_Season1_Infinite_10_4</v>
      </c>
      <c r="M64" s="10">
        <f>IF(VLOOKUP(P64&amp;"_"&amp;Q64,[1]无限模式!A:AQ,25+R64,FALSE)="","",1)</f>
        <v>1</v>
      </c>
      <c r="O64" s="10">
        <f>IF(VLOOKUP(P64&amp;"_"&amp;Q64,[1]无限模式!A:AQ,19+R64,FALSE)="","",VLOOKUP(P64&amp;"_"&amp;Q64,[1]无限模式!A:AQ,37+R64,FALSE))</f>
        <v>19</v>
      </c>
      <c r="P64" s="10">
        <v>1</v>
      </c>
      <c r="Q64" s="10">
        <v>10</v>
      </c>
      <c r="R64" s="10">
        <v>4</v>
      </c>
    </row>
    <row r="65" spans="2:18" x14ac:dyDescent="0.2">
      <c r="B65" s="13" t="str">
        <f t="shared" si="0"/>
        <v/>
      </c>
      <c r="C65" s="10" t="str">
        <f t="shared" si="1"/>
        <v/>
      </c>
      <c r="D65" s="10" t="str">
        <f t="shared" si="2"/>
        <v/>
      </c>
      <c r="F65" s="10" t="str">
        <f>IF(B65="","",VLOOKUP(P65&amp;"_"&amp;Q65,[1]无限模式!A:AQ,12,FALSE)-VLOOKUP(P65&amp;"_"&amp;Q65,[1]无限模式!A:AQ,13,FALSE))</f>
        <v/>
      </c>
      <c r="G65" s="10" t="str">
        <f t="shared" si="3"/>
        <v/>
      </c>
      <c r="H65" s="10" t="str">
        <f>IF(VLOOKUP(P65&amp;"_"&amp;Q65,[1]无限模式!A:AQ,25+R65,FALSE)="","",0)</f>
        <v/>
      </c>
      <c r="I65" s="10" t="str">
        <f>IF(VLOOKUP(P65&amp;"_"&amp;Q65,[1]无限模式!A:AQ,19+R65,FALSE)=0,"",VLOOKUP(P65&amp;"_"&amp;Q65,[1]无限模式!A:AQ,19+R65,FALSE))</f>
        <v/>
      </c>
      <c r="J65" s="10" t="str">
        <f>IF(VLOOKUP(P65&amp;"_"&amp;Q65,[1]无限模式!A:AQ,19+R65,FALSE)=0,"",ROUND(VLOOKUP(P65&amp;"_"&amp;Q65,[1]无限模式!A:AQ,4,FALSE)/VLOOKUP(P65&amp;"_"&amp;Q65,[1]无限模式!A:AQ,19+R65,FALSE),2))</f>
        <v/>
      </c>
      <c r="K65" s="10" t="str">
        <f>IF(VLOOKUP(P65&amp;"_"&amp;Q65,[1]无限模式!A:AQ,25+R65,FALSE)="","",1)</f>
        <v/>
      </c>
      <c r="L65" s="10" t="str">
        <f>IF(VLOOKUP(P65&amp;"_"&amp;Q65,[1]无限模式!A:AQ,25+R65,FALSE)="","","Monster_Season"&amp;P65&amp;"_Infinite_"&amp;Q65&amp;"_"&amp;R65)</f>
        <v/>
      </c>
      <c r="M65" s="10" t="str">
        <f>IF(VLOOKUP(P65&amp;"_"&amp;Q65,[1]无限模式!A:AQ,25+R65,FALSE)="","",1)</f>
        <v/>
      </c>
      <c r="O65" s="10" t="str">
        <f>IF(VLOOKUP(P65&amp;"_"&amp;Q65,[1]无限模式!A:AQ,19+R65,FALSE)="","",VLOOKUP(P65&amp;"_"&amp;Q65,[1]无限模式!A:AQ,37+R65,FALSE))</f>
        <v/>
      </c>
      <c r="P65" s="10">
        <v>1</v>
      </c>
      <c r="Q65" s="10">
        <v>10</v>
      </c>
      <c r="R65" s="10">
        <v>5</v>
      </c>
    </row>
    <row r="66" spans="2:18" x14ac:dyDescent="0.2">
      <c r="B66" s="13" t="str">
        <f t="shared" si="0"/>
        <v/>
      </c>
      <c r="C66" s="10" t="str">
        <f t="shared" si="1"/>
        <v/>
      </c>
      <c r="D66" s="10" t="str">
        <f t="shared" si="2"/>
        <v/>
      </c>
      <c r="F66" s="10" t="str">
        <f>IF(B66="","",VLOOKUP(P66&amp;"_"&amp;Q66,[1]无限模式!A:AQ,12,FALSE)-VLOOKUP(P66&amp;"_"&amp;Q66,[1]无限模式!A:AQ,13,FALSE))</f>
        <v/>
      </c>
      <c r="G66" s="10" t="str">
        <f t="shared" si="3"/>
        <v/>
      </c>
      <c r="H66" s="10" t="str">
        <f>IF(VLOOKUP(P66&amp;"_"&amp;Q66,[1]无限模式!A:AQ,25+R66,FALSE)="","",0)</f>
        <v/>
      </c>
      <c r="I66" s="10" t="str">
        <f>IF(VLOOKUP(P66&amp;"_"&amp;Q66,[1]无限模式!A:AQ,19+R66,FALSE)=0,"",VLOOKUP(P66&amp;"_"&amp;Q66,[1]无限模式!A:AQ,19+R66,FALSE))</f>
        <v/>
      </c>
      <c r="J66" s="10" t="str">
        <f>IF(VLOOKUP(P66&amp;"_"&amp;Q66,[1]无限模式!A:AQ,19+R66,FALSE)=0,"",ROUND(VLOOKUP(P66&amp;"_"&amp;Q66,[1]无限模式!A:AQ,4,FALSE)/VLOOKUP(P66&amp;"_"&amp;Q66,[1]无限模式!A:AQ,19+R66,FALSE),2))</f>
        <v/>
      </c>
      <c r="K66" s="10" t="str">
        <f>IF(VLOOKUP(P66&amp;"_"&amp;Q66,[1]无限模式!A:AQ,25+R66,FALSE)="","",1)</f>
        <v/>
      </c>
      <c r="L66" s="10" t="str">
        <f>IF(VLOOKUP(P66&amp;"_"&amp;Q66,[1]无限模式!A:AQ,25+R66,FALSE)="","","Monster_Season"&amp;P66&amp;"_Infinite_"&amp;Q66&amp;"_"&amp;R66)</f>
        <v/>
      </c>
      <c r="M66" s="10" t="str">
        <f>IF(VLOOKUP(P66&amp;"_"&amp;Q66,[1]无限模式!A:AQ,25+R66,FALSE)="","",1)</f>
        <v/>
      </c>
      <c r="O66" s="10" t="str">
        <f>IF(VLOOKUP(P66&amp;"_"&amp;Q66,[1]无限模式!A:AQ,19+R66,FALSE)="","",VLOOKUP(P66&amp;"_"&amp;Q66,[1]无限模式!A:AQ,37+R66,FALSE))</f>
        <v/>
      </c>
      <c r="P66" s="10">
        <v>1</v>
      </c>
      <c r="Q66" s="10">
        <v>10</v>
      </c>
      <c r="R66" s="10">
        <v>6</v>
      </c>
    </row>
    <row r="67" spans="2:18" x14ac:dyDescent="0.2">
      <c r="B67" s="13" t="str">
        <f t="shared" si="0"/>
        <v>MonsterWaveCallRule_Season1_Infinite</v>
      </c>
      <c r="C67" s="10">
        <f t="shared" si="1"/>
        <v>11</v>
      </c>
      <c r="D67" s="10" t="str">
        <f t="shared" si="2"/>
        <v>赛季1无限模式第11波</v>
      </c>
      <c r="F67" s="10">
        <f>IF(B67="","",VLOOKUP(P67&amp;"_"&amp;Q67,[1]无限模式!A:AQ,12,FALSE)-VLOOKUP(P67&amp;"_"&amp;Q67,[1]无限模式!A:AQ,13,FALSE))</f>
        <v>100</v>
      </c>
      <c r="G67" s="10">
        <f t="shared" si="3"/>
        <v>180</v>
      </c>
      <c r="H67" s="10">
        <f>IF(VLOOKUP(P67&amp;"_"&amp;Q67,[1]无限模式!A:AQ,25+R67,FALSE)="","",0)</f>
        <v>0</v>
      </c>
      <c r="I67" s="10">
        <f>IF(VLOOKUP(P67&amp;"_"&amp;Q67,[1]无限模式!A:AQ,19+R67,FALSE)=0,"",VLOOKUP(P67&amp;"_"&amp;Q67,[1]无限模式!A:AQ,19+R67,FALSE))</f>
        <v>15</v>
      </c>
      <c r="J67" s="10">
        <f>IF(VLOOKUP(P67&amp;"_"&amp;Q67,[1]无限模式!A:AQ,19+R67,FALSE)=0,"",ROUND(VLOOKUP(P67&amp;"_"&amp;Q67,[1]无限模式!A:AQ,4,FALSE)/VLOOKUP(P67&amp;"_"&amp;Q67,[1]无限模式!A:AQ,19+R67,FALSE),2))</f>
        <v>2</v>
      </c>
      <c r="K67" s="10">
        <f>IF(VLOOKUP(P67&amp;"_"&amp;Q67,[1]无限模式!A:AQ,25+R67,FALSE)="","",1)</f>
        <v>1</v>
      </c>
      <c r="L67" s="10" t="str">
        <f>IF(VLOOKUP(P67&amp;"_"&amp;Q67,[1]无限模式!A:AQ,25+R67,FALSE)="","","Monster_Season"&amp;P67&amp;"_Infinite_"&amp;Q67&amp;"_"&amp;R67)</f>
        <v>Monster_Season1_Infinite_11_1</v>
      </c>
      <c r="M67" s="10">
        <f>IF(VLOOKUP(P67&amp;"_"&amp;Q67,[1]无限模式!A:AQ,25+R67,FALSE)="","",1)</f>
        <v>1</v>
      </c>
      <c r="O67" s="10">
        <f>IF(VLOOKUP(P67&amp;"_"&amp;Q67,[1]无限模式!A:AQ,19+R67,FALSE)="","",VLOOKUP(P67&amp;"_"&amp;Q67,[1]无限模式!A:AQ,37+R67,FALSE))</f>
        <v>4</v>
      </c>
      <c r="P67" s="10">
        <v>1</v>
      </c>
      <c r="Q67" s="10">
        <v>11</v>
      </c>
      <c r="R67" s="10">
        <v>1</v>
      </c>
    </row>
    <row r="68" spans="2:18" x14ac:dyDescent="0.2">
      <c r="B68" s="13" t="str">
        <f t="shared" si="0"/>
        <v/>
      </c>
      <c r="C68" s="10" t="str">
        <f t="shared" si="1"/>
        <v/>
      </c>
      <c r="D68" s="10" t="str">
        <f t="shared" si="2"/>
        <v/>
      </c>
      <c r="F68" s="10" t="str">
        <f>IF(B68="","",VLOOKUP(P68&amp;"_"&amp;Q68,[1]无限模式!A:AQ,12,FALSE)-VLOOKUP(P68&amp;"_"&amp;Q68,[1]无限模式!A:AQ,13,FALSE))</f>
        <v/>
      </c>
      <c r="G68" s="10" t="str">
        <f t="shared" si="3"/>
        <v/>
      </c>
      <c r="H68" s="10">
        <f>IF(VLOOKUP(P68&amp;"_"&amp;Q68,[1]无限模式!A:AQ,25+R68,FALSE)="","",0)</f>
        <v>0</v>
      </c>
      <c r="I68" s="10">
        <f>IF(VLOOKUP(P68&amp;"_"&amp;Q68,[1]无限模式!A:AQ,19+R68,FALSE)=0,"",VLOOKUP(P68&amp;"_"&amp;Q68,[1]无限模式!A:AQ,19+R68,FALSE))</f>
        <v>15</v>
      </c>
      <c r="J68" s="10">
        <f>IF(VLOOKUP(P68&amp;"_"&amp;Q68,[1]无限模式!A:AQ,19+R68,FALSE)=0,"",ROUND(VLOOKUP(P68&amp;"_"&amp;Q68,[1]无限模式!A:AQ,4,FALSE)/VLOOKUP(P68&amp;"_"&amp;Q68,[1]无限模式!A:AQ,19+R68,FALSE),2))</f>
        <v>2</v>
      </c>
      <c r="K68" s="10">
        <f>IF(VLOOKUP(P68&amp;"_"&amp;Q68,[1]无限模式!A:AQ,25+R68,FALSE)="","",1)</f>
        <v>1</v>
      </c>
      <c r="L68" s="10" t="str">
        <f>IF(VLOOKUP(P68&amp;"_"&amp;Q68,[1]无限模式!A:AQ,25+R68,FALSE)="","","Monster_Season"&amp;P68&amp;"_Infinite_"&amp;Q68&amp;"_"&amp;R68)</f>
        <v>Monster_Season1_Infinite_11_2</v>
      </c>
      <c r="M68" s="10">
        <f>IF(VLOOKUP(P68&amp;"_"&amp;Q68,[1]无限模式!A:AQ,25+R68,FALSE)="","",1)</f>
        <v>1</v>
      </c>
      <c r="O68" s="10">
        <f>IF(VLOOKUP(P68&amp;"_"&amp;Q68,[1]无限模式!A:AQ,19+R68,FALSE)="","",VLOOKUP(P68&amp;"_"&amp;Q68,[1]无限模式!A:AQ,37+R68,FALSE))</f>
        <v>9</v>
      </c>
      <c r="P68" s="10">
        <v>1</v>
      </c>
      <c r="Q68" s="10">
        <v>11</v>
      </c>
      <c r="R68" s="10">
        <v>2</v>
      </c>
    </row>
    <row r="69" spans="2:18" x14ac:dyDescent="0.2">
      <c r="B69" s="13" t="str">
        <f t="shared" si="0"/>
        <v/>
      </c>
      <c r="C69" s="10" t="str">
        <f t="shared" si="1"/>
        <v/>
      </c>
      <c r="D69" s="10" t="str">
        <f t="shared" si="2"/>
        <v/>
      </c>
      <c r="F69" s="10" t="str">
        <f>IF(B69="","",VLOOKUP(P69&amp;"_"&amp;Q69,[1]无限模式!A:AQ,12,FALSE)-VLOOKUP(P69&amp;"_"&amp;Q69,[1]无限模式!A:AQ,13,FALSE))</f>
        <v/>
      </c>
      <c r="G69" s="10" t="str">
        <f t="shared" si="3"/>
        <v/>
      </c>
      <c r="H69" s="10" t="str">
        <f>IF(VLOOKUP(P69&amp;"_"&amp;Q69,[1]无限模式!A:AQ,25+R69,FALSE)="","",0)</f>
        <v/>
      </c>
      <c r="I69" s="10" t="str">
        <f>IF(VLOOKUP(P69&amp;"_"&amp;Q69,[1]无限模式!A:AQ,19+R69,FALSE)=0,"",VLOOKUP(P69&amp;"_"&amp;Q69,[1]无限模式!A:AQ,19+R69,FALSE))</f>
        <v/>
      </c>
      <c r="J69" s="10" t="str">
        <f>IF(VLOOKUP(P69&amp;"_"&amp;Q69,[1]无限模式!A:AQ,19+R69,FALSE)=0,"",ROUND(VLOOKUP(P69&amp;"_"&amp;Q69,[1]无限模式!A:AQ,4,FALSE)/VLOOKUP(P69&amp;"_"&amp;Q69,[1]无限模式!A:AQ,19+R69,FALSE),2))</f>
        <v/>
      </c>
      <c r="K69" s="10" t="str">
        <f>IF(VLOOKUP(P69&amp;"_"&amp;Q69,[1]无限模式!A:AQ,25+R69,FALSE)="","",1)</f>
        <v/>
      </c>
      <c r="L69" s="10" t="str">
        <f>IF(VLOOKUP(P69&amp;"_"&amp;Q69,[1]无限模式!A:AQ,25+R69,FALSE)="","","Monster_Season"&amp;P69&amp;"_Infinite_"&amp;Q69&amp;"_"&amp;R69)</f>
        <v/>
      </c>
      <c r="M69" s="10" t="str">
        <f>IF(VLOOKUP(P69&amp;"_"&amp;Q69,[1]无限模式!A:AQ,25+R69,FALSE)="","",1)</f>
        <v/>
      </c>
      <c r="O69" s="10" t="str">
        <f>IF(VLOOKUP(P69&amp;"_"&amp;Q69,[1]无限模式!A:AQ,19+R69,FALSE)="","",VLOOKUP(P69&amp;"_"&amp;Q69,[1]无限模式!A:AQ,37+R69,FALSE))</f>
        <v/>
      </c>
      <c r="P69" s="10">
        <v>1</v>
      </c>
      <c r="Q69" s="10">
        <v>11</v>
      </c>
      <c r="R69" s="10">
        <v>3</v>
      </c>
    </row>
    <row r="70" spans="2:18" x14ac:dyDescent="0.2">
      <c r="B70" s="13" t="str">
        <f t="shared" si="0"/>
        <v/>
      </c>
      <c r="C70" s="10" t="str">
        <f t="shared" si="1"/>
        <v/>
      </c>
      <c r="D70" s="10" t="str">
        <f t="shared" si="2"/>
        <v/>
      </c>
      <c r="F70" s="10" t="str">
        <f>IF(B70="","",VLOOKUP(P70&amp;"_"&amp;Q70,[1]无限模式!A:AQ,12,FALSE)-VLOOKUP(P70&amp;"_"&amp;Q70,[1]无限模式!A:AQ,13,FALSE))</f>
        <v/>
      </c>
      <c r="G70" s="10" t="str">
        <f t="shared" si="3"/>
        <v/>
      </c>
      <c r="H70" s="10" t="str">
        <f>IF(VLOOKUP(P70&amp;"_"&amp;Q70,[1]无限模式!A:AQ,25+R70,FALSE)="","",0)</f>
        <v/>
      </c>
      <c r="I70" s="10" t="str">
        <f>IF(VLOOKUP(P70&amp;"_"&amp;Q70,[1]无限模式!A:AQ,19+R70,FALSE)=0,"",VLOOKUP(P70&amp;"_"&amp;Q70,[1]无限模式!A:AQ,19+R70,FALSE))</f>
        <v/>
      </c>
      <c r="J70" s="10" t="str">
        <f>IF(VLOOKUP(P70&amp;"_"&amp;Q70,[1]无限模式!A:AQ,19+R70,FALSE)=0,"",ROUND(VLOOKUP(P70&amp;"_"&amp;Q70,[1]无限模式!A:AQ,4,FALSE)/VLOOKUP(P70&amp;"_"&amp;Q70,[1]无限模式!A:AQ,19+R70,FALSE),2))</f>
        <v/>
      </c>
      <c r="K70" s="10" t="str">
        <f>IF(VLOOKUP(P70&amp;"_"&amp;Q70,[1]无限模式!A:AQ,25+R70,FALSE)="","",1)</f>
        <v/>
      </c>
      <c r="L70" s="10" t="str">
        <f>IF(VLOOKUP(P70&amp;"_"&amp;Q70,[1]无限模式!A:AQ,25+R70,FALSE)="","","Monster_Season"&amp;P70&amp;"_Infinite_"&amp;Q70&amp;"_"&amp;R70)</f>
        <v/>
      </c>
      <c r="M70" s="10" t="str">
        <f>IF(VLOOKUP(P70&amp;"_"&amp;Q70,[1]无限模式!A:AQ,25+R70,FALSE)="","",1)</f>
        <v/>
      </c>
      <c r="O70" s="10" t="str">
        <f>IF(VLOOKUP(P70&amp;"_"&amp;Q70,[1]无限模式!A:AQ,19+R70,FALSE)="","",VLOOKUP(P70&amp;"_"&amp;Q70,[1]无限模式!A:AQ,37+R70,FALSE))</f>
        <v/>
      </c>
      <c r="P70" s="10">
        <v>1</v>
      </c>
      <c r="Q70" s="10">
        <v>11</v>
      </c>
      <c r="R70" s="10">
        <v>4</v>
      </c>
    </row>
    <row r="71" spans="2:18" x14ac:dyDescent="0.2">
      <c r="B71" s="13" t="str">
        <f t="shared" si="0"/>
        <v/>
      </c>
      <c r="C71" s="10" t="str">
        <f t="shared" si="1"/>
        <v/>
      </c>
      <c r="D71" s="10" t="str">
        <f t="shared" si="2"/>
        <v/>
      </c>
      <c r="F71" s="10" t="str">
        <f>IF(B71="","",VLOOKUP(P71&amp;"_"&amp;Q71,[1]无限模式!A:AQ,12,FALSE)-VLOOKUP(P71&amp;"_"&amp;Q71,[1]无限模式!A:AQ,13,FALSE))</f>
        <v/>
      </c>
      <c r="G71" s="10" t="str">
        <f t="shared" si="3"/>
        <v/>
      </c>
      <c r="H71" s="10" t="str">
        <f>IF(VLOOKUP(P71&amp;"_"&amp;Q71,[1]无限模式!A:AQ,25+R71,FALSE)="","",0)</f>
        <v/>
      </c>
      <c r="I71" s="10" t="str">
        <f>IF(VLOOKUP(P71&amp;"_"&amp;Q71,[1]无限模式!A:AQ,19+R71,FALSE)=0,"",VLOOKUP(P71&amp;"_"&amp;Q71,[1]无限模式!A:AQ,19+R71,FALSE))</f>
        <v/>
      </c>
      <c r="J71" s="10" t="str">
        <f>IF(VLOOKUP(P71&amp;"_"&amp;Q71,[1]无限模式!A:AQ,19+R71,FALSE)=0,"",ROUND(VLOOKUP(P71&amp;"_"&amp;Q71,[1]无限模式!A:AQ,4,FALSE)/VLOOKUP(P71&amp;"_"&amp;Q71,[1]无限模式!A:AQ,19+R71,FALSE),2))</f>
        <v/>
      </c>
      <c r="K71" s="10" t="str">
        <f>IF(VLOOKUP(P71&amp;"_"&amp;Q71,[1]无限模式!A:AQ,25+R71,FALSE)="","",1)</f>
        <v/>
      </c>
      <c r="L71" s="10" t="str">
        <f>IF(VLOOKUP(P71&amp;"_"&amp;Q71,[1]无限模式!A:AQ,25+R71,FALSE)="","","Monster_Season"&amp;P71&amp;"_Infinite_"&amp;Q71&amp;"_"&amp;R71)</f>
        <v/>
      </c>
      <c r="M71" s="10" t="str">
        <f>IF(VLOOKUP(P71&amp;"_"&amp;Q71,[1]无限模式!A:AQ,25+R71,FALSE)="","",1)</f>
        <v/>
      </c>
      <c r="O71" s="10" t="str">
        <f>IF(VLOOKUP(P71&amp;"_"&amp;Q71,[1]无限模式!A:AQ,19+R71,FALSE)="","",VLOOKUP(P71&amp;"_"&amp;Q71,[1]无限模式!A:AQ,37+R71,FALSE))</f>
        <v/>
      </c>
      <c r="P71" s="10">
        <v>1</v>
      </c>
      <c r="Q71" s="10">
        <v>11</v>
      </c>
      <c r="R71" s="10">
        <v>5</v>
      </c>
    </row>
    <row r="72" spans="2:18" x14ac:dyDescent="0.2">
      <c r="B72" s="13" t="str">
        <f t="shared" ref="B72:B126" si="4">IF(Q72-Q71=1,"MonsterWaveCallRule_Season"&amp;P72&amp;"_Infinite","")</f>
        <v/>
      </c>
      <c r="C72" s="10" t="str">
        <f t="shared" ref="C72:C126" si="5">IF(B72="","",Q72)</f>
        <v/>
      </c>
      <c r="D72" s="10" t="str">
        <f t="shared" ref="D72:D126" si="6">IF(B72="","","赛季"&amp;P72&amp;"无限模式第"&amp;Q72&amp;"波")</f>
        <v/>
      </c>
      <c r="F72" s="10" t="str">
        <f>IF(B72="","",VLOOKUP(P72&amp;"_"&amp;Q72,[1]无限模式!A:AQ,12,FALSE)-VLOOKUP(P72&amp;"_"&amp;Q72,[1]无限模式!A:AQ,13,FALSE))</f>
        <v/>
      </c>
      <c r="G72" s="10" t="str">
        <f t="shared" ref="G72:G126" si="7">IF(B72="","",180)</f>
        <v/>
      </c>
      <c r="H72" s="10" t="str">
        <f>IF(VLOOKUP(P72&amp;"_"&amp;Q72,[1]无限模式!A:AQ,25+R72,FALSE)="","",0)</f>
        <v/>
      </c>
      <c r="I72" s="10" t="str">
        <f>IF(VLOOKUP(P72&amp;"_"&amp;Q72,[1]无限模式!A:AQ,19+R72,FALSE)=0,"",VLOOKUP(P72&amp;"_"&amp;Q72,[1]无限模式!A:AQ,19+R72,FALSE))</f>
        <v/>
      </c>
      <c r="J72" s="10" t="str">
        <f>IF(VLOOKUP(P72&amp;"_"&amp;Q72,[1]无限模式!A:AQ,19+R72,FALSE)=0,"",ROUND(VLOOKUP(P72&amp;"_"&amp;Q72,[1]无限模式!A:AQ,4,FALSE)/VLOOKUP(P72&amp;"_"&amp;Q72,[1]无限模式!A:AQ,19+R72,FALSE),2))</f>
        <v/>
      </c>
      <c r="K72" s="10" t="str">
        <f>IF(VLOOKUP(P72&amp;"_"&amp;Q72,[1]无限模式!A:AQ,25+R72,FALSE)="","",1)</f>
        <v/>
      </c>
      <c r="L72" s="10" t="str">
        <f>IF(VLOOKUP(P72&amp;"_"&amp;Q72,[1]无限模式!A:AQ,25+R72,FALSE)="","","Monster_Season"&amp;P72&amp;"_Infinite_"&amp;Q72&amp;"_"&amp;R72)</f>
        <v/>
      </c>
      <c r="M72" s="10" t="str">
        <f>IF(VLOOKUP(P72&amp;"_"&amp;Q72,[1]无限模式!A:AQ,25+R72,FALSE)="","",1)</f>
        <v/>
      </c>
      <c r="O72" s="10" t="str">
        <f>IF(VLOOKUP(P72&amp;"_"&amp;Q72,[1]无限模式!A:AQ,19+R72,FALSE)="","",VLOOKUP(P72&amp;"_"&amp;Q72,[1]无限模式!A:AQ,37+R72,FALSE))</f>
        <v/>
      </c>
      <c r="P72" s="10">
        <v>1</v>
      </c>
      <c r="Q72" s="10">
        <v>11</v>
      </c>
      <c r="R72" s="10">
        <v>6</v>
      </c>
    </row>
    <row r="73" spans="2:18" x14ac:dyDescent="0.2">
      <c r="B73" s="13" t="str">
        <f t="shared" si="4"/>
        <v>MonsterWaveCallRule_Season1_Infinite</v>
      </c>
      <c r="C73" s="10">
        <f t="shared" si="5"/>
        <v>12</v>
      </c>
      <c r="D73" s="10" t="str">
        <f t="shared" si="6"/>
        <v>赛季1无限模式第12波</v>
      </c>
      <c r="F73" s="10">
        <f>IF(B73="","",VLOOKUP(P73&amp;"_"&amp;Q73,[1]无限模式!A:AQ,12,FALSE)-VLOOKUP(P73&amp;"_"&amp;Q73,[1]无限模式!A:AQ,13,FALSE))</f>
        <v>100</v>
      </c>
      <c r="G73" s="10">
        <f t="shared" si="7"/>
        <v>180</v>
      </c>
      <c r="H73" s="10">
        <f>IF(VLOOKUP(P73&amp;"_"&amp;Q73,[1]无限模式!A:AQ,25+R73,FALSE)="","",0)</f>
        <v>0</v>
      </c>
      <c r="I73" s="10">
        <f>IF(VLOOKUP(P73&amp;"_"&amp;Q73,[1]无限模式!A:AQ,19+R73,FALSE)=0,"",VLOOKUP(P73&amp;"_"&amp;Q73,[1]无限模式!A:AQ,19+R73,FALSE))</f>
        <v>16</v>
      </c>
      <c r="J73" s="10">
        <f>IF(VLOOKUP(P73&amp;"_"&amp;Q73,[1]无限模式!A:AQ,19+R73,FALSE)=0,"",ROUND(VLOOKUP(P73&amp;"_"&amp;Q73,[1]无限模式!A:AQ,4,FALSE)/VLOOKUP(P73&amp;"_"&amp;Q73,[1]无限模式!A:AQ,19+R73,FALSE),2))</f>
        <v>1.88</v>
      </c>
      <c r="K73" s="10">
        <f>IF(VLOOKUP(P73&amp;"_"&amp;Q73,[1]无限模式!A:AQ,25+R73,FALSE)="","",1)</f>
        <v>1</v>
      </c>
      <c r="L73" s="10" t="str">
        <f>IF(VLOOKUP(P73&amp;"_"&amp;Q73,[1]无限模式!A:AQ,25+R73,FALSE)="","","Monster_Season"&amp;P73&amp;"_Infinite_"&amp;Q73&amp;"_"&amp;R73)</f>
        <v>Monster_Season1_Infinite_12_1</v>
      </c>
      <c r="M73" s="10">
        <f>IF(VLOOKUP(P73&amp;"_"&amp;Q73,[1]无限模式!A:AQ,25+R73,FALSE)="","",1)</f>
        <v>1</v>
      </c>
      <c r="O73" s="10">
        <f>IF(VLOOKUP(P73&amp;"_"&amp;Q73,[1]无限模式!A:AQ,19+R73,FALSE)="","",VLOOKUP(P73&amp;"_"&amp;Q73,[1]无限模式!A:AQ,37+R73,FALSE))</f>
        <v>5</v>
      </c>
      <c r="P73" s="10">
        <v>1</v>
      </c>
      <c r="Q73" s="10">
        <v>12</v>
      </c>
      <c r="R73" s="10">
        <v>1</v>
      </c>
    </row>
    <row r="74" spans="2:18" x14ac:dyDescent="0.2">
      <c r="B74" s="13" t="str">
        <f t="shared" si="4"/>
        <v/>
      </c>
      <c r="C74" s="10" t="str">
        <f t="shared" si="5"/>
        <v/>
      </c>
      <c r="D74" s="10" t="str">
        <f t="shared" si="6"/>
        <v/>
      </c>
      <c r="F74" s="10" t="str">
        <f>IF(B74="","",VLOOKUP(P74&amp;"_"&amp;Q74,[1]无限模式!A:AQ,12,FALSE)-VLOOKUP(P74&amp;"_"&amp;Q74,[1]无限模式!A:AQ,13,FALSE))</f>
        <v/>
      </c>
      <c r="G74" s="10" t="str">
        <f t="shared" si="7"/>
        <v/>
      </c>
      <c r="H74" s="10">
        <f>IF(VLOOKUP(P74&amp;"_"&amp;Q74,[1]无限模式!A:AQ,25+R74,FALSE)="","",0)</f>
        <v>0</v>
      </c>
      <c r="I74" s="10">
        <f>IF(VLOOKUP(P74&amp;"_"&amp;Q74,[1]无限模式!A:AQ,19+R74,FALSE)=0,"",VLOOKUP(P74&amp;"_"&amp;Q74,[1]无限模式!A:AQ,19+R74,FALSE))</f>
        <v>8</v>
      </c>
      <c r="J74" s="10">
        <f>IF(VLOOKUP(P74&amp;"_"&amp;Q74,[1]无限模式!A:AQ,19+R74,FALSE)=0,"",ROUND(VLOOKUP(P74&amp;"_"&amp;Q74,[1]无限模式!A:AQ,4,FALSE)/VLOOKUP(P74&amp;"_"&amp;Q74,[1]无限模式!A:AQ,19+R74,FALSE),2))</f>
        <v>3.75</v>
      </c>
      <c r="K74" s="10">
        <f>IF(VLOOKUP(P74&amp;"_"&amp;Q74,[1]无限模式!A:AQ,25+R74,FALSE)="","",1)</f>
        <v>1</v>
      </c>
      <c r="L74" s="10" t="str">
        <f>IF(VLOOKUP(P74&amp;"_"&amp;Q74,[1]无限模式!A:AQ,25+R74,FALSE)="","","Monster_Season"&amp;P74&amp;"_Infinite_"&amp;Q74&amp;"_"&amp;R74)</f>
        <v>Monster_Season1_Infinite_12_2</v>
      </c>
      <c r="M74" s="10">
        <f>IF(VLOOKUP(P74&amp;"_"&amp;Q74,[1]无限模式!A:AQ,25+R74,FALSE)="","",1)</f>
        <v>1</v>
      </c>
      <c r="O74" s="10">
        <f>IF(VLOOKUP(P74&amp;"_"&amp;Q74,[1]无限模式!A:AQ,19+R74,FALSE)="","",VLOOKUP(P74&amp;"_"&amp;Q74,[1]无限模式!A:AQ,37+R74,FALSE))</f>
        <v>10</v>
      </c>
      <c r="P74" s="10">
        <v>1</v>
      </c>
      <c r="Q74" s="10">
        <v>12</v>
      </c>
      <c r="R74" s="10">
        <v>2</v>
      </c>
    </row>
    <row r="75" spans="2:18" x14ac:dyDescent="0.2">
      <c r="B75" s="13" t="str">
        <f t="shared" si="4"/>
        <v/>
      </c>
      <c r="C75" s="10" t="str">
        <f t="shared" si="5"/>
        <v/>
      </c>
      <c r="D75" s="10" t="str">
        <f t="shared" si="6"/>
        <v/>
      </c>
      <c r="F75" s="10" t="str">
        <f>IF(B75="","",VLOOKUP(P75&amp;"_"&amp;Q75,[1]无限模式!A:AQ,12,FALSE)-VLOOKUP(P75&amp;"_"&amp;Q75,[1]无限模式!A:AQ,13,FALSE))</f>
        <v/>
      </c>
      <c r="G75" s="10" t="str">
        <f t="shared" si="7"/>
        <v/>
      </c>
      <c r="H75" s="10">
        <f>IF(VLOOKUP(P75&amp;"_"&amp;Q75,[1]无限模式!A:AQ,25+R75,FALSE)="","",0)</f>
        <v>0</v>
      </c>
      <c r="I75" s="10">
        <f>IF(VLOOKUP(P75&amp;"_"&amp;Q75,[1]无限模式!A:AQ,19+R75,FALSE)=0,"",VLOOKUP(P75&amp;"_"&amp;Q75,[1]无限模式!A:AQ,19+R75,FALSE))</f>
        <v>8</v>
      </c>
      <c r="J75" s="10">
        <f>IF(VLOOKUP(P75&amp;"_"&amp;Q75,[1]无限模式!A:AQ,19+R75,FALSE)=0,"",ROUND(VLOOKUP(P75&amp;"_"&amp;Q75,[1]无限模式!A:AQ,4,FALSE)/VLOOKUP(P75&amp;"_"&amp;Q75,[1]无限模式!A:AQ,19+R75,FALSE),2))</f>
        <v>3.75</v>
      </c>
      <c r="K75" s="10">
        <f>IF(VLOOKUP(P75&amp;"_"&amp;Q75,[1]无限模式!A:AQ,25+R75,FALSE)="","",1)</f>
        <v>1</v>
      </c>
      <c r="L75" s="10" t="str">
        <f>IF(VLOOKUP(P75&amp;"_"&amp;Q75,[1]无限模式!A:AQ,25+R75,FALSE)="","","Monster_Season"&amp;P75&amp;"_Infinite_"&amp;Q75&amp;"_"&amp;R75)</f>
        <v>Monster_Season1_Infinite_12_3</v>
      </c>
      <c r="M75" s="10">
        <f>IF(VLOOKUP(P75&amp;"_"&amp;Q75,[1]无限模式!A:AQ,25+R75,FALSE)="","",1)</f>
        <v>1</v>
      </c>
      <c r="O75" s="10">
        <f>IF(VLOOKUP(P75&amp;"_"&amp;Q75,[1]无限模式!A:AQ,19+R75,FALSE)="","",VLOOKUP(P75&amp;"_"&amp;Q75,[1]无限模式!A:AQ,37+R75,FALSE))</f>
        <v>5</v>
      </c>
      <c r="P75" s="10">
        <v>1</v>
      </c>
      <c r="Q75" s="10">
        <v>12</v>
      </c>
      <c r="R75" s="10">
        <v>3</v>
      </c>
    </row>
    <row r="76" spans="2:18" x14ac:dyDescent="0.2">
      <c r="B76" s="13" t="str">
        <f t="shared" si="4"/>
        <v/>
      </c>
      <c r="C76" s="10" t="str">
        <f t="shared" si="5"/>
        <v/>
      </c>
      <c r="D76" s="10" t="str">
        <f t="shared" si="6"/>
        <v/>
      </c>
      <c r="F76" s="10" t="str">
        <f>IF(B76="","",VLOOKUP(P76&amp;"_"&amp;Q76,[1]无限模式!A:AQ,12,FALSE)-VLOOKUP(P76&amp;"_"&amp;Q76,[1]无限模式!A:AQ,13,FALSE))</f>
        <v/>
      </c>
      <c r="G76" s="10" t="str">
        <f t="shared" si="7"/>
        <v/>
      </c>
      <c r="H76" s="10" t="str">
        <f>IF(VLOOKUP(P76&amp;"_"&amp;Q76,[1]无限模式!A:AQ,25+R76,FALSE)="","",0)</f>
        <v/>
      </c>
      <c r="I76" s="10" t="str">
        <f>IF(VLOOKUP(P76&amp;"_"&amp;Q76,[1]无限模式!A:AQ,19+R76,FALSE)=0,"",VLOOKUP(P76&amp;"_"&amp;Q76,[1]无限模式!A:AQ,19+R76,FALSE))</f>
        <v/>
      </c>
      <c r="J76" s="10" t="str">
        <f>IF(VLOOKUP(P76&amp;"_"&amp;Q76,[1]无限模式!A:AQ,19+R76,FALSE)=0,"",ROUND(VLOOKUP(P76&amp;"_"&amp;Q76,[1]无限模式!A:AQ,4,FALSE)/VLOOKUP(P76&amp;"_"&amp;Q76,[1]无限模式!A:AQ,19+R76,FALSE),2))</f>
        <v/>
      </c>
      <c r="K76" s="10" t="str">
        <f>IF(VLOOKUP(P76&amp;"_"&amp;Q76,[1]无限模式!A:AQ,25+R76,FALSE)="","",1)</f>
        <v/>
      </c>
      <c r="L76" s="10" t="str">
        <f>IF(VLOOKUP(P76&amp;"_"&amp;Q76,[1]无限模式!A:AQ,25+R76,FALSE)="","","Monster_Season"&amp;P76&amp;"_Infinite_"&amp;Q76&amp;"_"&amp;R76)</f>
        <v/>
      </c>
      <c r="M76" s="10" t="str">
        <f>IF(VLOOKUP(P76&amp;"_"&amp;Q76,[1]无限模式!A:AQ,25+R76,FALSE)="","",1)</f>
        <v/>
      </c>
      <c r="O76" s="10" t="str">
        <f>IF(VLOOKUP(P76&amp;"_"&amp;Q76,[1]无限模式!A:AQ,19+R76,FALSE)="","",VLOOKUP(P76&amp;"_"&amp;Q76,[1]无限模式!A:AQ,37+R76,FALSE))</f>
        <v/>
      </c>
      <c r="P76" s="10">
        <v>1</v>
      </c>
      <c r="Q76" s="10">
        <v>12</v>
      </c>
      <c r="R76" s="10">
        <v>4</v>
      </c>
    </row>
    <row r="77" spans="2:18" x14ac:dyDescent="0.2">
      <c r="B77" s="13" t="str">
        <f t="shared" si="4"/>
        <v/>
      </c>
      <c r="C77" s="10" t="str">
        <f t="shared" si="5"/>
        <v/>
      </c>
      <c r="D77" s="10" t="str">
        <f t="shared" si="6"/>
        <v/>
      </c>
      <c r="F77" s="10" t="str">
        <f>IF(B77="","",VLOOKUP(P77&amp;"_"&amp;Q77,[1]无限模式!A:AQ,12,FALSE)-VLOOKUP(P77&amp;"_"&amp;Q77,[1]无限模式!A:AQ,13,FALSE))</f>
        <v/>
      </c>
      <c r="G77" s="10" t="str">
        <f t="shared" si="7"/>
        <v/>
      </c>
      <c r="H77" s="10" t="str">
        <f>IF(VLOOKUP(P77&amp;"_"&amp;Q77,[1]无限模式!A:AQ,25+R77,FALSE)="","",0)</f>
        <v/>
      </c>
      <c r="I77" s="10" t="str">
        <f>IF(VLOOKUP(P77&amp;"_"&amp;Q77,[1]无限模式!A:AQ,19+R77,FALSE)=0,"",VLOOKUP(P77&amp;"_"&amp;Q77,[1]无限模式!A:AQ,19+R77,FALSE))</f>
        <v/>
      </c>
      <c r="J77" s="10" t="str">
        <f>IF(VLOOKUP(P77&amp;"_"&amp;Q77,[1]无限模式!A:AQ,19+R77,FALSE)=0,"",ROUND(VLOOKUP(P77&amp;"_"&amp;Q77,[1]无限模式!A:AQ,4,FALSE)/VLOOKUP(P77&amp;"_"&amp;Q77,[1]无限模式!A:AQ,19+R77,FALSE),2))</f>
        <v/>
      </c>
      <c r="K77" s="10" t="str">
        <f>IF(VLOOKUP(P77&amp;"_"&amp;Q77,[1]无限模式!A:AQ,25+R77,FALSE)="","",1)</f>
        <v/>
      </c>
      <c r="L77" s="10" t="str">
        <f>IF(VLOOKUP(P77&amp;"_"&amp;Q77,[1]无限模式!A:AQ,25+R77,FALSE)="","","Monster_Season"&amp;P77&amp;"_Infinite_"&amp;Q77&amp;"_"&amp;R77)</f>
        <v/>
      </c>
      <c r="M77" s="10" t="str">
        <f>IF(VLOOKUP(P77&amp;"_"&amp;Q77,[1]无限模式!A:AQ,25+R77,FALSE)="","",1)</f>
        <v/>
      </c>
      <c r="O77" s="10" t="str">
        <f>IF(VLOOKUP(P77&amp;"_"&amp;Q77,[1]无限模式!A:AQ,19+R77,FALSE)="","",VLOOKUP(P77&amp;"_"&amp;Q77,[1]无限模式!A:AQ,37+R77,FALSE))</f>
        <v/>
      </c>
      <c r="P77" s="10">
        <v>1</v>
      </c>
      <c r="Q77" s="10">
        <v>12</v>
      </c>
      <c r="R77" s="10">
        <v>5</v>
      </c>
    </row>
    <row r="78" spans="2:18" x14ac:dyDescent="0.2">
      <c r="B78" s="13" t="str">
        <f t="shared" si="4"/>
        <v/>
      </c>
      <c r="C78" s="10" t="str">
        <f t="shared" si="5"/>
        <v/>
      </c>
      <c r="D78" s="10" t="str">
        <f t="shared" si="6"/>
        <v/>
      </c>
      <c r="F78" s="10" t="str">
        <f>IF(B78="","",VLOOKUP(P78&amp;"_"&amp;Q78,[1]无限模式!A:AQ,12,FALSE)-VLOOKUP(P78&amp;"_"&amp;Q78,[1]无限模式!A:AQ,13,FALSE))</f>
        <v/>
      </c>
      <c r="G78" s="10" t="str">
        <f t="shared" si="7"/>
        <v/>
      </c>
      <c r="H78" s="10" t="str">
        <f>IF(VLOOKUP(P78&amp;"_"&amp;Q78,[1]无限模式!A:AQ,25+R78,FALSE)="","",0)</f>
        <v/>
      </c>
      <c r="I78" s="10" t="str">
        <f>IF(VLOOKUP(P78&amp;"_"&amp;Q78,[1]无限模式!A:AQ,19+R78,FALSE)=0,"",VLOOKUP(P78&amp;"_"&amp;Q78,[1]无限模式!A:AQ,19+R78,FALSE))</f>
        <v/>
      </c>
      <c r="J78" s="10" t="str">
        <f>IF(VLOOKUP(P78&amp;"_"&amp;Q78,[1]无限模式!A:AQ,19+R78,FALSE)=0,"",ROUND(VLOOKUP(P78&amp;"_"&amp;Q78,[1]无限模式!A:AQ,4,FALSE)/VLOOKUP(P78&amp;"_"&amp;Q78,[1]无限模式!A:AQ,19+R78,FALSE),2))</f>
        <v/>
      </c>
      <c r="K78" s="10" t="str">
        <f>IF(VLOOKUP(P78&amp;"_"&amp;Q78,[1]无限模式!A:AQ,25+R78,FALSE)="","",1)</f>
        <v/>
      </c>
      <c r="L78" s="10" t="str">
        <f>IF(VLOOKUP(P78&amp;"_"&amp;Q78,[1]无限模式!A:AQ,25+R78,FALSE)="","","Monster_Season"&amp;P78&amp;"_Infinite_"&amp;Q78&amp;"_"&amp;R78)</f>
        <v/>
      </c>
      <c r="M78" s="10" t="str">
        <f>IF(VLOOKUP(P78&amp;"_"&amp;Q78,[1]无限模式!A:AQ,25+R78,FALSE)="","",1)</f>
        <v/>
      </c>
      <c r="O78" s="10" t="str">
        <f>IF(VLOOKUP(P78&amp;"_"&amp;Q78,[1]无限模式!A:AQ,19+R78,FALSE)="","",VLOOKUP(P78&amp;"_"&amp;Q78,[1]无限模式!A:AQ,37+R78,FALSE))</f>
        <v/>
      </c>
      <c r="P78" s="10">
        <v>1</v>
      </c>
      <c r="Q78" s="10">
        <v>12</v>
      </c>
      <c r="R78" s="10">
        <v>6</v>
      </c>
    </row>
    <row r="79" spans="2:18" x14ac:dyDescent="0.2">
      <c r="B79" s="13" t="str">
        <f t="shared" si="4"/>
        <v>MonsterWaveCallRule_Season1_Infinite</v>
      </c>
      <c r="C79" s="10">
        <f t="shared" si="5"/>
        <v>13</v>
      </c>
      <c r="D79" s="10" t="str">
        <f t="shared" si="6"/>
        <v>赛季1无限模式第13波</v>
      </c>
      <c r="F79" s="10">
        <f>IF(B79="","",VLOOKUP(P79&amp;"_"&amp;Q79,[1]无限模式!A:AQ,12,FALSE)-VLOOKUP(P79&amp;"_"&amp;Q79,[1]无限模式!A:AQ,13,FALSE))</f>
        <v>100</v>
      </c>
      <c r="G79" s="10">
        <f t="shared" si="7"/>
        <v>180</v>
      </c>
      <c r="H79" s="10">
        <f>IF(VLOOKUP(P79&amp;"_"&amp;Q79,[1]无限模式!A:AQ,25+R79,FALSE)="","",0)</f>
        <v>0</v>
      </c>
      <c r="I79" s="10">
        <f>IF(VLOOKUP(P79&amp;"_"&amp;Q79,[1]无限模式!A:AQ,19+R79,FALSE)=0,"",VLOOKUP(P79&amp;"_"&amp;Q79,[1]无限模式!A:AQ,19+R79,FALSE))</f>
        <v>13</v>
      </c>
      <c r="J79" s="10">
        <f>IF(VLOOKUP(P79&amp;"_"&amp;Q79,[1]无限模式!A:AQ,19+R79,FALSE)=0,"",ROUND(VLOOKUP(P79&amp;"_"&amp;Q79,[1]无限模式!A:AQ,4,FALSE)/VLOOKUP(P79&amp;"_"&amp;Q79,[1]无限模式!A:AQ,19+R79,FALSE),2))</f>
        <v>2.31</v>
      </c>
      <c r="K79" s="10">
        <f>IF(VLOOKUP(P79&amp;"_"&amp;Q79,[1]无限模式!A:AQ,25+R79,FALSE)="","",1)</f>
        <v>1</v>
      </c>
      <c r="L79" s="10" t="str">
        <f>IF(VLOOKUP(P79&amp;"_"&amp;Q79,[1]无限模式!A:AQ,25+R79,FALSE)="","","Monster_Season"&amp;P79&amp;"_Infinite_"&amp;Q79&amp;"_"&amp;R79)</f>
        <v>Monster_Season1_Infinite_13_1</v>
      </c>
      <c r="M79" s="10">
        <f>IF(VLOOKUP(P79&amp;"_"&amp;Q79,[1]无限模式!A:AQ,25+R79,FALSE)="","",1)</f>
        <v>1</v>
      </c>
      <c r="O79" s="10">
        <f>IF(VLOOKUP(P79&amp;"_"&amp;Q79,[1]无限模式!A:AQ,19+R79,FALSE)="","",VLOOKUP(P79&amp;"_"&amp;Q79,[1]无限模式!A:AQ,37+R79,FALSE))</f>
        <v>8</v>
      </c>
      <c r="P79" s="10">
        <v>1</v>
      </c>
      <c r="Q79" s="10">
        <v>13</v>
      </c>
      <c r="R79" s="10">
        <v>1</v>
      </c>
    </row>
    <row r="80" spans="2:18" x14ac:dyDescent="0.2">
      <c r="B80" s="13" t="str">
        <f t="shared" si="4"/>
        <v/>
      </c>
      <c r="C80" s="10" t="str">
        <f t="shared" si="5"/>
        <v/>
      </c>
      <c r="D80" s="10" t="str">
        <f t="shared" si="6"/>
        <v/>
      </c>
      <c r="F80" s="10" t="str">
        <f>IF(B80="","",VLOOKUP(P80&amp;"_"&amp;Q80,[1]无限模式!A:AQ,12,FALSE)-VLOOKUP(P80&amp;"_"&amp;Q80,[1]无限模式!A:AQ,13,FALSE))</f>
        <v/>
      </c>
      <c r="G80" s="10" t="str">
        <f t="shared" si="7"/>
        <v/>
      </c>
      <c r="H80" s="10">
        <f>IF(VLOOKUP(P80&amp;"_"&amp;Q80,[1]无限模式!A:AQ,25+R80,FALSE)="","",0)</f>
        <v>0</v>
      </c>
      <c r="I80" s="10">
        <f>IF(VLOOKUP(P80&amp;"_"&amp;Q80,[1]无限模式!A:AQ,19+R80,FALSE)=0,"",VLOOKUP(P80&amp;"_"&amp;Q80,[1]无限模式!A:AQ,19+R80,FALSE))</f>
        <v>13</v>
      </c>
      <c r="J80" s="10">
        <f>IF(VLOOKUP(P80&amp;"_"&amp;Q80,[1]无限模式!A:AQ,19+R80,FALSE)=0,"",ROUND(VLOOKUP(P80&amp;"_"&amp;Q80,[1]无限模式!A:AQ,4,FALSE)/VLOOKUP(P80&amp;"_"&amp;Q80,[1]无限模式!A:AQ,19+R80,FALSE),2))</f>
        <v>2.31</v>
      </c>
      <c r="K80" s="10">
        <f>IF(VLOOKUP(P80&amp;"_"&amp;Q80,[1]无限模式!A:AQ,25+R80,FALSE)="","",1)</f>
        <v>1</v>
      </c>
      <c r="L80" s="10" t="str">
        <f>IF(VLOOKUP(P80&amp;"_"&amp;Q80,[1]无限模式!A:AQ,25+R80,FALSE)="","","Monster_Season"&amp;P80&amp;"_Infinite_"&amp;Q80&amp;"_"&amp;R80)</f>
        <v>Monster_Season1_Infinite_13_2</v>
      </c>
      <c r="M80" s="10">
        <f>IF(VLOOKUP(P80&amp;"_"&amp;Q80,[1]无限模式!A:AQ,25+R80,FALSE)="","",1)</f>
        <v>1</v>
      </c>
      <c r="O80" s="10">
        <f>IF(VLOOKUP(P80&amp;"_"&amp;Q80,[1]无限模式!A:AQ,19+R80,FALSE)="","",VLOOKUP(P80&amp;"_"&amp;Q80,[1]无限模式!A:AQ,37+R80,FALSE))</f>
        <v>4</v>
      </c>
      <c r="P80" s="10">
        <v>1</v>
      </c>
      <c r="Q80" s="10">
        <v>13</v>
      </c>
      <c r="R80" s="10">
        <v>2</v>
      </c>
    </row>
    <row r="81" spans="2:18" x14ac:dyDescent="0.2">
      <c r="B81" s="13" t="str">
        <f t="shared" si="4"/>
        <v/>
      </c>
      <c r="C81" s="10" t="str">
        <f t="shared" si="5"/>
        <v/>
      </c>
      <c r="D81" s="10" t="str">
        <f t="shared" si="6"/>
        <v/>
      </c>
      <c r="F81" s="10" t="str">
        <f>IF(B81="","",VLOOKUP(P81&amp;"_"&amp;Q81,[1]无限模式!A:AQ,12,FALSE)-VLOOKUP(P81&amp;"_"&amp;Q81,[1]无限模式!A:AQ,13,FALSE))</f>
        <v/>
      </c>
      <c r="G81" s="10" t="str">
        <f t="shared" si="7"/>
        <v/>
      </c>
      <c r="H81" s="10">
        <f>IF(VLOOKUP(P81&amp;"_"&amp;Q81,[1]无限模式!A:AQ,25+R81,FALSE)="","",0)</f>
        <v>0</v>
      </c>
      <c r="I81" s="10">
        <f>IF(VLOOKUP(P81&amp;"_"&amp;Q81,[1]无限模式!A:AQ,19+R81,FALSE)=0,"",VLOOKUP(P81&amp;"_"&amp;Q81,[1]无限模式!A:AQ,19+R81,FALSE))</f>
        <v>7</v>
      </c>
      <c r="J81" s="10">
        <f>IF(VLOOKUP(P81&amp;"_"&amp;Q81,[1]无限模式!A:AQ,19+R81,FALSE)=0,"",ROUND(VLOOKUP(P81&amp;"_"&amp;Q81,[1]无限模式!A:AQ,4,FALSE)/VLOOKUP(P81&amp;"_"&amp;Q81,[1]无限模式!A:AQ,19+R81,FALSE),2))</f>
        <v>4.29</v>
      </c>
      <c r="K81" s="10">
        <f>IF(VLOOKUP(P81&amp;"_"&amp;Q81,[1]无限模式!A:AQ,25+R81,FALSE)="","",1)</f>
        <v>1</v>
      </c>
      <c r="L81" s="10" t="str">
        <f>IF(VLOOKUP(P81&amp;"_"&amp;Q81,[1]无限模式!A:AQ,25+R81,FALSE)="","","Monster_Season"&amp;P81&amp;"_Infinite_"&amp;Q81&amp;"_"&amp;R81)</f>
        <v>Monster_Season1_Infinite_13_3</v>
      </c>
      <c r="M81" s="10">
        <f>IF(VLOOKUP(P81&amp;"_"&amp;Q81,[1]无限模式!A:AQ,25+R81,FALSE)="","",1)</f>
        <v>1</v>
      </c>
      <c r="O81" s="10">
        <f>IF(VLOOKUP(P81&amp;"_"&amp;Q81,[1]无限模式!A:AQ,19+R81,FALSE)="","",VLOOKUP(P81&amp;"_"&amp;Q81,[1]无限模式!A:AQ,37+R81,FALSE))</f>
        <v>8</v>
      </c>
      <c r="P81" s="10">
        <v>1</v>
      </c>
      <c r="Q81" s="10">
        <v>13</v>
      </c>
      <c r="R81" s="10">
        <v>3</v>
      </c>
    </row>
    <row r="82" spans="2:18" x14ac:dyDescent="0.2">
      <c r="B82" s="13" t="str">
        <f t="shared" si="4"/>
        <v/>
      </c>
      <c r="C82" s="10" t="str">
        <f t="shared" si="5"/>
        <v/>
      </c>
      <c r="D82" s="10" t="str">
        <f t="shared" si="6"/>
        <v/>
      </c>
      <c r="F82" s="10" t="str">
        <f>IF(B82="","",VLOOKUP(P82&amp;"_"&amp;Q82,[1]无限模式!A:AQ,12,FALSE)-VLOOKUP(P82&amp;"_"&amp;Q82,[1]无限模式!A:AQ,13,FALSE))</f>
        <v/>
      </c>
      <c r="G82" s="10" t="str">
        <f t="shared" si="7"/>
        <v/>
      </c>
      <c r="H82" s="10" t="str">
        <f>IF(VLOOKUP(P82&amp;"_"&amp;Q82,[1]无限模式!A:AQ,25+R82,FALSE)="","",0)</f>
        <v/>
      </c>
      <c r="I82" s="10" t="str">
        <f>IF(VLOOKUP(P82&amp;"_"&amp;Q82,[1]无限模式!A:AQ,19+R82,FALSE)=0,"",VLOOKUP(P82&amp;"_"&amp;Q82,[1]无限模式!A:AQ,19+R82,FALSE))</f>
        <v/>
      </c>
      <c r="J82" s="10" t="str">
        <f>IF(VLOOKUP(P82&amp;"_"&amp;Q82,[1]无限模式!A:AQ,19+R82,FALSE)=0,"",ROUND(VLOOKUP(P82&amp;"_"&amp;Q82,[1]无限模式!A:AQ,4,FALSE)/VLOOKUP(P82&amp;"_"&amp;Q82,[1]无限模式!A:AQ,19+R82,FALSE),2))</f>
        <v/>
      </c>
      <c r="K82" s="10" t="str">
        <f>IF(VLOOKUP(P82&amp;"_"&amp;Q82,[1]无限模式!A:AQ,25+R82,FALSE)="","",1)</f>
        <v/>
      </c>
      <c r="L82" s="10" t="str">
        <f>IF(VLOOKUP(P82&amp;"_"&amp;Q82,[1]无限模式!A:AQ,25+R82,FALSE)="","","Monster_Season"&amp;P82&amp;"_Infinite_"&amp;Q82&amp;"_"&amp;R82)</f>
        <v/>
      </c>
      <c r="M82" s="10" t="str">
        <f>IF(VLOOKUP(P82&amp;"_"&amp;Q82,[1]无限模式!A:AQ,25+R82,FALSE)="","",1)</f>
        <v/>
      </c>
      <c r="O82" s="10" t="str">
        <f>IF(VLOOKUP(P82&amp;"_"&amp;Q82,[1]无限模式!A:AQ,19+R82,FALSE)="","",VLOOKUP(P82&amp;"_"&amp;Q82,[1]无限模式!A:AQ,37+R82,FALSE))</f>
        <v/>
      </c>
      <c r="P82" s="10">
        <v>1</v>
      </c>
      <c r="Q82" s="10">
        <v>13</v>
      </c>
      <c r="R82" s="10">
        <v>4</v>
      </c>
    </row>
    <row r="83" spans="2:18" x14ac:dyDescent="0.2">
      <c r="B83" s="13" t="str">
        <f t="shared" si="4"/>
        <v/>
      </c>
      <c r="C83" s="10" t="str">
        <f t="shared" si="5"/>
        <v/>
      </c>
      <c r="D83" s="10" t="str">
        <f t="shared" si="6"/>
        <v/>
      </c>
      <c r="F83" s="10" t="str">
        <f>IF(B83="","",VLOOKUP(P83&amp;"_"&amp;Q83,[1]无限模式!A:AQ,12,FALSE)-VLOOKUP(P83&amp;"_"&amp;Q83,[1]无限模式!A:AQ,13,FALSE))</f>
        <v/>
      </c>
      <c r="G83" s="10" t="str">
        <f t="shared" si="7"/>
        <v/>
      </c>
      <c r="H83" s="10" t="str">
        <f>IF(VLOOKUP(P83&amp;"_"&amp;Q83,[1]无限模式!A:AQ,25+R83,FALSE)="","",0)</f>
        <v/>
      </c>
      <c r="I83" s="10" t="str">
        <f>IF(VLOOKUP(P83&amp;"_"&amp;Q83,[1]无限模式!A:AQ,19+R83,FALSE)=0,"",VLOOKUP(P83&amp;"_"&amp;Q83,[1]无限模式!A:AQ,19+R83,FALSE))</f>
        <v/>
      </c>
      <c r="J83" s="10" t="str">
        <f>IF(VLOOKUP(P83&amp;"_"&amp;Q83,[1]无限模式!A:AQ,19+R83,FALSE)=0,"",ROUND(VLOOKUP(P83&amp;"_"&amp;Q83,[1]无限模式!A:AQ,4,FALSE)/VLOOKUP(P83&amp;"_"&amp;Q83,[1]无限模式!A:AQ,19+R83,FALSE),2))</f>
        <v/>
      </c>
      <c r="K83" s="10" t="str">
        <f>IF(VLOOKUP(P83&amp;"_"&amp;Q83,[1]无限模式!A:AQ,25+R83,FALSE)="","",1)</f>
        <v/>
      </c>
      <c r="L83" s="10" t="str">
        <f>IF(VLOOKUP(P83&amp;"_"&amp;Q83,[1]无限模式!A:AQ,25+R83,FALSE)="","","Monster_Season"&amp;P83&amp;"_Infinite_"&amp;Q83&amp;"_"&amp;R83)</f>
        <v/>
      </c>
      <c r="M83" s="10" t="str">
        <f>IF(VLOOKUP(P83&amp;"_"&amp;Q83,[1]无限模式!A:AQ,25+R83,FALSE)="","",1)</f>
        <v/>
      </c>
      <c r="O83" s="10" t="str">
        <f>IF(VLOOKUP(P83&amp;"_"&amp;Q83,[1]无限模式!A:AQ,19+R83,FALSE)="","",VLOOKUP(P83&amp;"_"&amp;Q83,[1]无限模式!A:AQ,37+R83,FALSE))</f>
        <v/>
      </c>
      <c r="P83" s="10">
        <v>1</v>
      </c>
      <c r="Q83" s="10">
        <v>13</v>
      </c>
      <c r="R83" s="10">
        <v>5</v>
      </c>
    </row>
    <row r="84" spans="2:18" x14ac:dyDescent="0.2">
      <c r="B84" s="13" t="str">
        <f t="shared" si="4"/>
        <v/>
      </c>
      <c r="C84" s="10" t="str">
        <f t="shared" si="5"/>
        <v/>
      </c>
      <c r="D84" s="10" t="str">
        <f t="shared" si="6"/>
        <v/>
      </c>
      <c r="F84" s="10" t="str">
        <f>IF(B84="","",VLOOKUP(P84&amp;"_"&amp;Q84,[1]无限模式!A:AQ,12,FALSE)-VLOOKUP(P84&amp;"_"&amp;Q84,[1]无限模式!A:AQ,13,FALSE))</f>
        <v/>
      </c>
      <c r="G84" s="10" t="str">
        <f t="shared" si="7"/>
        <v/>
      </c>
      <c r="H84" s="10" t="str">
        <f>IF(VLOOKUP(P84&amp;"_"&amp;Q84,[1]无限模式!A:AQ,25+R84,FALSE)="","",0)</f>
        <v/>
      </c>
      <c r="I84" s="10" t="str">
        <f>IF(VLOOKUP(P84&amp;"_"&amp;Q84,[1]无限模式!A:AQ,19+R84,FALSE)=0,"",VLOOKUP(P84&amp;"_"&amp;Q84,[1]无限模式!A:AQ,19+R84,FALSE))</f>
        <v/>
      </c>
      <c r="J84" s="10" t="str">
        <f>IF(VLOOKUP(P84&amp;"_"&amp;Q84,[1]无限模式!A:AQ,19+R84,FALSE)=0,"",ROUND(VLOOKUP(P84&amp;"_"&amp;Q84,[1]无限模式!A:AQ,4,FALSE)/VLOOKUP(P84&amp;"_"&amp;Q84,[1]无限模式!A:AQ,19+R84,FALSE),2))</f>
        <v/>
      </c>
      <c r="K84" s="10" t="str">
        <f>IF(VLOOKUP(P84&amp;"_"&amp;Q84,[1]无限模式!A:AQ,25+R84,FALSE)="","",1)</f>
        <v/>
      </c>
      <c r="L84" s="10" t="str">
        <f>IF(VLOOKUP(P84&amp;"_"&amp;Q84,[1]无限模式!A:AQ,25+R84,FALSE)="","","Monster_Season"&amp;P84&amp;"_Infinite_"&amp;Q84&amp;"_"&amp;R84)</f>
        <v/>
      </c>
      <c r="M84" s="10" t="str">
        <f>IF(VLOOKUP(P84&amp;"_"&amp;Q84,[1]无限模式!A:AQ,25+R84,FALSE)="","",1)</f>
        <v/>
      </c>
      <c r="O84" s="10" t="str">
        <f>IF(VLOOKUP(P84&amp;"_"&amp;Q84,[1]无限模式!A:AQ,19+R84,FALSE)="","",VLOOKUP(P84&amp;"_"&amp;Q84,[1]无限模式!A:AQ,37+R84,FALSE))</f>
        <v/>
      </c>
      <c r="P84" s="10">
        <v>1</v>
      </c>
      <c r="Q84" s="10">
        <v>13</v>
      </c>
      <c r="R84" s="10">
        <v>6</v>
      </c>
    </row>
    <row r="85" spans="2:18" x14ac:dyDescent="0.2">
      <c r="B85" s="13" t="str">
        <f t="shared" si="4"/>
        <v>MonsterWaveCallRule_Season1_Infinite</v>
      </c>
      <c r="C85" s="10">
        <f t="shared" si="5"/>
        <v>14</v>
      </c>
      <c r="D85" s="10" t="str">
        <f t="shared" si="6"/>
        <v>赛季1无限模式第14波</v>
      </c>
      <c r="F85" s="10">
        <f>IF(B85="","",VLOOKUP(P85&amp;"_"&amp;Q85,[1]无限模式!A:AQ,12,FALSE)-VLOOKUP(P85&amp;"_"&amp;Q85,[1]无限模式!A:AQ,13,FALSE))</f>
        <v>100</v>
      </c>
      <c r="G85" s="10">
        <f t="shared" si="7"/>
        <v>180</v>
      </c>
      <c r="H85" s="10">
        <f>IF(VLOOKUP(P85&amp;"_"&amp;Q85,[1]无限模式!A:AQ,25+R85,FALSE)="","",0)</f>
        <v>0</v>
      </c>
      <c r="I85" s="10">
        <f>IF(VLOOKUP(P85&amp;"_"&amp;Q85,[1]无限模式!A:AQ,19+R85,FALSE)=0,"",VLOOKUP(P85&amp;"_"&amp;Q85,[1]无限模式!A:AQ,19+R85,FALSE))</f>
        <v>12</v>
      </c>
      <c r="J85" s="10">
        <f>IF(VLOOKUP(P85&amp;"_"&amp;Q85,[1]无限模式!A:AQ,19+R85,FALSE)=0,"",ROUND(VLOOKUP(P85&amp;"_"&amp;Q85,[1]无限模式!A:AQ,4,FALSE)/VLOOKUP(P85&amp;"_"&amp;Q85,[1]无限模式!A:AQ,19+R85,FALSE),2))</f>
        <v>2.5</v>
      </c>
      <c r="K85" s="10">
        <f>IF(VLOOKUP(P85&amp;"_"&amp;Q85,[1]无限模式!A:AQ,25+R85,FALSE)="","",1)</f>
        <v>1</v>
      </c>
      <c r="L85" s="10" t="str">
        <f>IF(VLOOKUP(P85&amp;"_"&amp;Q85,[1]无限模式!A:AQ,25+R85,FALSE)="","","Monster_Season"&amp;P85&amp;"_Infinite_"&amp;Q85&amp;"_"&amp;R85)</f>
        <v>Monster_Season1_Infinite_14_1</v>
      </c>
      <c r="M85" s="10">
        <f>IF(VLOOKUP(P85&amp;"_"&amp;Q85,[1]无限模式!A:AQ,25+R85,FALSE)="","",1)</f>
        <v>1</v>
      </c>
      <c r="O85" s="10">
        <f>IF(VLOOKUP(P85&amp;"_"&amp;Q85,[1]无限模式!A:AQ,19+R85,FALSE)="","",VLOOKUP(P85&amp;"_"&amp;Q85,[1]无限模式!A:AQ,37+R85,FALSE))</f>
        <v>3</v>
      </c>
      <c r="P85" s="10">
        <v>1</v>
      </c>
      <c r="Q85" s="10">
        <v>14</v>
      </c>
      <c r="R85" s="10">
        <v>1</v>
      </c>
    </row>
    <row r="86" spans="2:18" x14ac:dyDescent="0.2">
      <c r="B86" s="13" t="str">
        <f t="shared" si="4"/>
        <v/>
      </c>
      <c r="C86" s="10" t="str">
        <f t="shared" si="5"/>
        <v/>
      </c>
      <c r="D86" s="10" t="str">
        <f t="shared" si="6"/>
        <v/>
      </c>
      <c r="F86" s="10" t="str">
        <f>IF(B86="","",VLOOKUP(P86&amp;"_"&amp;Q86,[1]无限模式!A:AQ,12,FALSE)-VLOOKUP(P86&amp;"_"&amp;Q86,[1]无限模式!A:AQ,13,FALSE))</f>
        <v/>
      </c>
      <c r="G86" s="10" t="str">
        <f t="shared" si="7"/>
        <v/>
      </c>
      <c r="H86" s="10">
        <f>IF(VLOOKUP(P86&amp;"_"&amp;Q86,[1]无限模式!A:AQ,25+R86,FALSE)="","",0)</f>
        <v>0</v>
      </c>
      <c r="I86" s="10">
        <f>IF(VLOOKUP(P86&amp;"_"&amp;Q86,[1]无限模式!A:AQ,19+R86,FALSE)=0,"",VLOOKUP(P86&amp;"_"&amp;Q86,[1]无限模式!A:AQ,19+R86,FALSE))</f>
        <v>12</v>
      </c>
      <c r="J86" s="10">
        <f>IF(VLOOKUP(P86&amp;"_"&amp;Q86,[1]无限模式!A:AQ,19+R86,FALSE)=0,"",ROUND(VLOOKUP(P86&amp;"_"&amp;Q86,[1]无限模式!A:AQ,4,FALSE)/VLOOKUP(P86&amp;"_"&amp;Q86,[1]无限模式!A:AQ,19+R86,FALSE),2))</f>
        <v>2.5</v>
      </c>
      <c r="K86" s="10">
        <f>IF(VLOOKUP(P86&amp;"_"&amp;Q86,[1]无限模式!A:AQ,25+R86,FALSE)="","",1)</f>
        <v>1</v>
      </c>
      <c r="L86" s="10" t="str">
        <f>IF(VLOOKUP(P86&amp;"_"&amp;Q86,[1]无限模式!A:AQ,25+R86,FALSE)="","","Monster_Season"&amp;P86&amp;"_Infinite_"&amp;Q86&amp;"_"&amp;R86)</f>
        <v>Monster_Season1_Infinite_14_2</v>
      </c>
      <c r="M86" s="10">
        <f>IF(VLOOKUP(P86&amp;"_"&amp;Q86,[1]无限模式!A:AQ,25+R86,FALSE)="","",1)</f>
        <v>1</v>
      </c>
      <c r="O86" s="10">
        <f>IF(VLOOKUP(P86&amp;"_"&amp;Q86,[1]无限模式!A:AQ,19+R86,FALSE)="","",VLOOKUP(P86&amp;"_"&amp;Q86,[1]无限模式!A:AQ,37+R86,FALSE))</f>
        <v>7</v>
      </c>
      <c r="P86" s="10">
        <v>1</v>
      </c>
      <c r="Q86" s="10">
        <v>14</v>
      </c>
      <c r="R86" s="10">
        <v>2</v>
      </c>
    </row>
    <row r="87" spans="2:18" x14ac:dyDescent="0.2">
      <c r="B87" s="13" t="str">
        <f t="shared" si="4"/>
        <v/>
      </c>
      <c r="C87" s="10" t="str">
        <f t="shared" si="5"/>
        <v/>
      </c>
      <c r="D87" s="10" t="str">
        <f t="shared" si="6"/>
        <v/>
      </c>
      <c r="F87" s="10" t="str">
        <f>IF(B87="","",VLOOKUP(P87&amp;"_"&amp;Q87,[1]无限模式!A:AQ,12,FALSE)-VLOOKUP(P87&amp;"_"&amp;Q87,[1]无限模式!A:AQ,13,FALSE))</f>
        <v/>
      </c>
      <c r="G87" s="10" t="str">
        <f t="shared" si="7"/>
        <v/>
      </c>
      <c r="H87" s="10">
        <f>IF(VLOOKUP(P87&amp;"_"&amp;Q87,[1]无限模式!A:AQ,25+R87,FALSE)="","",0)</f>
        <v>0</v>
      </c>
      <c r="I87" s="10">
        <f>IF(VLOOKUP(P87&amp;"_"&amp;Q87,[1]无限模式!A:AQ,19+R87,FALSE)=0,"",VLOOKUP(P87&amp;"_"&amp;Q87,[1]无限模式!A:AQ,19+R87,FALSE))</f>
        <v>12</v>
      </c>
      <c r="J87" s="10">
        <f>IF(VLOOKUP(P87&amp;"_"&amp;Q87,[1]无限模式!A:AQ,19+R87,FALSE)=0,"",ROUND(VLOOKUP(P87&amp;"_"&amp;Q87,[1]无限模式!A:AQ,4,FALSE)/VLOOKUP(P87&amp;"_"&amp;Q87,[1]无限模式!A:AQ,19+R87,FALSE),2))</f>
        <v>2.5</v>
      </c>
      <c r="K87" s="10">
        <f>IF(VLOOKUP(P87&amp;"_"&amp;Q87,[1]无限模式!A:AQ,25+R87,FALSE)="","",1)</f>
        <v>1</v>
      </c>
      <c r="L87" s="10" t="str">
        <f>IF(VLOOKUP(P87&amp;"_"&amp;Q87,[1]无限模式!A:AQ,25+R87,FALSE)="","","Monster_Season"&amp;P87&amp;"_Infinite_"&amp;Q87&amp;"_"&amp;R87)</f>
        <v>Monster_Season1_Infinite_14_3</v>
      </c>
      <c r="M87" s="10">
        <f>IF(VLOOKUP(P87&amp;"_"&amp;Q87,[1]无限模式!A:AQ,25+R87,FALSE)="","",1)</f>
        <v>1</v>
      </c>
      <c r="O87" s="10">
        <f>IF(VLOOKUP(P87&amp;"_"&amp;Q87,[1]无限模式!A:AQ,19+R87,FALSE)="","",VLOOKUP(P87&amp;"_"&amp;Q87,[1]无限模式!A:AQ,37+R87,FALSE))</f>
        <v>7</v>
      </c>
      <c r="P87" s="10">
        <v>1</v>
      </c>
      <c r="Q87" s="10">
        <v>14</v>
      </c>
      <c r="R87" s="10">
        <v>3</v>
      </c>
    </row>
    <row r="88" spans="2:18" x14ac:dyDescent="0.2">
      <c r="B88" s="13" t="str">
        <f t="shared" si="4"/>
        <v/>
      </c>
      <c r="C88" s="10" t="str">
        <f t="shared" si="5"/>
        <v/>
      </c>
      <c r="D88" s="10" t="str">
        <f t="shared" si="6"/>
        <v/>
      </c>
      <c r="F88" s="10" t="str">
        <f>IF(B88="","",VLOOKUP(P88&amp;"_"&amp;Q88,[1]无限模式!A:AQ,12,FALSE)-VLOOKUP(P88&amp;"_"&amp;Q88,[1]无限模式!A:AQ,13,FALSE))</f>
        <v/>
      </c>
      <c r="G88" s="10" t="str">
        <f t="shared" si="7"/>
        <v/>
      </c>
      <c r="H88" s="10" t="str">
        <f>IF(VLOOKUP(P88&amp;"_"&amp;Q88,[1]无限模式!A:AQ,25+R88,FALSE)="","",0)</f>
        <v/>
      </c>
      <c r="I88" s="10" t="str">
        <f>IF(VLOOKUP(P88&amp;"_"&amp;Q88,[1]无限模式!A:AQ,19+R88,FALSE)=0,"",VLOOKUP(P88&amp;"_"&amp;Q88,[1]无限模式!A:AQ,19+R88,FALSE))</f>
        <v/>
      </c>
      <c r="J88" s="10" t="str">
        <f>IF(VLOOKUP(P88&amp;"_"&amp;Q88,[1]无限模式!A:AQ,19+R88,FALSE)=0,"",ROUND(VLOOKUP(P88&amp;"_"&amp;Q88,[1]无限模式!A:AQ,4,FALSE)/VLOOKUP(P88&amp;"_"&amp;Q88,[1]无限模式!A:AQ,19+R88,FALSE),2))</f>
        <v/>
      </c>
      <c r="K88" s="10" t="str">
        <f>IF(VLOOKUP(P88&amp;"_"&amp;Q88,[1]无限模式!A:AQ,25+R88,FALSE)="","",1)</f>
        <v/>
      </c>
      <c r="L88" s="10" t="str">
        <f>IF(VLOOKUP(P88&amp;"_"&amp;Q88,[1]无限模式!A:AQ,25+R88,FALSE)="","","Monster_Season"&amp;P88&amp;"_Infinite_"&amp;Q88&amp;"_"&amp;R88)</f>
        <v/>
      </c>
      <c r="M88" s="10" t="str">
        <f>IF(VLOOKUP(P88&amp;"_"&amp;Q88,[1]无限模式!A:AQ,25+R88,FALSE)="","",1)</f>
        <v/>
      </c>
      <c r="O88" s="10" t="str">
        <f>IF(VLOOKUP(P88&amp;"_"&amp;Q88,[1]无限模式!A:AQ,19+R88,FALSE)="","",VLOOKUP(P88&amp;"_"&amp;Q88,[1]无限模式!A:AQ,37+R88,FALSE))</f>
        <v/>
      </c>
      <c r="P88" s="10">
        <v>1</v>
      </c>
      <c r="Q88" s="10">
        <v>14</v>
      </c>
      <c r="R88" s="10">
        <v>4</v>
      </c>
    </row>
    <row r="89" spans="2:18" x14ac:dyDescent="0.2">
      <c r="B89" s="13" t="str">
        <f t="shared" si="4"/>
        <v/>
      </c>
      <c r="C89" s="10" t="str">
        <f t="shared" si="5"/>
        <v/>
      </c>
      <c r="D89" s="10" t="str">
        <f t="shared" si="6"/>
        <v/>
      </c>
      <c r="F89" s="10" t="str">
        <f>IF(B89="","",VLOOKUP(P89&amp;"_"&amp;Q89,[1]无限模式!A:AQ,12,FALSE)-VLOOKUP(P89&amp;"_"&amp;Q89,[1]无限模式!A:AQ,13,FALSE))</f>
        <v/>
      </c>
      <c r="G89" s="10" t="str">
        <f t="shared" si="7"/>
        <v/>
      </c>
      <c r="H89" s="10" t="str">
        <f>IF(VLOOKUP(P89&amp;"_"&amp;Q89,[1]无限模式!A:AQ,25+R89,FALSE)="","",0)</f>
        <v/>
      </c>
      <c r="I89" s="10" t="str">
        <f>IF(VLOOKUP(P89&amp;"_"&amp;Q89,[1]无限模式!A:AQ,19+R89,FALSE)=0,"",VLOOKUP(P89&amp;"_"&amp;Q89,[1]无限模式!A:AQ,19+R89,FALSE))</f>
        <v/>
      </c>
      <c r="J89" s="10" t="str">
        <f>IF(VLOOKUP(P89&amp;"_"&amp;Q89,[1]无限模式!A:AQ,19+R89,FALSE)=0,"",ROUND(VLOOKUP(P89&amp;"_"&amp;Q89,[1]无限模式!A:AQ,4,FALSE)/VLOOKUP(P89&amp;"_"&amp;Q89,[1]无限模式!A:AQ,19+R89,FALSE),2))</f>
        <v/>
      </c>
      <c r="K89" s="10" t="str">
        <f>IF(VLOOKUP(P89&amp;"_"&amp;Q89,[1]无限模式!A:AQ,25+R89,FALSE)="","",1)</f>
        <v/>
      </c>
      <c r="L89" s="10" t="str">
        <f>IF(VLOOKUP(P89&amp;"_"&amp;Q89,[1]无限模式!A:AQ,25+R89,FALSE)="","","Monster_Season"&amp;P89&amp;"_Infinite_"&amp;Q89&amp;"_"&amp;R89)</f>
        <v/>
      </c>
      <c r="M89" s="10" t="str">
        <f>IF(VLOOKUP(P89&amp;"_"&amp;Q89,[1]无限模式!A:AQ,25+R89,FALSE)="","",1)</f>
        <v/>
      </c>
      <c r="O89" s="10" t="str">
        <f>IF(VLOOKUP(P89&amp;"_"&amp;Q89,[1]无限模式!A:AQ,19+R89,FALSE)="","",VLOOKUP(P89&amp;"_"&amp;Q89,[1]无限模式!A:AQ,37+R89,FALSE))</f>
        <v/>
      </c>
      <c r="P89" s="10">
        <v>1</v>
      </c>
      <c r="Q89" s="10">
        <v>14</v>
      </c>
      <c r="R89" s="10">
        <v>5</v>
      </c>
    </row>
    <row r="90" spans="2:18" x14ac:dyDescent="0.2">
      <c r="B90" s="13" t="str">
        <f t="shared" si="4"/>
        <v/>
      </c>
      <c r="C90" s="10" t="str">
        <f t="shared" si="5"/>
        <v/>
      </c>
      <c r="D90" s="10" t="str">
        <f t="shared" si="6"/>
        <v/>
      </c>
      <c r="F90" s="10" t="str">
        <f>IF(B90="","",VLOOKUP(P90&amp;"_"&amp;Q90,[1]无限模式!A:AQ,12,FALSE)-VLOOKUP(P90&amp;"_"&amp;Q90,[1]无限模式!A:AQ,13,FALSE))</f>
        <v/>
      </c>
      <c r="G90" s="10" t="str">
        <f t="shared" si="7"/>
        <v/>
      </c>
      <c r="H90" s="10" t="str">
        <f>IF(VLOOKUP(P90&amp;"_"&amp;Q90,[1]无限模式!A:AQ,25+R90,FALSE)="","",0)</f>
        <v/>
      </c>
      <c r="I90" s="10" t="str">
        <f>IF(VLOOKUP(P90&amp;"_"&amp;Q90,[1]无限模式!A:AQ,19+R90,FALSE)=0,"",VLOOKUP(P90&amp;"_"&amp;Q90,[1]无限模式!A:AQ,19+R90,FALSE))</f>
        <v/>
      </c>
      <c r="J90" s="10" t="str">
        <f>IF(VLOOKUP(P90&amp;"_"&amp;Q90,[1]无限模式!A:AQ,19+R90,FALSE)=0,"",ROUND(VLOOKUP(P90&amp;"_"&amp;Q90,[1]无限模式!A:AQ,4,FALSE)/VLOOKUP(P90&amp;"_"&amp;Q90,[1]无限模式!A:AQ,19+R90,FALSE),2))</f>
        <v/>
      </c>
      <c r="K90" s="10" t="str">
        <f>IF(VLOOKUP(P90&amp;"_"&amp;Q90,[1]无限模式!A:AQ,25+R90,FALSE)="","",1)</f>
        <v/>
      </c>
      <c r="L90" s="10" t="str">
        <f>IF(VLOOKUP(P90&amp;"_"&amp;Q90,[1]无限模式!A:AQ,25+R90,FALSE)="","","Monster_Season"&amp;P90&amp;"_Infinite_"&amp;Q90&amp;"_"&amp;R90)</f>
        <v/>
      </c>
      <c r="M90" s="10" t="str">
        <f>IF(VLOOKUP(P90&amp;"_"&amp;Q90,[1]无限模式!A:AQ,25+R90,FALSE)="","",1)</f>
        <v/>
      </c>
      <c r="O90" s="10" t="str">
        <f>IF(VLOOKUP(P90&amp;"_"&amp;Q90,[1]无限模式!A:AQ,19+R90,FALSE)="","",VLOOKUP(P90&amp;"_"&amp;Q90,[1]无限模式!A:AQ,37+R90,FALSE))</f>
        <v/>
      </c>
      <c r="P90" s="10">
        <v>1</v>
      </c>
      <c r="Q90" s="10">
        <v>14</v>
      </c>
      <c r="R90" s="10">
        <v>6</v>
      </c>
    </row>
    <row r="91" spans="2:18" x14ac:dyDescent="0.2">
      <c r="B91" s="13" t="str">
        <f t="shared" si="4"/>
        <v>MonsterWaveCallRule_Season1_Infinite</v>
      </c>
      <c r="C91" s="10">
        <f t="shared" si="5"/>
        <v>15</v>
      </c>
      <c r="D91" s="10" t="str">
        <f t="shared" si="6"/>
        <v>赛季1无限模式第15波</v>
      </c>
      <c r="F91" s="10">
        <f>IF(B91="","",VLOOKUP(P91&amp;"_"&amp;Q91,[1]无限模式!A:AQ,12,FALSE)-VLOOKUP(P91&amp;"_"&amp;Q91,[1]无限模式!A:AQ,13,FALSE))</f>
        <v>100</v>
      </c>
      <c r="G91" s="10">
        <f t="shared" si="7"/>
        <v>180</v>
      </c>
      <c r="H91" s="10">
        <f>IF(VLOOKUP(P91&amp;"_"&amp;Q91,[1]无限模式!A:AQ,25+R91,FALSE)="","",0)</f>
        <v>0</v>
      </c>
      <c r="I91" s="10">
        <f>IF(VLOOKUP(P91&amp;"_"&amp;Q91,[1]无限模式!A:AQ,19+R91,FALSE)=0,"",VLOOKUP(P91&amp;"_"&amp;Q91,[1]无限模式!A:AQ,19+R91,FALSE))</f>
        <v>13</v>
      </c>
      <c r="J91" s="10">
        <f>IF(VLOOKUP(P91&amp;"_"&amp;Q91,[1]无限模式!A:AQ,19+R91,FALSE)=0,"",ROUND(VLOOKUP(P91&amp;"_"&amp;Q91,[1]无限模式!A:AQ,4,FALSE)/VLOOKUP(P91&amp;"_"&amp;Q91,[1]无限模式!A:AQ,19+R91,FALSE),2))</f>
        <v>2.31</v>
      </c>
      <c r="K91" s="10">
        <f>IF(VLOOKUP(P91&amp;"_"&amp;Q91,[1]无限模式!A:AQ,25+R91,FALSE)="","",1)</f>
        <v>1</v>
      </c>
      <c r="L91" s="10" t="str">
        <f>IF(VLOOKUP(P91&amp;"_"&amp;Q91,[1]无限模式!A:AQ,25+R91,FALSE)="","","Monster_Season"&amp;P91&amp;"_Infinite_"&amp;Q91&amp;"_"&amp;R91)</f>
        <v>Monster_Season1_Infinite_15_1</v>
      </c>
      <c r="M91" s="10">
        <f>IF(VLOOKUP(P91&amp;"_"&amp;Q91,[1]无限模式!A:AQ,25+R91,FALSE)="","",1)</f>
        <v>1</v>
      </c>
      <c r="O91" s="10">
        <f>IF(VLOOKUP(P91&amp;"_"&amp;Q91,[1]无限模式!A:AQ,19+R91,FALSE)="","",VLOOKUP(P91&amp;"_"&amp;Q91,[1]无限模式!A:AQ,37+R91,FALSE))</f>
        <v>3</v>
      </c>
      <c r="P91" s="10">
        <v>1</v>
      </c>
      <c r="Q91" s="10">
        <v>15</v>
      </c>
      <c r="R91" s="10">
        <v>1</v>
      </c>
    </row>
    <row r="92" spans="2:18" x14ac:dyDescent="0.2">
      <c r="B92" s="13" t="str">
        <f t="shared" si="4"/>
        <v/>
      </c>
      <c r="C92" s="10" t="str">
        <f t="shared" si="5"/>
        <v/>
      </c>
      <c r="D92" s="10" t="str">
        <f t="shared" si="6"/>
        <v/>
      </c>
      <c r="F92" s="10" t="str">
        <f>IF(B92="","",VLOOKUP(P92&amp;"_"&amp;Q92,[1]无限模式!A:AQ,12,FALSE)-VLOOKUP(P92&amp;"_"&amp;Q92,[1]无限模式!A:AQ,13,FALSE))</f>
        <v/>
      </c>
      <c r="G92" s="10" t="str">
        <f t="shared" si="7"/>
        <v/>
      </c>
      <c r="H92" s="10">
        <f>IF(VLOOKUP(P92&amp;"_"&amp;Q92,[1]无限模式!A:AQ,25+R92,FALSE)="","",0)</f>
        <v>0</v>
      </c>
      <c r="I92" s="10">
        <f>IF(VLOOKUP(P92&amp;"_"&amp;Q92,[1]无限模式!A:AQ,19+R92,FALSE)=0,"",VLOOKUP(P92&amp;"_"&amp;Q92,[1]无限模式!A:AQ,19+R92,FALSE))</f>
        <v>13</v>
      </c>
      <c r="J92" s="10">
        <f>IF(VLOOKUP(P92&amp;"_"&amp;Q92,[1]无限模式!A:AQ,19+R92,FALSE)=0,"",ROUND(VLOOKUP(P92&amp;"_"&amp;Q92,[1]无限模式!A:AQ,4,FALSE)/VLOOKUP(P92&amp;"_"&amp;Q92,[1]无限模式!A:AQ,19+R92,FALSE),2))</f>
        <v>2.31</v>
      </c>
      <c r="K92" s="10">
        <f>IF(VLOOKUP(P92&amp;"_"&amp;Q92,[1]无限模式!A:AQ,25+R92,FALSE)="","",1)</f>
        <v>1</v>
      </c>
      <c r="L92" s="10" t="str">
        <f>IF(VLOOKUP(P92&amp;"_"&amp;Q92,[1]无限模式!A:AQ,25+R92,FALSE)="","","Monster_Season"&amp;P92&amp;"_Infinite_"&amp;Q92&amp;"_"&amp;R92)</f>
        <v>Monster_Season1_Infinite_15_2</v>
      </c>
      <c r="M92" s="10">
        <f>IF(VLOOKUP(P92&amp;"_"&amp;Q92,[1]无限模式!A:AQ,25+R92,FALSE)="","",1)</f>
        <v>1</v>
      </c>
      <c r="O92" s="10">
        <f>IF(VLOOKUP(P92&amp;"_"&amp;Q92,[1]无限模式!A:AQ,19+R92,FALSE)="","",VLOOKUP(P92&amp;"_"&amp;Q92,[1]无限模式!A:AQ,37+R92,FALSE))</f>
        <v>6</v>
      </c>
      <c r="P92" s="10">
        <v>1</v>
      </c>
      <c r="Q92" s="10">
        <v>15</v>
      </c>
      <c r="R92" s="10">
        <v>2</v>
      </c>
    </row>
    <row r="93" spans="2:18" x14ac:dyDescent="0.2">
      <c r="B93" s="13" t="str">
        <f t="shared" si="4"/>
        <v/>
      </c>
      <c r="C93" s="10" t="str">
        <f t="shared" si="5"/>
        <v/>
      </c>
      <c r="D93" s="10" t="str">
        <f t="shared" si="6"/>
        <v/>
      </c>
      <c r="F93" s="10" t="str">
        <f>IF(B93="","",VLOOKUP(P93&amp;"_"&amp;Q93,[1]无限模式!A:AQ,12,FALSE)-VLOOKUP(P93&amp;"_"&amp;Q93,[1]无限模式!A:AQ,13,FALSE))</f>
        <v/>
      </c>
      <c r="G93" s="10" t="str">
        <f t="shared" si="7"/>
        <v/>
      </c>
      <c r="H93" s="10">
        <f>IF(VLOOKUP(P93&amp;"_"&amp;Q93,[1]无限模式!A:AQ,25+R93,FALSE)="","",0)</f>
        <v>0</v>
      </c>
      <c r="I93" s="10">
        <f>IF(VLOOKUP(P93&amp;"_"&amp;Q93,[1]无限模式!A:AQ,19+R93,FALSE)=0,"",VLOOKUP(P93&amp;"_"&amp;Q93,[1]无限模式!A:AQ,19+R93,FALSE))</f>
        <v>9</v>
      </c>
      <c r="J93" s="10">
        <f>IF(VLOOKUP(P93&amp;"_"&amp;Q93,[1]无限模式!A:AQ,19+R93,FALSE)=0,"",ROUND(VLOOKUP(P93&amp;"_"&amp;Q93,[1]无限模式!A:AQ,4,FALSE)/VLOOKUP(P93&amp;"_"&amp;Q93,[1]无限模式!A:AQ,19+R93,FALSE),2))</f>
        <v>3.33</v>
      </c>
      <c r="K93" s="10">
        <f>IF(VLOOKUP(P93&amp;"_"&amp;Q93,[1]无限模式!A:AQ,25+R93,FALSE)="","",1)</f>
        <v>1</v>
      </c>
      <c r="L93" s="10" t="str">
        <f>IF(VLOOKUP(P93&amp;"_"&amp;Q93,[1]无限模式!A:AQ,25+R93,FALSE)="","","Monster_Season"&amp;P93&amp;"_Infinite_"&amp;Q93&amp;"_"&amp;R93)</f>
        <v>Monster_Season1_Infinite_15_3</v>
      </c>
      <c r="M93" s="10">
        <f>IF(VLOOKUP(P93&amp;"_"&amp;Q93,[1]无限模式!A:AQ,25+R93,FALSE)="","",1)</f>
        <v>1</v>
      </c>
      <c r="O93" s="10">
        <f>IF(VLOOKUP(P93&amp;"_"&amp;Q93,[1]无限模式!A:AQ,19+R93,FALSE)="","",VLOOKUP(P93&amp;"_"&amp;Q93,[1]无限模式!A:AQ,37+R93,FALSE))</f>
        <v>6</v>
      </c>
      <c r="P93" s="10">
        <v>1</v>
      </c>
      <c r="Q93" s="10">
        <v>15</v>
      </c>
      <c r="R93" s="10">
        <v>3</v>
      </c>
    </row>
    <row r="94" spans="2:18" x14ac:dyDescent="0.2">
      <c r="B94" s="13" t="str">
        <f t="shared" si="4"/>
        <v/>
      </c>
      <c r="C94" s="10" t="str">
        <f t="shared" si="5"/>
        <v/>
      </c>
      <c r="D94" s="10" t="str">
        <f t="shared" si="6"/>
        <v/>
      </c>
      <c r="F94" s="10" t="str">
        <f>IF(B94="","",VLOOKUP(P94&amp;"_"&amp;Q94,[1]无限模式!A:AQ,12,FALSE)-VLOOKUP(P94&amp;"_"&amp;Q94,[1]无限模式!A:AQ,13,FALSE))</f>
        <v/>
      </c>
      <c r="G94" s="10" t="str">
        <f t="shared" si="7"/>
        <v/>
      </c>
      <c r="H94" s="10">
        <f>IF(VLOOKUP(P94&amp;"_"&amp;Q94,[1]无限模式!A:AQ,25+R94,FALSE)="","",0)</f>
        <v>0</v>
      </c>
      <c r="I94" s="10">
        <f>IF(VLOOKUP(P94&amp;"_"&amp;Q94,[1]无限模式!A:AQ,19+R94,FALSE)=0,"",VLOOKUP(P94&amp;"_"&amp;Q94,[1]无限模式!A:AQ,19+R94,FALSE))</f>
        <v>1</v>
      </c>
      <c r="J94" s="10">
        <f>IF(VLOOKUP(P94&amp;"_"&amp;Q94,[1]无限模式!A:AQ,19+R94,FALSE)=0,"",ROUND(VLOOKUP(P94&amp;"_"&amp;Q94,[1]无限模式!A:AQ,4,FALSE)/VLOOKUP(P94&amp;"_"&amp;Q94,[1]无限模式!A:AQ,19+R94,FALSE),2))</f>
        <v>30</v>
      </c>
      <c r="K94" s="10">
        <f>IF(VLOOKUP(P94&amp;"_"&amp;Q94,[1]无限模式!A:AQ,25+R94,FALSE)="","",1)</f>
        <v>1</v>
      </c>
      <c r="L94" s="10" t="str">
        <f>IF(VLOOKUP(P94&amp;"_"&amp;Q94,[1]无限模式!A:AQ,25+R94,FALSE)="","","Monster_Season"&amp;P94&amp;"_Infinite_"&amp;Q94&amp;"_"&amp;R94)</f>
        <v>Monster_Season1_Infinite_15_4</v>
      </c>
      <c r="M94" s="10">
        <f>IF(VLOOKUP(P94&amp;"_"&amp;Q94,[1]无限模式!A:AQ,25+R94,FALSE)="","",1)</f>
        <v>1</v>
      </c>
      <c r="O94" s="10">
        <f>IF(VLOOKUP(P94&amp;"_"&amp;Q94,[1]无限模式!A:AQ,19+R94,FALSE)="","",VLOOKUP(P94&amp;"_"&amp;Q94,[1]无限模式!A:AQ,37+R94,FALSE))</f>
        <v>16</v>
      </c>
      <c r="P94" s="10">
        <v>1</v>
      </c>
      <c r="Q94" s="10">
        <v>15</v>
      </c>
      <c r="R94" s="10">
        <v>4</v>
      </c>
    </row>
    <row r="95" spans="2:18" x14ac:dyDescent="0.2">
      <c r="B95" s="13" t="str">
        <f t="shared" si="4"/>
        <v/>
      </c>
      <c r="C95" s="10" t="str">
        <f t="shared" si="5"/>
        <v/>
      </c>
      <c r="D95" s="10" t="str">
        <f t="shared" si="6"/>
        <v/>
      </c>
      <c r="F95" s="10" t="str">
        <f>IF(B95="","",VLOOKUP(P95&amp;"_"&amp;Q95,[1]无限模式!A:AQ,12,FALSE)-VLOOKUP(P95&amp;"_"&amp;Q95,[1]无限模式!A:AQ,13,FALSE))</f>
        <v/>
      </c>
      <c r="G95" s="10" t="str">
        <f t="shared" si="7"/>
        <v/>
      </c>
      <c r="H95" s="10" t="str">
        <f>IF(VLOOKUP(P95&amp;"_"&amp;Q95,[1]无限模式!A:AQ,25+R95,FALSE)="","",0)</f>
        <v/>
      </c>
      <c r="I95" s="10" t="str">
        <f>IF(VLOOKUP(P95&amp;"_"&amp;Q95,[1]无限模式!A:AQ,19+R95,FALSE)=0,"",VLOOKUP(P95&amp;"_"&amp;Q95,[1]无限模式!A:AQ,19+R95,FALSE))</f>
        <v/>
      </c>
      <c r="J95" s="10" t="str">
        <f>IF(VLOOKUP(P95&amp;"_"&amp;Q95,[1]无限模式!A:AQ,19+R95,FALSE)=0,"",ROUND(VLOOKUP(P95&amp;"_"&amp;Q95,[1]无限模式!A:AQ,4,FALSE)/VLOOKUP(P95&amp;"_"&amp;Q95,[1]无限模式!A:AQ,19+R95,FALSE),2))</f>
        <v/>
      </c>
      <c r="K95" s="10" t="str">
        <f>IF(VLOOKUP(P95&amp;"_"&amp;Q95,[1]无限模式!A:AQ,25+R95,FALSE)="","",1)</f>
        <v/>
      </c>
      <c r="L95" s="10" t="str">
        <f>IF(VLOOKUP(P95&amp;"_"&amp;Q95,[1]无限模式!A:AQ,25+R95,FALSE)="","","Monster_Season"&amp;P95&amp;"_Infinite_"&amp;Q95&amp;"_"&amp;R95)</f>
        <v/>
      </c>
      <c r="M95" s="10" t="str">
        <f>IF(VLOOKUP(P95&amp;"_"&amp;Q95,[1]无限模式!A:AQ,25+R95,FALSE)="","",1)</f>
        <v/>
      </c>
      <c r="O95" s="10" t="str">
        <f>IF(VLOOKUP(P95&amp;"_"&amp;Q95,[1]无限模式!A:AQ,19+R95,FALSE)="","",VLOOKUP(P95&amp;"_"&amp;Q95,[1]无限模式!A:AQ,37+R95,FALSE))</f>
        <v/>
      </c>
      <c r="P95" s="10">
        <v>1</v>
      </c>
      <c r="Q95" s="10">
        <v>15</v>
      </c>
      <c r="R95" s="10">
        <v>5</v>
      </c>
    </row>
    <row r="96" spans="2:18" x14ac:dyDescent="0.2">
      <c r="B96" s="13" t="str">
        <f t="shared" si="4"/>
        <v/>
      </c>
      <c r="C96" s="10" t="str">
        <f t="shared" si="5"/>
        <v/>
      </c>
      <c r="D96" s="10" t="str">
        <f t="shared" si="6"/>
        <v/>
      </c>
      <c r="F96" s="10" t="str">
        <f>IF(B96="","",VLOOKUP(P96&amp;"_"&amp;Q96,[1]无限模式!A:AQ,12,FALSE)-VLOOKUP(P96&amp;"_"&amp;Q96,[1]无限模式!A:AQ,13,FALSE))</f>
        <v/>
      </c>
      <c r="G96" s="10" t="str">
        <f t="shared" si="7"/>
        <v/>
      </c>
      <c r="H96" s="10" t="str">
        <f>IF(VLOOKUP(P96&amp;"_"&amp;Q96,[1]无限模式!A:AQ,25+R96,FALSE)="","",0)</f>
        <v/>
      </c>
      <c r="I96" s="10" t="str">
        <f>IF(VLOOKUP(P96&amp;"_"&amp;Q96,[1]无限模式!A:AQ,19+R96,FALSE)=0,"",VLOOKUP(P96&amp;"_"&amp;Q96,[1]无限模式!A:AQ,19+R96,FALSE))</f>
        <v/>
      </c>
      <c r="J96" s="10" t="str">
        <f>IF(VLOOKUP(P96&amp;"_"&amp;Q96,[1]无限模式!A:AQ,19+R96,FALSE)=0,"",ROUND(VLOOKUP(P96&amp;"_"&amp;Q96,[1]无限模式!A:AQ,4,FALSE)/VLOOKUP(P96&amp;"_"&amp;Q96,[1]无限模式!A:AQ,19+R96,FALSE),2))</f>
        <v/>
      </c>
      <c r="K96" s="10" t="str">
        <f>IF(VLOOKUP(P96&amp;"_"&amp;Q96,[1]无限模式!A:AQ,25+R96,FALSE)="","",1)</f>
        <v/>
      </c>
      <c r="L96" s="10" t="str">
        <f>IF(VLOOKUP(P96&amp;"_"&amp;Q96,[1]无限模式!A:AQ,25+R96,FALSE)="","","Monster_Season"&amp;P96&amp;"_Infinite_"&amp;Q96&amp;"_"&amp;R96)</f>
        <v/>
      </c>
      <c r="M96" s="10" t="str">
        <f>IF(VLOOKUP(P96&amp;"_"&amp;Q96,[1]无限模式!A:AQ,25+R96,FALSE)="","",1)</f>
        <v/>
      </c>
      <c r="O96" s="10" t="str">
        <f>IF(VLOOKUP(P96&amp;"_"&amp;Q96,[1]无限模式!A:AQ,19+R96,FALSE)="","",VLOOKUP(P96&amp;"_"&amp;Q96,[1]无限模式!A:AQ,37+R96,FALSE))</f>
        <v/>
      </c>
      <c r="P96" s="10">
        <v>1</v>
      </c>
      <c r="Q96" s="10">
        <v>15</v>
      </c>
      <c r="R96" s="10">
        <v>6</v>
      </c>
    </row>
    <row r="97" spans="2:18" x14ac:dyDescent="0.2">
      <c r="B97" s="13" t="str">
        <f t="shared" si="4"/>
        <v>MonsterWaveCallRule_Season1_Infinite</v>
      </c>
      <c r="C97" s="10">
        <f t="shared" si="5"/>
        <v>16</v>
      </c>
      <c r="D97" s="10" t="str">
        <f t="shared" si="6"/>
        <v>赛季1无限模式第16波</v>
      </c>
      <c r="F97" s="10">
        <f>IF(B97="","",VLOOKUP(P97&amp;"_"&amp;Q97,[1]无限模式!A:AQ,12,FALSE)-VLOOKUP(P97&amp;"_"&amp;Q97,[1]无限模式!A:AQ,13,FALSE))</f>
        <v>100</v>
      </c>
      <c r="G97" s="10">
        <f t="shared" si="7"/>
        <v>180</v>
      </c>
      <c r="H97" s="10">
        <f>IF(VLOOKUP(P97&amp;"_"&amp;Q97,[1]无限模式!A:AQ,25+R97,FALSE)="","",0)</f>
        <v>0</v>
      </c>
      <c r="I97" s="10">
        <f>IF(VLOOKUP(P97&amp;"_"&amp;Q97,[1]无限模式!A:AQ,19+R97,FALSE)=0,"",VLOOKUP(P97&amp;"_"&amp;Q97,[1]无限模式!A:AQ,19+R97,FALSE))</f>
        <v>19</v>
      </c>
      <c r="J97" s="10">
        <f>IF(VLOOKUP(P97&amp;"_"&amp;Q97,[1]无限模式!A:AQ,19+R97,FALSE)=0,"",ROUND(VLOOKUP(P97&amp;"_"&amp;Q97,[1]无限模式!A:AQ,4,FALSE)/VLOOKUP(P97&amp;"_"&amp;Q97,[1]无限模式!A:AQ,19+R97,FALSE),2))</f>
        <v>1.58</v>
      </c>
      <c r="K97" s="10">
        <f>IF(VLOOKUP(P97&amp;"_"&amp;Q97,[1]无限模式!A:AQ,25+R97,FALSE)="","",1)</f>
        <v>1</v>
      </c>
      <c r="L97" s="10" t="str">
        <f>IF(VLOOKUP(P97&amp;"_"&amp;Q97,[1]无限模式!A:AQ,25+R97,FALSE)="","","Monster_Season"&amp;P97&amp;"_Infinite_"&amp;Q97&amp;"_"&amp;R97)</f>
        <v>Monster_Season1_Infinite_16_1</v>
      </c>
      <c r="M97" s="10">
        <f>IF(VLOOKUP(P97&amp;"_"&amp;Q97,[1]无限模式!A:AQ,25+R97,FALSE)="","",1)</f>
        <v>1</v>
      </c>
      <c r="O97" s="10">
        <f>IF(VLOOKUP(P97&amp;"_"&amp;Q97,[1]无限模式!A:AQ,19+R97,FALSE)="","",VLOOKUP(P97&amp;"_"&amp;Q97,[1]无限模式!A:AQ,37+R97,FALSE))</f>
        <v>5</v>
      </c>
      <c r="P97" s="10">
        <v>1</v>
      </c>
      <c r="Q97" s="10">
        <v>16</v>
      </c>
      <c r="R97" s="10">
        <v>1</v>
      </c>
    </row>
    <row r="98" spans="2:18" x14ac:dyDescent="0.2">
      <c r="B98" s="13" t="str">
        <f t="shared" si="4"/>
        <v/>
      </c>
      <c r="C98" s="10" t="str">
        <f t="shared" si="5"/>
        <v/>
      </c>
      <c r="D98" s="10" t="str">
        <f t="shared" si="6"/>
        <v/>
      </c>
      <c r="F98" s="10" t="str">
        <f>IF(B98="","",VLOOKUP(P98&amp;"_"&amp;Q98,[1]无限模式!A:AQ,12,FALSE)-VLOOKUP(P98&amp;"_"&amp;Q98,[1]无限模式!A:AQ,13,FALSE))</f>
        <v/>
      </c>
      <c r="G98" s="10" t="str">
        <f t="shared" si="7"/>
        <v/>
      </c>
      <c r="H98" s="10">
        <f>IF(VLOOKUP(P98&amp;"_"&amp;Q98,[1]无限模式!A:AQ,25+R98,FALSE)="","",0)</f>
        <v>0</v>
      </c>
      <c r="I98" s="10">
        <f>IF(VLOOKUP(P98&amp;"_"&amp;Q98,[1]无限模式!A:AQ,19+R98,FALSE)=0,"",VLOOKUP(P98&amp;"_"&amp;Q98,[1]无限模式!A:AQ,19+R98,FALSE))</f>
        <v>19</v>
      </c>
      <c r="J98" s="10">
        <f>IF(VLOOKUP(P98&amp;"_"&amp;Q98,[1]无限模式!A:AQ,19+R98,FALSE)=0,"",ROUND(VLOOKUP(P98&amp;"_"&amp;Q98,[1]无限模式!A:AQ,4,FALSE)/VLOOKUP(P98&amp;"_"&amp;Q98,[1]无限模式!A:AQ,19+R98,FALSE),2))</f>
        <v>1.58</v>
      </c>
      <c r="K98" s="10">
        <f>IF(VLOOKUP(P98&amp;"_"&amp;Q98,[1]无限模式!A:AQ,25+R98,FALSE)="","",1)</f>
        <v>1</v>
      </c>
      <c r="L98" s="10" t="str">
        <f>IF(VLOOKUP(P98&amp;"_"&amp;Q98,[1]无限模式!A:AQ,25+R98,FALSE)="","","Monster_Season"&amp;P98&amp;"_Infinite_"&amp;Q98&amp;"_"&amp;R98)</f>
        <v>Monster_Season1_Infinite_16_2</v>
      </c>
      <c r="M98" s="10">
        <f>IF(VLOOKUP(P98&amp;"_"&amp;Q98,[1]无限模式!A:AQ,25+R98,FALSE)="","",1)</f>
        <v>1</v>
      </c>
      <c r="O98" s="10">
        <f>IF(VLOOKUP(P98&amp;"_"&amp;Q98,[1]无限模式!A:AQ,19+R98,FALSE)="","",VLOOKUP(P98&amp;"_"&amp;Q98,[1]无限模式!A:AQ,37+R98,FALSE))</f>
        <v>5</v>
      </c>
      <c r="P98" s="10">
        <v>1</v>
      </c>
      <c r="Q98" s="10">
        <v>16</v>
      </c>
      <c r="R98" s="10">
        <v>2</v>
      </c>
    </row>
    <row r="99" spans="2:18" x14ac:dyDescent="0.2">
      <c r="B99" s="13" t="str">
        <f t="shared" si="4"/>
        <v/>
      </c>
      <c r="C99" s="10" t="str">
        <f t="shared" si="5"/>
        <v/>
      </c>
      <c r="D99" s="10" t="str">
        <f t="shared" si="6"/>
        <v/>
      </c>
      <c r="F99" s="10" t="str">
        <f>IF(B99="","",VLOOKUP(P99&amp;"_"&amp;Q99,[1]无限模式!A:AQ,12,FALSE)-VLOOKUP(P99&amp;"_"&amp;Q99,[1]无限模式!A:AQ,13,FALSE))</f>
        <v/>
      </c>
      <c r="G99" s="10" t="str">
        <f t="shared" si="7"/>
        <v/>
      </c>
      <c r="H99" s="10" t="str">
        <f>IF(VLOOKUP(P99&amp;"_"&amp;Q99,[1]无限模式!A:AQ,25+R99,FALSE)="","",0)</f>
        <v/>
      </c>
      <c r="I99" s="10" t="str">
        <f>IF(VLOOKUP(P99&amp;"_"&amp;Q99,[1]无限模式!A:AQ,19+R99,FALSE)=0,"",VLOOKUP(P99&amp;"_"&amp;Q99,[1]无限模式!A:AQ,19+R99,FALSE))</f>
        <v/>
      </c>
      <c r="J99" s="10" t="str">
        <f>IF(VLOOKUP(P99&amp;"_"&amp;Q99,[1]无限模式!A:AQ,19+R99,FALSE)=0,"",ROUND(VLOOKUP(P99&amp;"_"&amp;Q99,[1]无限模式!A:AQ,4,FALSE)/VLOOKUP(P99&amp;"_"&amp;Q99,[1]无限模式!A:AQ,19+R99,FALSE),2))</f>
        <v/>
      </c>
      <c r="K99" s="10" t="str">
        <f>IF(VLOOKUP(P99&amp;"_"&amp;Q99,[1]无限模式!A:AQ,25+R99,FALSE)="","",1)</f>
        <v/>
      </c>
      <c r="L99" s="10" t="str">
        <f>IF(VLOOKUP(P99&amp;"_"&amp;Q99,[1]无限模式!A:AQ,25+R99,FALSE)="","","Monster_Season"&amp;P99&amp;"_Infinite_"&amp;Q99&amp;"_"&amp;R99)</f>
        <v/>
      </c>
      <c r="M99" s="10" t="str">
        <f>IF(VLOOKUP(P99&amp;"_"&amp;Q99,[1]无限模式!A:AQ,25+R99,FALSE)="","",1)</f>
        <v/>
      </c>
      <c r="O99" s="10" t="str">
        <f>IF(VLOOKUP(P99&amp;"_"&amp;Q99,[1]无限模式!A:AQ,19+R99,FALSE)="","",VLOOKUP(P99&amp;"_"&amp;Q99,[1]无限模式!A:AQ,37+R99,FALSE))</f>
        <v/>
      </c>
      <c r="P99" s="10">
        <v>1</v>
      </c>
      <c r="Q99" s="10">
        <v>16</v>
      </c>
      <c r="R99" s="10">
        <v>3</v>
      </c>
    </row>
    <row r="100" spans="2:18" x14ac:dyDescent="0.2">
      <c r="B100" s="13" t="str">
        <f t="shared" si="4"/>
        <v/>
      </c>
      <c r="C100" s="10" t="str">
        <f t="shared" si="5"/>
        <v/>
      </c>
      <c r="D100" s="10" t="str">
        <f t="shared" si="6"/>
        <v/>
      </c>
      <c r="F100" s="10" t="str">
        <f>IF(B100="","",VLOOKUP(P100&amp;"_"&amp;Q100,[1]无限模式!A:AQ,12,FALSE)-VLOOKUP(P100&amp;"_"&amp;Q100,[1]无限模式!A:AQ,13,FALSE))</f>
        <v/>
      </c>
      <c r="G100" s="10" t="str">
        <f t="shared" si="7"/>
        <v/>
      </c>
      <c r="H100" s="10" t="str">
        <f>IF(VLOOKUP(P100&amp;"_"&amp;Q100,[1]无限模式!A:AQ,25+R100,FALSE)="","",0)</f>
        <v/>
      </c>
      <c r="I100" s="10" t="str">
        <f>IF(VLOOKUP(P100&amp;"_"&amp;Q100,[1]无限模式!A:AQ,19+R100,FALSE)=0,"",VLOOKUP(P100&amp;"_"&amp;Q100,[1]无限模式!A:AQ,19+R100,FALSE))</f>
        <v/>
      </c>
      <c r="J100" s="10" t="str">
        <f>IF(VLOOKUP(P100&amp;"_"&amp;Q100,[1]无限模式!A:AQ,19+R100,FALSE)=0,"",ROUND(VLOOKUP(P100&amp;"_"&amp;Q100,[1]无限模式!A:AQ,4,FALSE)/VLOOKUP(P100&amp;"_"&amp;Q100,[1]无限模式!A:AQ,19+R100,FALSE),2))</f>
        <v/>
      </c>
      <c r="K100" s="10" t="str">
        <f>IF(VLOOKUP(P100&amp;"_"&amp;Q100,[1]无限模式!A:AQ,25+R100,FALSE)="","",1)</f>
        <v/>
      </c>
      <c r="L100" s="10" t="str">
        <f>IF(VLOOKUP(P100&amp;"_"&amp;Q100,[1]无限模式!A:AQ,25+R100,FALSE)="","","Monster_Season"&amp;P100&amp;"_Infinite_"&amp;Q100&amp;"_"&amp;R100)</f>
        <v/>
      </c>
      <c r="M100" s="10" t="str">
        <f>IF(VLOOKUP(P100&amp;"_"&amp;Q100,[1]无限模式!A:AQ,25+R100,FALSE)="","",1)</f>
        <v/>
      </c>
      <c r="O100" s="10" t="str">
        <f>IF(VLOOKUP(P100&amp;"_"&amp;Q100,[1]无限模式!A:AQ,19+R100,FALSE)="","",VLOOKUP(P100&amp;"_"&amp;Q100,[1]无限模式!A:AQ,37+R100,FALSE))</f>
        <v/>
      </c>
      <c r="P100" s="10">
        <v>1</v>
      </c>
      <c r="Q100" s="10">
        <v>16</v>
      </c>
      <c r="R100" s="10">
        <v>4</v>
      </c>
    </row>
    <row r="101" spans="2:18" x14ac:dyDescent="0.2">
      <c r="B101" s="13" t="str">
        <f t="shared" si="4"/>
        <v/>
      </c>
      <c r="C101" s="10" t="str">
        <f t="shared" si="5"/>
        <v/>
      </c>
      <c r="D101" s="10" t="str">
        <f t="shared" si="6"/>
        <v/>
      </c>
      <c r="F101" s="10" t="str">
        <f>IF(B101="","",VLOOKUP(P101&amp;"_"&amp;Q101,[1]无限模式!A:AQ,12,FALSE)-VLOOKUP(P101&amp;"_"&amp;Q101,[1]无限模式!A:AQ,13,FALSE))</f>
        <v/>
      </c>
      <c r="G101" s="10" t="str">
        <f t="shared" si="7"/>
        <v/>
      </c>
      <c r="H101" s="10" t="str">
        <f>IF(VLOOKUP(P101&amp;"_"&amp;Q101,[1]无限模式!A:AQ,25+R101,FALSE)="","",0)</f>
        <v/>
      </c>
      <c r="I101" s="10" t="str">
        <f>IF(VLOOKUP(P101&amp;"_"&amp;Q101,[1]无限模式!A:AQ,19+R101,FALSE)=0,"",VLOOKUP(P101&amp;"_"&amp;Q101,[1]无限模式!A:AQ,19+R101,FALSE))</f>
        <v/>
      </c>
      <c r="J101" s="10" t="str">
        <f>IF(VLOOKUP(P101&amp;"_"&amp;Q101,[1]无限模式!A:AQ,19+R101,FALSE)=0,"",ROUND(VLOOKUP(P101&amp;"_"&amp;Q101,[1]无限模式!A:AQ,4,FALSE)/VLOOKUP(P101&amp;"_"&amp;Q101,[1]无限模式!A:AQ,19+R101,FALSE),2))</f>
        <v/>
      </c>
      <c r="K101" s="10" t="str">
        <f>IF(VLOOKUP(P101&amp;"_"&amp;Q101,[1]无限模式!A:AQ,25+R101,FALSE)="","",1)</f>
        <v/>
      </c>
      <c r="L101" s="10" t="str">
        <f>IF(VLOOKUP(P101&amp;"_"&amp;Q101,[1]无限模式!A:AQ,25+R101,FALSE)="","","Monster_Season"&amp;P101&amp;"_Infinite_"&amp;Q101&amp;"_"&amp;R101)</f>
        <v/>
      </c>
      <c r="M101" s="10" t="str">
        <f>IF(VLOOKUP(P101&amp;"_"&amp;Q101,[1]无限模式!A:AQ,25+R101,FALSE)="","",1)</f>
        <v/>
      </c>
      <c r="O101" s="10" t="str">
        <f>IF(VLOOKUP(P101&amp;"_"&amp;Q101,[1]无限模式!A:AQ,19+R101,FALSE)="","",VLOOKUP(P101&amp;"_"&amp;Q101,[1]无限模式!A:AQ,37+R101,FALSE))</f>
        <v/>
      </c>
      <c r="P101" s="10">
        <v>1</v>
      </c>
      <c r="Q101" s="10">
        <v>16</v>
      </c>
      <c r="R101" s="10">
        <v>5</v>
      </c>
    </row>
    <row r="102" spans="2:18" x14ac:dyDescent="0.2">
      <c r="B102" s="13" t="str">
        <f t="shared" si="4"/>
        <v/>
      </c>
      <c r="C102" s="10" t="str">
        <f t="shared" si="5"/>
        <v/>
      </c>
      <c r="D102" s="10" t="str">
        <f t="shared" si="6"/>
        <v/>
      </c>
      <c r="F102" s="10" t="str">
        <f>IF(B102="","",VLOOKUP(P102&amp;"_"&amp;Q102,[1]无限模式!A:AQ,12,FALSE)-VLOOKUP(P102&amp;"_"&amp;Q102,[1]无限模式!A:AQ,13,FALSE))</f>
        <v/>
      </c>
      <c r="G102" s="10" t="str">
        <f t="shared" si="7"/>
        <v/>
      </c>
      <c r="H102" s="10" t="str">
        <f>IF(VLOOKUP(P102&amp;"_"&amp;Q102,[1]无限模式!A:AQ,25+R102,FALSE)="","",0)</f>
        <v/>
      </c>
      <c r="I102" s="10" t="str">
        <f>IF(VLOOKUP(P102&amp;"_"&amp;Q102,[1]无限模式!A:AQ,19+R102,FALSE)=0,"",VLOOKUP(P102&amp;"_"&amp;Q102,[1]无限模式!A:AQ,19+R102,FALSE))</f>
        <v/>
      </c>
      <c r="J102" s="10" t="str">
        <f>IF(VLOOKUP(P102&amp;"_"&amp;Q102,[1]无限模式!A:AQ,19+R102,FALSE)=0,"",ROUND(VLOOKUP(P102&amp;"_"&amp;Q102,[1]无限模式!A:AQ,4,FALSE)/VLOOKUP(P102&amp;"_"&amp;Q102,[1]无限模式!A:AQ,19+R102,FALSE),2))</f>
        <v/>
      </c>
      <c r="K102" s="10" t="str">
        <f>IF(VLOOKUP(P102&amp;"_"&amp;Q102,[1]无限模式!A:AQ,25+R102,FALSE)="","",1)</f>
        <v/>
      </c>
      <c r="L102" s="10" t="str">
        <f>IF(VLOOKUP(P102&amp;"_"&amp;Q102,[1]无限模式!A:AQ,25+R102,FALSE)="","","Monster_Season"&amp;P102&amp;"_Infinite_"&amp;Q102&amp;"_"&amp;R102)</f>
        <v/>
      </c>
      <c r="M102" s="10" t="str">
        <f>IF(VLOOKUP(P102&amp;"_"&amp;Q102,[1]无限模式!A:AQ,25+R102,FALSE)="","",1)</f>
        <v/>
      </c>
      <c r="O102" s="10" t="str">
        <f>IF(VLOOKUP(P102&amp;"_"&amp;Q102,[1]无限模式!A:AQ,19+R102,FALSE)="","",VLOOKUP(P102&amp;"_"&amp;Q102,[1]无限模式!A:AQ,37+R102,FALSE))</f>
        <v/>
      </c>
      <c r="P102" s="10">
        <v>1</v>
      </c>
      <c r="Q102" s="10">
        <v>16</v>
      </c>
      <c r="R102" s="10">
        <v>6</v>
      </c>
    </row>
    <row r="103" spans="2:18" x14ac:dyDescent="0.2">
      <c r="B103" s="13" t="str">
        <f t="shared" si="4"/>
        <v>MonsterWaveCallRule_Season1_Infinite</v>
      </c>
      <c r="C103" s="10">
        <f t="shared" si="5"/>
        <v>17</v>
      </c>
      <c r="D103" s="10" t="str">
        <f t="shared" si="6"/>
        <v>赛季1无限模式第17波</v>
      </c>
      <c r="F103" s="10">
        <f>IF(B103="","",VLOOKUP(P103&amp;"_"&amp;Q103,[1]无限模式!A:AQ,12,FALSE)-VLOOKUP(P103&amp;"_"&amp;Q103,[1]无限模式!A:AQ,13,FALSE))</f>
        <v>100</v>
      </c>
      <c r="G103" s="10">
        <f t="shared" si="7"/>
        <v>180</v>
      </c>
      <c r="H103" s="10">
        <f>IF(VLOOKUP(P103&amp;"_"&amp;Q103,[1]无限模式!A:AQ,25+R103,FALSE)="","",0)</f>
        <v>0</v>
      </c>
      <c r="I103" s="10">
        <f>IF(VLOOKUP(P103&amp;"_"&amp;Q103,[1]无限模式!A:AQ,19+R103,FALSE)=0,"",VLOOKUP(P103&amp;"_"&amp;Q103,[1]无限模式!A:AQ,19+R103,FALSE))</f>
        <v>20</v>
      </c>
      <c r="J103" s="10">
        <f>IF(VLOOKUP(P103&amp;"_"&amp;Q103,[1]无限模式!A:AQ,19+R103,FALSE)=0,"",ROUND(VLOOKUP(P103&amp;"_"&amp;Q103,[1]无限模式!A:AQ,4,FALSE)/VLOOKUP(P103&amp;"_"&amp;Q103,[1]无限模式!A:AQ,19+R103,FALSE),2))</f>
        <v>1.5</v>
      </c>
      <c r="K103" s="10">
        <f>IF(VLOOKUP(P103&amp;"_"&amp;Q103,[1]无限模式!A:AQ,25+R103,FALSE)="","",1)</f>
        <v>1</v>
      </c>
      <c r="L103" s="10" t="str">
        <f>IF(VLOOKUP(P103&amp;"_"&amp;Q103,[1]无限模式!A:AQ,25+R103,FALSE)="","","Monster_Season"&amp;P103&amp;"_Infinite_"&amp;Q103&amp;"_"&amp;R103)</f>
        <v>Monster_Season1_Infinite_17_1</v>
      </c>
      <c r="M103" s="10">
        <f>IF(VLOOKUP(P103&amp;"_"&amp;Q103,[1]无限模式!A:AQ,25+R103,FALSE)="","",1)</f>
        <v>1</v>
      </c>
      <c r="O103" s="10">
        <f>IF(VLOOKUP(P103&amp;"_"&amp;Q103,[1]无限模式!A:AQ,19+R103,FALSE)="","",VLOOKUP(P103&amp;"_"&amp;Q103,[1]无限模式!A:AQ,37+R103,FALSE))</f>
        <v>4</v>
      </c>
      <c r="P103" s="10">
        <v>1</v>
      </c>
      <c r="Q103" s="10">
        <v>17</v>
      </c>
      <c r="R103" s="10">
        <v>1</v>
      </c>
    </row>
    <row r="104" spans="2:18" x14ac:dyDescent="0.2">
      <c r="B104" s="13" t="str">
        <f t="shared" si="4"/>
        <v/>
      </c>
      <c r="C104" s="10" t="str">
        <f t="shared" si="5"/>
        <v/>
      </c>
      <c r="D104" s="10" t="str">
        <f t="shared" si="6"/>
        <v/>
      </c>
      <c r="F104" s="10" t="str">
        <f>IF(B104="","",VLOOKUP(P104&amp;"_"&amp;Q104,[1]无限模式!A:AQ,12,FALSE)-VLOOKUP(P104&amp;"_"&amp;Q104,[1]无限模式!A:AQ,13,FALSE))</f>
        <v/>
      </c>
      <c r="G104" s="10" t="str">
        <f t="shared" si="7"/>
        <v/>
      </c>
      <c r="H104" s="10">
        <f>IF(VLOOKUP(P104&amp;"_"&amp;Q104,[1]无限模式!A:AQ,25+R104,FALSE)="","",0)</f>
        <v>0</v>
      </c>
      <c r="I104" s="10">
        <f>IF(VLOOKUP(P104&amp;"_"&amp;Q104,[1]无限模式!A:AQ,19+R104,FALSE)=0,"",VLOOKUP(P104&amp;"_"&amp;Q104,[1]无限模式!A:AQ,19+R104,FALSE))</f>
        <v>10</v>
      </c>
      <c r="J104" s="10">
        <f>IF(VLOOKUP(P104&amp;"_"&amp;Q104,[1]无限模式!A:AQ,19+R104,FALSE)=0,"",ROUND(VLOOKUP(P104&amp;"_"&amp;Q104,[1]无限模式!A:AQ,4,FALSE)/VLOOKUP(P104&amp;"_"&amp;Q104,[1]无限模式!A:AQ,19+R104,FALSE),2))</f>
        <v>3</v>
      </c>
      <c r="K104" s="10">
        <f>IF(VLOOKUP(P104&amp;"_"&amp;Q104,[1]无限模式!A:AQ,25+R104,FALSE)="","",1)</f>
        <v>1</v>
      </c>
      <c r="L104" s="10" t="str">
        <f>IF(VLOOKUP(P104&amp;"_"&amp;Q104,[1]无限模式!A:AQ,25+R104,FALSE)="","","Monster_Season"&amp;P104&amp;"_Infinite_"&amp;Q104&amp;"_"&amp;R104)</f>
        <v>Monster_Season1_Infinite_17_2</v>
      </c>
      <c r="M104" s="10">
        <f>IF(VLOOKUP(P104&amp;"_"&amp;Q104,[1]无限模式!A:AQ,25+R104,FALSE)="","",1)</f>
        <v>1</v>
      </c>
      <c r="O104" s="10">
        <f>IF(VLOOKUP(P104&amp;"_"&amp;Q104,[1]无限模式!A:AQ,19+R104,FALSE)="","",VLOOKUP(P104&amp;"_"&amp;Q104,[1]无限模式!A:AQ,37+R104,FALSE))</f>
        <v>4</v>
      </c>
      <c r="P104" s="10">
        <v>1</v>
      </c>
      <c r="Q104" s="10">
        <v>17</v>
      </c>
      <c r="R104" s="10">
        <v>2</v>
      </c>
    </row>
    <row r="105" spans="2:18" x14ac:dyDescent="0.2">
      <c r="B105" s="13" t="str">
        <f t="shared" si="4"/>
        <v/>
      </c>
      <c r="C105" s="10" t="str">
        <f t="shared" si="5"/>
        <v/>
      </c>
      <c r="D105" s="10" t="str">
        <f t="shared" si="6"/>
        <v/>
      </c>
      <c r="F105" s="10" t="str">
        <f>IF(B105="","",VLOOKUP(P105&amp;"_"&amp;Q105,[1]无限模式!A:AQ,12,FALSE)-VLOOKUP(P105&amp;"_"&amp;Q105,[1]无限模式!A:AQ,13,FALSE))</f>
        <v/>
      </c>
      <c r="G105" s="10" t="str">
        <f t="shared" si="7"/>
        <v/>
      </c>
      <c r="H105" s="10">
        <f>IF(VLOOKUP(P105&amp;"_"&amp;Q105,[1]无限模式!A:AQ,25+R105,FALSE)="","",0)</f>
        <v>0</v>
      </c>
      <c r="I105" s="10">
        <f>IF(VLOOKUP(P105&amp;"_"&amp;Q105,[1]无限模式!A:AQ,19+R105,FALSE)=0,"",VLOOKUP(P105&amp;"_"&amp;Q105,[1]无限模式!A:AQ,19+R105,FALSE))</f>
        <v>10</v>
      </c>
      <c r="J105" s="10">
        <f>IF(VLOOKUP(P105&amp;"_"&amp;Q105,[1]无限模式!A:AQ,19+R105,FALSE)=0,"",ROUND(VLOOKUP(P105&amp;"_"&amp;Q105,[1]无限模式!A:AQ,4,FALSE)/VLOOKUP(P105&amp;"_"&amp;Q105,[1]无限模式!A:AQ,19+R105,FALSE),2))</f>
        <v>3</v>
      </c>
      <c r="K105" s="10">
        <f>IF(VLOOKUP(P105&amp;"_"&amp;Q105,[1]无限模式!A:AQ,25+R105,FALSE)="","",1)</f>
        <v>1</v>
      </c>
      <c r="L105" s="10" t="str">
        <f>IF(VLOOKUP(P105&amp;"_"&amp;Q105,[1]无限模式!A:AQ,25+R105,FALSE)="","","Monster_Season"&amp;P105&amp;"_Infinite_"&amp;Q105&amp;"_"&amp;R105)</f>
        <v>Monster_Season1_Infinite_17_3</v>
      </c>
      <c r="M105" s="10">
        <f>IF(VLOOKUP(P105&amp;"_"&amp;Q105,[1]无限模式!A:AQ,25+R105,FALSE)="","",1)</f>
        <v>1</v>
      </c>
      <c r="O105" s="10">
        <f>IF(VLOOKUP(P105&amp;"_"&amp;Q105,[1]无限模式!A:AQ,19+R105,FALSE)="","",VLOOKUP(P105&amp;"_"&amp;Q105,[1]无限模式!A:AQ,37+R105,FALSE))</f>
        <v>8</v>
      </c>
      <c r="P105" s="10">
        <v>1</v>
      </c>
      <c r="Q105" s="10">
        <v>17</v>
      </c>
      <c r="R105" s="10">
        <v>3</v>
      </c>
    </row>
    <row r="106" spans="2:18" x14ac:dyDescent="0.2">
      <c r="B106" s="13" t="str">
        <f t="shared" si="4"/>
        <v/>
      </c>
      <c r="C106" s="10" t="str">
        <f t="shared" si="5"/>
        <v/>
      </c>
      <c r="D106" s="10" t="str">
        <f t="shared" si="6"/>
        <v/>
      </c>
      <c r="F106" s="10" t="str">
        <f>IF(B106="","",VLOOKUP(P106&amp;"_"&amp;Q106,[1]无限模式!A:AQ,12,FALSE)-VLOOKUP(P106&amp;"_"&amp;Q106,[1]无限模式!A:AQ,13,FALSE))</f>
        <v/>
      </c>
      <c r="G106" s="10" t="str">
        <f t="shared" si="7"/>
        <v/>
      </c>
      <c r="H106" s="10" t="str">
        <f>IF(VLOOKUP(P106&amp;"_"&amp;Q106,[1]无限模式!A:AQ,25+R106,FALSE)="","",0)</f>
        <v/>
      </c>
      <c r="I106" s="10" t="str">
        <f>IF(VLOOKUP(P106&amp;"_"&amp;Q106,[1]无限模式!A:AQ,19+R106,FALSE)=0,"",VLOOKUP(P106&amp;"_"&amp;Q106,[1]无限模式!A:AQ,19+R106,FALSE))</f>
        <v/>
      </c>
      <c r="J106" s="10" t="str">
        <f>IF(VLOOKUP(P106&amp;"_"&amp;Q106,[1]无限模式!A:AQ,19+R106,FALSE)=0,"",ROUND(VLOOKUP(P106&amp;"_"&amp;Q106,[1]无限模式!A:AQ,4,FALSE)/VLOOKUP(P106&amp;"_"&amp;Q106,[1]无限模式!A:AQ,19+R106,FALSE),2))</f>
        <v/>
      </c>
      <c r="K106" s="10" t="str">
        <f>IF(VLOOKUP(P106&amp;"_"&amp;Q106,[1]无限模式!A:AQ,25+R106,FALSE)="","",1)</f>
        <v/>
      </c>
      <c r="L106" s="10" t="str">
        <f>IF(VLOOKUP(P106&amp;"_"&amp;Q106,[1]无限模式!A:AQ,25+R106,FALSE)="","","Monster_Season"&amp;P106&amp;"_Infinite_"&amp;Q106&amp;"_"&amp;R106)</f>
        <v/>
      </c>
      <c r="M106" s="10" t="str">
        <f>IF(VLOOKUP(P106&amp;"_"&amp;Q106,[1]无限模式!A:AQ,25+R106,FALSE)="","",1)</f>
        <v/>
      </c>
      <c r="O106" s="10" t="str">
        <f>IF(VLOOKUP(P106&amp;"_"&amp;Q106,[1]无限模式!A:AQ,19+R106,FALSE)="","",VLOOKUP(P106&amp;"_"&amp;Q106,[1]无限模式!A:AQ,37+R106,FALSE))</f>
        <v/>
      </c>
      <c r="P106" s="10">
        <v>1</v>
      </c>
      <c r="Q106" s="10">
        <v>17</v>
      </c>
      <c r="R106" s="10">
        <v>4</v>
      </c>
    </row>
    <row r="107" spans="2:18" x14ac:dyDescent="0.2">
      <c r="B107" s="13" t="str">
        <f t="shared" si="4"/>
        <v/>
      </c>
      <c r="C107" s="10" t="str">
        <f t="shared" si="5"/>
        <v/>
      </c>
      <c r="D107" s="10" t="str">
        <f t="shared" si="6"/>
        <v/>
      </c>
      <c r="F107" s="10" t="str">
        <f>IF(B107="","",VLOOKUP(P107&amp;"_"&amp;Q107,[1]无限模式!A:AQ,12,FALSE)-VLOOKUP(P107&amp;"_"&amp;Q107,[1]无限模式!A:AQ,13,FALSE))</f>
        <v/>
      </c>
      <c r="G107" s="10" t="str">
        <f t="shared" si="7"/>
        <v/>
      </c>
      <c r="H107" s="10" t="str">
        <f>IF(VLOOKUP(P107&amp;"_"&amp;Q107,[1]无限模式!A:AQ,25+R107,FALSE)="","",0)</f>
        <v/>
      </c>
      <c r="I107" s="10" t="str">
        <f>IF(VLOOKUP(P107&amp;"_"&amp;Q107,[1]无限模式!A:AQ,19+R107,FALSE)=0,"",VLOOKUP(P107&amp;"_"&amp;Q107,[1]无限模式!A:AQ,19+R107,FALSE))</f>
        <v/>
      </c>
      <c r="J107" s="10" t="str">
        <f>IF(VLOOKUP(P107&amp;"_"&amp;Q107,[1]无限模式!A:AQ,19+R107,FALSE)=0,"",ROUND(VLOOKUP(P107&amp;"_"&amp;Q107,[1]无限模式!A:AQ,4,FALSE)/VLOOKUP(P107&amp;"_"&amp;Q107,[1]无限模式!A:AQ,19+R107,FALSE),2))</f>
        <v/>
      </c>
      <c r="K107" s="10" t="str">
        <f>IF(VLOOKUP(P107&amp;"_"&amp;Q107,[1]无限模式!A:AQ,25+R107,FALSE)="","",1)</f>
        <v/>
      </c>
      <c r="L107" s="10" t="str">
        <f>IF(VLOOKUP(P107&amp;"_"&amp;Q107,[1]无限模式!A:AQ,25+R107,FALSE)="","","Monster_Season"&amp;P107&amp;"_Infinite_"&amp;Q107&amp;"_"&amp;R107)</f>
        <v/>
      </c>
      <c r="M107" s="10" t="str">
        <f>IF(VLOOKUP(P107&amp;"_"&amp;Q107,[1]无限模式!A:AQ,25+R107,FALSE)="","",1)</f>
        <v/>
      </c>
      <c r="O107" s="10" t="str">
        <f>IF(VLOOKUP(P107&amp;"_"&amp;Q107,[1]无限模式!A:AQ,19+R107,FALSE)="","",VLOOKUP(P107&amp;"_"&amp;Q107,[1]无限模式!A:AQ,37+R107,FALSE))</f>
        <v/>
      </c>
      <c r="P107" s="10">
        <v>1</v>
      </c>
      <c r="Q107" s="10">
        <v>17</v>
      </c>
      <c r="R107" s="10">
        <v>5</v>
      </c>
    </row>
    <row r="108" spans="2:18" x14ac:dyDescent="0.2">
      <c r="B108" s="13" t="str">
        <f t="shared" si="4"/>
        <v/>
      </c>
      <c r="C108" s="10" t="str">
        <f t="shared" si="5"/>
        <v/>
      </c>
      <c r="D108" s="10" t="str">
        <f t="shared" si="6"/>
        <v/>
      </c>
      <c r="F108" s="10" t="str">
        <f>IF(B108="","",VLOOKUP(P108&amp;"_"&amp;Q108,[1]无限模式!A:AQ,12,FALSE)-VLOOKUP(P108&amp;"_"&amp;Q108,[1]无限模式!A:AQ,13,FALSE))</f>
        <v/>
      </c>
      <c r="G108" s="10" t="str">
        <f t="shared" si="7"/>
        <v/>
      </c>
      <c r="H108" s="10" t="str">
        <f>IF(VLOOKUP(P108&amp;"_"&amp;Q108,[1]无限模式!A:AQ,25+R108,FALSE)="","",0)</f>
        <v/>
      </c>
      <c r="I108" s="10" t="str">
        <f>IF(VLOOKUP(P108&amp;"_"&amp;Q108,[1]无限模式!A:AQ,19+R108,FALSE)=0,"",VLOOKUP(P108&amp;"_"&amp;Q108,[1]无限模式!A:AQ,19+R108,FALSE))</f>
        <v/>
      </c>
      <c r="J108" s="10" t="str">
        <f>IF(VLOOKUP(P108&amp;"_"&amp;Q108,[1]无限模式!A:AQ,19+R108,FALSE)=0,"",ROUND(VLOOKUP(P108&amp;"_"&amp;Q108,[1]无限模式!A:AQ,4,FALSE)/VLOOKUP(P108&amp;"_"&amp;Q108,[1]无限模式!A:AQ,19+R108,FALSE),2))</f>
        <v/>
      </c>
      <c r="K108" s="10" t="str">
        <f>IF(VLOOKUP(P108&amp;"_"&amp;Q108,[1]无限模式!A:AQ,25+R108,FALSE)="","",1)</f>
        <v/>
      </c>
      <c r="L108" s="10" t="str">
        <f>IF(VLOOKUP(P108&amp;"_"&amp;Q108,[1]无限模式!A:AQ,25+R108,FALSE)="","","Monster_Season"&amp;P108&amp;"_Infinite_"&amp;Q108&amp;"_"&amp;R108)</f>
        <v/>
      </c>
      <c r="M108" s="10" t="str">
        <f>IF(VLOOKUP(P108&amp;"_"&amp;Q108,[1]无限模式!A:AQ,25+R108,FALSE)="","",1)</f>
        <v/>
      </c>
      <c r="O108" s="10" t="str">
        <f>IF(VLOOKUP(P108&amp;"_"&amp;Q108,[1]无限模式!A:AQ,19+R108,FALSE)="","",VLOOKUP(P108&amp;"_"&amp;Q108,[1]无限模式!A:AQ,37+R108,FALSE))</f>
        <v/>
      </c>
      <c r="P108" s="10">
        <v>1</v>
      </c>
      <c r="Q108" s="10">
        <v>17</v>
      </c>
      <c r="R108" s="10">
        <v>6</v>
      </c>
    </row>
    <row r="109" spans="2:18" x14ac:dyDescent="0.2">
      <c r="B109" s="13" t="str">
        <f t="shared" si="4"/>
        <v>MonsterWaveCallRule_Season1_Infinite</v>
      </c>
      <c r="C109" s="10">
        <f t="shared" si="5"/>
        <v>18</v>
      </c>
      <c r="D109" s="10" t="str">
        <f t="shared" si="6"/>
        <v>赛季1无限模式第18波</v>
      </c>
      <c r="F109" s="10">
        <f>IF(B109="","",VLOOKUP(P109&amp;"_"&amp;Q109,[1]无限模式!A:AQ,12,FALSE)-VLOOKUP(P109&amp;"_"&amp;Q109,[1]无限模式!A:AQ,13,FALSE))</f>
        <v>100</v>
      </c>
      <c r="G109" s="10">
        <f t="shared" si="7"/>
        <v>180</v>
      </c>
      <c r="H109" s="10">
        <f>IF(VLOOKUP(P109&amp;"_"&amp;Q109,[1]无限模式!A:AQ,25+R109,FALSE)="","",0)</f>
        <v>0</v>
      </c>
      <c r="I109" s="10">
        <f>IF(VLOOKUP(P109&amp;"_"&amp;Q109,[1]无限模式!A:AQ,19+R109,FALSE)=0,"",VLOOKUP(P109&amp;"_"&amp;Q109,[1]无限模式!A:AQ,19+R109,FALSE))</f>
        <v>16</v>
      </c>
      <c r="J109" s="10">
        <f>IF(VLOOKUP(P109&amp;"_"&amp;Q109,[1]无限模式!A:AQ,19+R109,FALSE)=0,"",ROUND(VLOOKUP(P109&amp;"_"&amp;Q109,[1]无限模式!A:AQ,4,FALSE)/VLOOKUP(P109&amp;"_"&amp;Q109,[1]无限模式!A:AQ,19+R109,FALSE),2))</f>
        <v>1.88</v>
      </c>
      <c r="K109" s="10">
        <f>IF(VLOOKUP(P109&amp;"_"&amp;Q109,[1]无限模式!A:AQ,25+R109,FALSE)="","",1)</f>
        <v>1</v>
      </c>
      <c r="L109" s="10" t="str">
        <f>IF(VLOOKUP(P109&amp;"_"&amp;Q109,[1]无限模式!A:AQ,25+R109,FALSE)="","","Monster_Season"&amp;P109&amp;"_Infinite_"&amp;Q109&amp;"_"&amp;R109)</f>
        <v>Monster_Season1_Infinite_18_1</v>
      </c>
      <c r="M109" s="10">
        <f>IF(VLOOKUP(P109&amp;"_"&amp;Q109,[1]无限模式!A:AQ,25+R109,FALSE)="","",1)</f>
        <v>1</v>
      </c>
      <c r="O109" s="10">
        <f>IF(VLOOKUP(P109&amp;"_"&amp;Q109,[1]无限模式!A:AQ,19+R109,FALSE)="","",VLOOKUP(P109&amp;"_"&amp;Q109,[1]无限模式!A:AQ,37+R109,FALSE))</f>
        <v>3</v>
      </c>
      <c r="P109" s="10">
        <v>1</v>
      </c>
      <c r="Q109" s="10">
        <v>18</v>
      </c>
      <c r="R109" s="10">
        <v>1</v>
      </c>
    </row>
    <row r="110" spans="2:18" x14ac:dyDescent="0.2">
      <c r="B110" s="13" t="str">
        <f t="shared" si="4"/>
        <v/>
      </c>
      <c r="C110" s="10" t="str">
        <f t="shared" si="5"/>
        <v/>
      </c>
      <c r="D110" s="10" t="str">
        <f t="shared" si="6"/>
        <v/>
      </c>
      <c r="F110" s="10" t="str">
        <f>IF(B110="","",VLOOKUP(P110&amp;"_"&amp;Q110,[1]无限模式!A:AQ,12,FALSE)-VLOOKUP(P110&amp;"_"&amp;Q110,[1]无限模式!A:AQ,13,FALSE))</f>
        <v/>
      </c>
      <c r="G110" s="10" t="str">
        <f t="shared" si="7"/>
        <v/>
      </c>
      <c r="H110" s="10">
        <f>IF(VLOOKUP(P110&amp;"_"&amp;Q110,[1]无限模式!A:AQ,25+R110,FALSE)="","",0)</f>
        <v>0</v>
      </c>
      <c r="I110" s="10">
        <f>IF(VLOOKUP(P110&amp;"_"&amp;Q110,[1]无限模式!A:AQ,19+R110,FALSE)=0,"",VLOOKUP(P110&amp;"_"&amp;Q110,[1]无限模式!A:AQ,19+R110,FALSE))</f>
        <v>16</v>
      </c>
      <c r="J110" s="10">
        <f>IF(VLOOKUP(P110&amp;"_"&amp;Q110,[1]无限模式!A:AQ,19+R110,FALSE)=0,"",ROUND(VLOOKUP(P110&amp;"_"&amp;Q110,[1]无限模式!A:AQ,4,FALSE)/VLOOKUP(P110&amp;"_"&amp;Q110,[1]无限模式!A:AQ,19+R110,FALSE),2))</f>
        <v>1.88</v>
      </c>
      <c r="K110" s="10">
        <f>IF(VLOOKUP(P110&amp;"_"&amp;Q110,[1]无限模式!A:AQ,25+R110,FALSE)="","",1)</f>
        <v>1</v>
      </c>
      <c r="L110" s="10" t="str">
        <f>IF(VLOOKUP(P110&amp;"_"&amp;Q110,[1]无限模式!A:AQ,25+R110,FALSE)="","","Monster_Season"&amp;P110&amp;"_Infinite_"&amp;Q110&amp;"_"&amp;R110)</f>
        <v>Monster_Season1_Infinite_18_2</v>
      </c>
      <c r="M110" s="10">
        <f>IF(VLOOKUP(P110&amp;"_"&amp;Q110,[1]无限模式!A:AQ,25+R110,FALSE)="","",1)</f>
        <v>1</v>
      </c>
      <c r="O110" s="10">
        <f>IF(VLOOKUP(P110&amp;"_"&amp;Q110,[1]无限模式!A:AQ,19+R110,FALSE)="","",VLOOKUP(P110&amp;"_"&amp;Q110,[1]无限模式!A:AQ,37+R110,FALSE))</f>
        <v>6</v>
      </c>
      <c r="P110" s="10">
        <v>1</v>
      </c>
      <c r="Q110" s="10">
        <v>18</v>
      </c>
      <c r="R110" s="10">
        <v>2</v>
      </c>
    </row>
    <row r="111" spans="2:18" x14ac:dyDescent="0.2">
      <c r="B111" s="13" t="str">
        <f t="shared" si="4"/>
        <v/>
      </c>
      <c r="C111" s="10" t="str">
        <f t="shared" si="5"/>
        <v/>
      </c>
      <c r="D111" s="10" t="str">
        <f t="shared" si="6"/>
        <v/>
      </c>
      <c r="F111" s="10" t="str">
        <f>IF(B111="","",VLOOKUP(P111&amp;"_"&amp;Q111,[1]无限模式!A:AQ,12,FALSE)-VLOOKUP(P111&amp;"_"&amp;Q111,[1]无限模式!A:AQ,13,FALSE))</f>
        <v/>
      </c>
      <c r="G111" s="10" t="str">
        <f t="shared" si="7"/>
        <v/>
      </c>
      <c r="H111" s="10">
        <f>IF(VLOOKUP(P111&amp;"_"&amp;Q111,[1]无限模式!A:AQ,25+R111,FALSE)="","",0)</f>
        <v>0</v>
      </c>
      <c r="I111" s="10">
        <f>IF(VLOOKUP(P111&amp;"_"&amp;Q111,[1]无限模式!A:AQ,19+R111,FALSE)=0,"",VLOOKUP(P111&amp;"_"&amp;Q111,[1]无限模式!A:AQ,19+R111,FALSE))</f>
        <v>8</v>
      </c>
      <c r="J111" s="10">
        <f>IF(VLOOKUP(P111&amp;"_"&amp;Q111,[1]无限模式!A:AQ,19+R111,FALSE)=0,"",ROUND(VLOOKUP(P111&amp;"_"&amp;Q111,[1]无限模式!A:AQ,4,FALSE)/VLOOKUP(P111&amp;"_"&amp;Q111,[1]无限模式!A:AQ,19+R111,FALSE),2))</f>
        <v>3.75</v>
      </c>
      <c r="K111" s="10">
        <f>IF(VLOOKUP(P111&amp;"_"&amp;Q111,[1]无限模式!A:AQ,25+R111,FALSE)="","",1)</f>
        <v>1</v>
      </c>
      <c r="L111" s="10" t="str">
        <f>IF(VLOOKUP(P111&amp;"_"&amp;Q111,[1]无限模式!A:AQ,25+R111,FALSE)="","","Monster_Season"&amp;P111&amp;"_Infinite_"&amp;Q111&amp;"_"&amp;R111)</f>
        <v>Monster_Season1_Infinite_18_3</v>
      </c>
      <c r="M111" s="10">
        <f>IF(VLOOKUP(P111&amp;"_"&amp;Q111,[1]无限模式!A:AQ,25+R111,FALSE)="","",1)</f>
        <v>1</v>
      </c>
      <c r="O111" s="10">
        <f>IF(VLOOKUP(P111&amp;"_"&amp;Q111,[1]无限模式!A:AQ,19+R111,FALSE)="","",VLOOKUP(P111&amp;"_"&amp;Q111,[1]无限模式!A:AQ,37+R111,FALSE))</f>
        <v>6</v>
      </c>
      <c r="P111" s="10">
        <v>1</v>
      </c>
      <c r="Q111" s="10">
        <v>18</v>
      </c>
      <c r="R111" s="10">
        <v>3</v>
      </c>
    </row>
    <row r="112" spans="2:18" x14ac:dyDescent="0.2">
      <c r="B112" s="13" t="str">
        <f t="shared" si="4"/>
        <v/>
      </c>
      <c r="C112" s="10" t="str">
        <f t="shared" si="5"/>
        <v/>
      </c>
      <c r="D112" s="10" t="str">
        <f t="shared" si="6"/>
        <v/>
      </c>
      <c r="F112" s="10" t="str">
        <f>IF(B112="","",VLOOKUP(P112&amp;"_"&amp;Q112,[1]无限模式!A:AQ,12,FALSE)-VLOOKUP(P112&amp;"_"&amp;Q112,[1]无限模式!A:AQ,13,FALSE))</f>
        <v/>
      </c>
      <c r="G112" s="10" t="str">
        <f t="shared" si="7"/>
        <v/>
      </c>
      <c r="H112" s="10" t="str">
        <f>IF(VLOOKUP(P112&amp;"_"&amp;Q112,[1]无限模式!A:AQ,25+R112,FALSE)="","",0)</f>
        <v/>
      </c>
      <c r="I112" s="10" t="str">
        <f>IF(VLOOKUP(P112&amp;"_"&amp;Q112,[1]无限模式!A:AQ,19+R112,FALSE)=0,"",VLOOKUP(P112&amp;"_"&amp;Q112,[1]无限模式!A:AQ,19+R112,FALSE))</f>
        <v/>
      </c>
      <c r="J112" s="10" t="str">
        <f>IF(VLOOKUP(P112&amp;"_"&amp;Q112,[1]无限模式!A:AQ,19+R112,FALSE)=0,"",ROUND(VLOOKUP(P112&amp;"_"&amp;Q112,[1]无限模式!A:AQ,4,FALSE)/VLOOKUP(P112&amp;"_"&amp;Q112,[1]无限模式!A:AQ,19+R112,FALSE),2))</f>
        <v/>
      </c>
      <c r="K112" s="10" t="str">
        <f>IF(VLOOKUP(P112&amp;"_"&amp;Q112,[1]无限模式!A:AQ,25+R112,FALSE)="","",1)</f>
        <v/>
      </c>
      <c r="L112" s="10" t="str">
        <f>IF(VLOOKUP(P112&amp;"_"&amp;Q112,[1]无限模式!A:AQ,25+R112,FALSE)="","","Monster_Season"&amp;P112&amp;"_Infinite_"&amp;Q112&amp;"_"&amp;R112)</f>
        <v/>
      </c>
      <c r="M112" s="10" t="str">
        <f>IF(VLOOKUP(P112&amp;"_"&amp;Q112,[1]无限模式!A:AQ,25+R112,FALSE)="","",1)</f>
        <v/>
      </c>
      <c r="O112" s="10" t="str">
        <f>IF(VLOOKUP(P112&amp;"_"&amp;Q112,[1]无限模式!A:AQ,19+R112,FALSE)="","",VLOOKUP(P112&amp;"_"&amp;Q112,[1]无限模式!A:AQ,37+R112,FALSE))</f>
        <v/>
      </c>
      <c r="P112" s="10">
        <v>1</v>
      </c>
      <c r="Q112" s="10">
        <v>18</v>
      </c>
      <c r="R112" s="10">
        <v>4</v>
      </c>
    </row>
    <row r="113" spans="2:18" x14ac:dyDescent="0.2">
      <c r="B113" s="13" t="str">
        <f t="shared" si="4"/>
        <v/>
      </c>
      <c r="C113" s="10" t="str">
        <f t="shared" si="5"/>
        <v/>
      </c>
      <c r="D113" s="10" t="str">
        <f t="shared" si="6"/>
        <v/>
      </c>
      <c r="F113" s="10" t="str">
        <f>IF(B113="","",VLOOKUP(P113&amp;"_"&amp;Q113,[1]无限模式!A:AQ,12,FALSE)-VLOOKUP(P113&amp;"_"&amp;Q113,[1]无限模式!A:AQ,13,FALSE))</f>
        <v/>
      </c>
      <c r="G113" s="10" t="str">
        <f t="shared" si="7"/>
        <v/>
      </c>
      <c r="H113" s="10" t="str">
        <f>IF(VLOOKUP(P113&amp;"_"&amp;Q113,[1]无限模式!A:AQ,25+R113,FALSE)="","",0)</f>
        <v/>
      </c>
      <c r="I113" s="10" t="str">
        <f>IF(VLOOKUP(P113&amp;"_"&amp;Q113,[1]无限模式!A:AQ,19+R113,FALSE)=0,"",VLOOKUP(P113&amp;"_"&amp;Q113,[1]无限模式!A:AQ,19+R113,FALSE))</f>
        <v/>
      </c>
      <c r="J113" s="10" t="str">
        <f>IF(VLOOKUP(P113&amp;"_"&amp;Q113,[1]无限模式!A:AQ,19+R113,FALSE)=0,"",ROUND(VLOOKUP(P113&amp;"_"&amp;Q113,[1]无限模式!A:AQ,4,FALSE)/VLOOKUP(P113&amp;"_"&amp;Q113,[1]无限模式!A:AQ,19+R113,FALSE),2))</f>
        <v/>
      </c>
      <c r="K113" s="10" t="str">
        <f>IF(VLOOKUP(P113&amp;"_"&amp;Q113,[1]无限模式!A:AQ,25+R113,FALSE)="","",1)</f>
        <v/>
      </c>
      <c r="L113" s="10" t="str">
        <f>IF(VLOOKUP(P113&amp;"_"&amp;Q113,[1]无限模式!A:AQ,25+R113,FALSE)="","","Monster_Season"&amp;P113&amp;"_Infinite_"&amp;Q113&amp;"_"&amp;R113)</f>
        <v/>
      </c>
      <c r="M113" s="10" t="str">
        <f>IF(VLOOKUP(P113&amp;"_"&amp;Q113,[1]无限模式!A:AQ,25+R113,FALSE)="","",1)</f>
        <v/>
      </c>
      <c r="O113" s="10" t="str">
        <f>IF(VLOOKUP(P113&amp;"_"&amp;Q113,[1]无限模式!A:AQ,19+R113,FALSE)="","",VLOOKUP(P113&amp;"_"&amp;Q113,[1]无限模式!A:AQ,37+R113,FALSE))</f>
        <v/>
      </c>
      <c r="P113" s="10">
        <v>1</v>
      </c>
      <c r="Q113" s="10">
        <v>18</v>
      </c>
      <c r="R113" s="10">
        <v>5</v>
      </c>
    </row>
    <row r="114" spans="2:18" x14ac:dyDescent="0.2">
      <c r="B114" s="13" t="str">
        <f t="shared" si="4"/>
        <v/>
      </c>
      <c r="C114" s="10" t="str">
        <f t="shared" si="5"/>
        <v/>
      </c>
      <c r="D114" s="10" t="str">
        <f t="shared" si="6"/>
        <v/>
      </c>
      <c r="F114" s="10" t="str">
        <f>IF(B114="","",VLOOKUP(P114&amp;"_"&amp;Q114,[1]无限模式!A:AQ,12,FALSE)-VLOOKUP(P114&amp;"_"&amp;Q114,[1]无限模式!A:AQ,13,FALSE))</f>
        <v/>
      </c>
      <c r="G114" s="10" t="str">
        <f t="shared" si="7"/>
        <v/>
      </c>
      <c r="H114" s="10" t="str">
        <f>IF(VLOOKUP(P114&amp;"_"&amp;Q114,[1]无限模式!A:AQ,25+R114,FALSE)="","",0)</f>
        <v/>
      </c>
      <c r="I114" s="10" t="str">
        <f>IF(VLOOKUP(P114&amp;"_"&amp;Q114,[1]无限模式!A:AQ,19+R114,FALSE)=0,"",VLOOKUP(P114&amp;"_"&amp;Q114,[1]无限模式!A:AQ,19+R114,FALSE))</f>
        <v/>
      </c>
      <c r="J114" s="10" t="str">
        <f>IF(VLOOKUP(P114&amp;"_"&amp;Q114,[1]无限模式!A:AQ,19+R114,FALSE)=0,"",ROUND(VLOOKUP(P114&amp;"_"&amp;Q114,[1]无限模式!A:AQ,4,FALSE)/VLOOKUP(P114&amp;"_"&amp;Q114,[1]无限模式!A:AQ,19+R114,FALSE),2))</f>
        <v/>
      </c>
      <c r="K114" s="10" t="str">
        <f>IF(VLOOKUP(P114&amp;"_"&amp;Q114,[1]无限模式!A:AQ,25+R114,FALSE)="","",1)</f>
        <v/>
      </c>
      <c r="L114" s="10" t="str">
        <f>IF(VLOOKUP(P114&amp;"_"&amp;Q114,[1]无限模式!A:AQ,25+R114,FALSE)="","","Monster_Season"&amp;P114&amp;"_Infinite_"&amp;Q114&amp;"_"&amp;R114)</f>
        <v/>
      </c>
      <c r="M114" s="10" t="str">
        <f>IF(VLOOKUP(P114&amp;"_"&amp;Q114,[1]无限模式!A:AQ,25+R114,FALSE)="","",1)</f>
        <v/>
      </c>
      <c r="O114" s="10" t="str">
        <f>IF(VLOOKUP(P114&amp;"_"&amp;Q114,[1]无限模式!A:AQ,19+R114,FALSE)="","",VLOOKUP(P114&amp;"_"&amp;Q114,[1]无限模式!A:AQ,37+R114,FALSE))</f>
        <v/>
      </c>
      <c r="P114" s="10">
        <v>1</v>
      </c>
      <c r="Q114" s="10">
        <v>18</v>
      </c>
      <c r="R114" s="10">
        <v>6</v>
      </c>
    </row>
    <row r="115" spans="2:18" x14ac:dyDescent="0.2">
      <c r="B115" s="13" t="str">
        <f t="shared" si="4"/>
        <v>MonsterWaveCallRule_Season1_Infinite</v>
      </c>
      <c r="C115" s="10">
        <f t="shared" si="5"/>
        <v>19</v>
      </c>
      <c r="D115" s="10" t="str">
        <f t="shared" si="6"/>
        <v>赛季1无限模式第19波</v>
      </c>
      <c r="F115" s="10">
        <f>IF(B115="","",VLOOKUP(P115&amp;"_"&amp;Q115,[1]无限模式!A:AQ,12,FALSE)-VLOOKUP(P115&amp;"_"&amp;Q115,[1]无限模式!A:AQ,13,FALSE))</f>
        <v>100</v>
      </c>
      <c r="G115" s="10">
        <f t="shared" si="7"/>
        <v>180</v>
      </c>
      <c r="H115" s="10">
        <f>IF(VLOOKUP(P115&amp;"_"&amp;Q115,[1]无限模式!A:AQ,25+R115,FALSE)="","",0)</f>
        <v>0</v>
      </c>
      <c r="I115" s="10">
        <f>IF(VLOOKUP(P115&amp;"_"&amp;Q115,[1]无限模式!A:AQ,19+R115,FALSE)=0,"",VLOOKUP(P115&amp;"_"&amp;Q115,[1]无限模式!A:AQ,19+R115,FALSE))</f>
        <v>14</v>
      </c>
      <c r="J115" s="10">
        <f>IF(VLOOKUP(P115&amp;"_"&amp;Q115,[1]无限模式!A:AQ,19+R115,FALSE)=0,"",ROUND(VLOOKUP(P115&amp;"_"&amp;Q115,[1]无限模式!A:AQ,4,FALSE)/VLOOKUP(P115&amp;"_"&amp;Q115,[1]无限模式!A:AQ,19+R115,FALSE),2))</f>
        <v>2.14</v>
      </c>
      <c r="K115" s="10">
        <f>IF(VLOOKUP(P115&amp;"_"&amp;Q115,[1]无限模式!A:AQ,25+R115,FALSE)="","",1)</f>
        <v>1</v>
      </c>
      <c r="L115" s="10" t="str">
        <f>IF(VLOOKUP(P115&amp;"_"&amp;Q115,[1]无限模式!A:AQ,25+R115,FALSE)="","","Monster_Season"&amp;P115&amp;"_Infinite_"&amp;Q115&amp;"_"&amp;R115)</f>
        <v>Monster_Season1_Infinite_19_1</v>
      </c>
      <c r="M115" s="10">
        <f>IF(VLOOKUP(P115&amp;"_"&amp;Q115,[1]无限模式!A:AQ,25+R115,FALSE)="","",1)</f>
        <v>1</v>
      </c>
      <c r="O115" s="10">
        <f>IF(VLOOKUP(P115&amp;"_"&amp;Q115,[1]无限模式!A:AQ,19+R115,FALSE)="","",VLOOKUP(P115&amp;"_"&amp;Q115,[1]无限模式!A:AQ,37+R115,FALSE))</f>
        <v>5</v>
      </c>
      <c r="P115" s="10">
        <v>1</v>
      </c>
      <c r="Q115" s="10">
        <v>19</v>
      </c>
      <c r="R115" s="10">
        <v>1</v>
      </c>
    </row>
    <row r="116" spans="2:18" x14ac:dyDescent="0.2">
      <c r="B116" s="13" t="str">
        <f t="shared" si="4"/>
        <v/>
      </c>
      <c r="C116" s="10" t="str">
        <f t="shared" si="5"/>
        <v/>
      </c>
      <c r="D116" s="10" t="str">
        <f t="shared" si="6"/>
        <v/>
      </c>
      <c r="F116" s="10" t="str">
        <f>IF(B116="","",VLOOKUP(P116&amp;"_"&amp;Q116,[1]无限模式!A:AQ,12,FALSE)-VLOOKUP(P116&amp;"_"&amp;Q116,[1]无限模式!A:AQ,13,FALSE))</f>
        <v/>
      </c>
      <c r="G116" s="10" t="str">
        <f t="shared" si="7"/>
        <v/>
      </c>
      <c r="H116" s="10">
        <f>IF(VLOOKUP(P116&amp;"_"&amp;Q116,[1]无限模式!A:AQ,25+R116,FALSE)="","",0)</f>
        <v>0</v>
      </c>
      <c r="I116" s="10">
        <f>IF(VLOOKUP(P116&amp;"_"&amp;Q116,[1]无限模式!A:AQ,19+R116,FALSE)=0,"",VLOOKUP(P116&amp;"_"&amp;Q116,[1]无限模式!A:AQ,19+R116,FALSE))</f>
        <v>14</v>
      </c>
      <c r="J116" s="10">
        <f>IF(VLOOKUP(P116&amp;"_"&amp;Q116,[1]无限模式!A:AQ,19+R116,FALSE)=0,"",ROUND(VLOOKUP(P116&amp;"_"&amp;Q116,[1]无限模式!A:AQ,4,FALSE)/VLOOKUP(P116&amp;"_"&amp;Q116,[1]无限模式!A:AQ,19+R116,FALSE),2))</f>
        <v>2.14</v>
      </c>
      <c r="K116" s="10">
        <f>IF(VLOOKUP(P116&amp;"_"&amp;Q116,[1]无限模式!A:AQ,25+R116,FALSE)="","",1)</f>
        <v>1</v>
      </c>
      <c r="L116" s="10" t="str">
        <f>IF(VLOOKUP(P116&amp;"_"&amp;Q116,[1]无限模式!A:AQ,25+R116,FALSE)="","","Monster_Season"&amp;P116&amp;"_Infinite_"&amp;Q116&amp;"_"&amp;R116)</f>
        <v>Monster_Season1_Infinite_19_2</v>
      </c>
      <c r="M116" s="10">
        <f>IF(VLOOKUP(P116&amp;"_"&amp;Q116,[1]无限模式!A:AQ,25+R116,FALSE)="","",1)</f>
        <v>1</v>
      </c>
      <c r="O116" s="10">
        <f>IF(VLOOKUP(P116&amp;"_"&amp;Q116,[1]无限模式!A:AQ,19+R116,FALSE)="","",VLOOKUP(P116&amp;"_"&amp;Q116,[1]无限模式!A:AQ,37+R116,FALSE))</f>
        <v>5</v>
      </c>
      <c r="P116" s="10">
        <v>1</v>
      </c>
      <c r="Q116" s="10">
        <v>19</v>
      </c>
      <c r="R116" s="10">
        <v>2</v>
      </c>
    </row>
    <row r="117" spans="2:18" x14ac:dyDescent="0.2">
      <c r="B117" s="13" t="str">
        <f t="shared" si="4"/>
        <v/>
      </c>
      <c r="C117" s="10" t="str">
        <f t="shared" si="5"/>
        <v/>
      </c>
      <c r="D117" s="10" t="str">
        <f t="shared" si="6"/>
        <v/>
      </c>
      <c r="F117" s="10" t="str">
        <f>IF(B117="","",VLOOKUP(P117&amp;"_"&amp;Q117,[1]无限模式!A:AQ,12,FALSE)-VLOOKUP(P117&amp;"_"&amp;Q117,[1]无限模式!A:AQ,13,FALSE))</f>
        <v/>
      </c>
      <c r="G117" s="10" t="str">
        <f t="shared" si="7"/>
        <v/>
      </c>
      <c r="H117" s="10">
        <f>IF(VLOOKUP(P117&amp;"_"&amp;Q117,[1]无限模式!A:AQ,25+R117,FALSE)="","",0)</f>
        <v>0</v>
      </c>
      <c r="I117" s="10">
        <f>IF(VLOOKUP(P117&amp;"_"&amp;Q117,[1]无限模式!A:AQ,19+R117,FALSE)=0,"",VLOOKUP(P117&amp;"_"&amp;Q117,[1]无限模式!A:AQ,19+R117,FALSE))</f>
        <v>14</v>
      </c>
      <c r="J117" s="10">
        <f>IF(VLOOKUP(P117&amp;"_"&amp;Q117,[1]无限模式!A:AQ,19+R117,FALSE)=0,"",ROUND(VLOOKUP(P117&amp;"_"&amp;Q117,[1]无限模式!A:AQ,4,FALSE)/VLOOKUP(P117&amp;"_"&amp;Q117,[1]无限模式!A:AQ,19+R117,FALSE),2))</f>
        <v>2.14</v>
      </c>
      <c r="K117" s="10">
        <f>IF(VLOOKUP(P117&amp;"_"&amp;Q117,[1]无限模式!A:AQ,25+R117,FALSE)="","",1)</f>
        <v>1</v>
      </c>
      <c r="L117" s="10" t="str">
        <f>IF(VLOOKUP(P117&amp;"_"&amp;Q117,[1]无限模式!A:AQ,25+R117,FALSE)="","","Monster_Season"&amp;P117&amp;"_Infinite_"&amp;Q117&amp;"_"&amp;R117)</f>
        <v>Monster_Season1_Infinite_19_3</v>
      </c>
      <c r="M117" s="10">
        <f>IF(VLOOKUP(P117&amp;"_"&amp;Q117,[1]无限模式!A:AQ,25+R117,FALSE)="","",1)</f>
        <v>1</v>
      </c>
      <c r="O117" s="10">
        <f>IF(VLOOKUP(P117&amp;"_"&amp;Q117,[1]无限模式!A:AQ,19+R117,FALSE)="","",VLOOKUP(P117&amp;"_"&amp;Q117,[1]无限模式!A:AQ,37+R117,FALSE))</f>
        <v>5</v>
      </c>
      <c r="P117" s="10">
        <v>1</v>
      </c>
      <c r="Q117" s="10">
        <v>19</v>
      </c>
      <c r="R117" s="10">
        <v>3</v>
      </c>
    </row>
    <row r="118" spans="2:18" x14ac:dyDescent="0.2">
      <c r="B118" s="13" t="str">
        <f t="shared" si="4"/>
        <v/>
      </c>
      <c r="C118" s="10" t="str">
        <f t="shared" si="5"/>
        <v/>
      </c>
      <c r="D118" s="10" t="str">
        <f t="shared" si="6"/>
        <v/>
      </c>
      <c r="F118" s="10" t="str">
        <f>IF(B118="","",VLOOKUP(P118&amp;"_"&amp;Q118,[1]无限模式!A:AQ,12,FALSE)-VLOOKUP(P118&amp;"_"&amp;Q118,[1]无限模式!A:AQ,13,FALSE))</f>
        <v/>
      </c>
      <c r="G118" s="10" t="str">
        <f t="shared" si="7"/>
        <v/>
      </c>
      <c r="H118" s="10" t="str">
        <f>IF(VLOOKUP(P118&amp;"_"&amp;Q118,[1]无限模式!A:AQ,25+R118,FALSE)="","",0)</f>
        <v/>
      </c>
      <c r="I118" s="10" t="str">
        <f>IF(VLOOKUP(P118&amp;"_"&amp;Q118,[1]无限模式!A:AQ,19+R118,FALSE)=0,"",VLOOKUP(P118&amp;"_"&amp;Q118,[1]无限模式!A:AQ,19+R118,FALSE))</f>
        <v/>
      </c>
      <c r="J118" s="10" t="str">
        <f>IF(VLOOKUP(P118&amp;"_"&amp;Q118,[1]无限模式!A:AQ,19+R118,FALSE)=0,"",ROUND(VLOOKUP(P118&amp;"_"&amp;Q118,[1]无限模式!A:AQ,4,FALSE)/VLOOKUP(P118&amp;"_"&amp;Q118,[1]无限模式!A:AQ,19+R118,FALSE),2))</f>
        <v/>
      </c>
      <c r="K118" s="10" t="str">
        <f>IF(VLOOKUP(P118&amp;"_"&amp;Q118,[1]无限模式!A:AQ,25+R118,FALSE)="","",1)</f>
        <v/>
      </c>
      <c r="L118" s="10" t="str">
        <f>IF(VLOOKUP(P118&amp;"_"&amp;Q118,[1]无限模式!A:AQ,25+R118,FALSE)="","","Monster_Season"&amp;P118&amp;"_Infinite_"&amp;Q118&amp;"_"&amp;R118)</f>
        <v/>
      </c>
      <c r="M118" s="10" t="str">
        <f>IF(VLOOKUP(P118&amp;"_"&amp;Q118,[1]无限模式!A:AQ,25+R118,FALSE)="","",1)</f>
        <v/>
      </c>
      <c r="O118" s="10" t="str">
        <f>IF(VLOOKUP(P118&amp;"_"&amp;Q118,[1]无限模式!A:AQ,19+R118,FALSE)="","",VLOOKUP(P118&amp;"_"&amp;Q118,[1]无限模式!A:AQ,37+R118,FALSE))</f>
        <v/>
      </c>
      <c r="P118" s="10">
        <v>1</v>
      </c>
      <c r="Q118" s="10">
        <v>19</v>
      </c>
      <c r="R118" s="10">
        <v>4</v>
      </c>
    </row>
    <row r="119" spans="2:18" x14ac:dyDescent="0.2">
      <c r="B119" s="13" t="str">
        <f t="shared" si="4"/>
        <v/>
      </c>
      <c r="C119" s="10" t="str">
        <f t="shared" si="5"/>
        <v/>
      </c>
      <c r="D119" s="10" t="str">
        <f t="shared" si="6"/>
        <v/>
      </c>
      <c r="F119" s="10" t="str">
        <f>IF(B119="","",VLOOKUP(P119&amp;"_"&amp;Q119,[1]无限模式!A:AQ,12,FALSE)-VLOOKUP(P119&amp;"_"&amp;Q119,[1]无限模式!A:AQ,13,FALSE))</f>
        <v/>
      </c>
      <c r="G119" s="10" t="str">
        <f t="shared" si="7"/>
        <v/>
      </c>
      <c r="H119" s="10" t="str">
        <f>IF(VLOOKUP(P119&amp;"_"&amp;Q119,[1]无限模式!A:AQ,25+R119,FALSE)="","",0)</f>
        <v/>
      </c>
      <c r="I119" s="10" t="str">
        <f>IF(VLOOKUP(P119&amp;"_"&amp;Q119,[1]无限模式!A:AQ,19+R119,FALSE)=0,"",VLOOKUP(P119&amp;"_"&amp;Q119,[1]无限模式!A:AQ,19+R119,FALSE))</f>
        <v/>
      </c>
      <c r="J119" s="10" t="str">
        <f>IF(VLOOKUP(P119&amp;"_"&amp;Q119,[1]无限模式!A:AQ,19+R119,FALSE)=0,"",ROUND(VLOOKUP(P119&amp;"_"&amp;Q119,[1]无限模式!A:AQ,4,FALSE)/VLOOKUP(P119&amp;"_"&amp;Q119,[1]无限模式!A:AQ,19+R119,FALSE),2))</f>
        <v/>
      </c>
      <c r="K119" s="10" t="str">
        <f>IF(VLOOKUP(P119&amp;"_"&amp;Q119,[1]无限模式!A:AQ,25+R119,FALSE)="","",1)</f>
        <v/>
      </c>
      <c r="L119" s="10" t="str">
        <f>IF(VLOOKUP(P119&amp;"_"&amp;Q119,[1]无限模式!A:AQ,25+R119,FALSE)="","","Monster_Season"&amp;P119&amp;"_Infinite_"&amp;Q119&amp;"_"&amp;R119)</f>
        <v/>
      </c>
      <c r="M119" s="10" t="str">
        <f>IF(VLOOKUP(P119&amp;"_"&amp;Q119,[1]无限模式!A:AQ,25+R119,FALSE)="","",1)</f>
        <v/>
      </c>
      <c r="O119" s="10" t="str">
        <f>IF(VLOOKUP(P119&amp;"_"&amp;Q119,[1]无限模式!A:AQ,19+R119,FALSE)="","",VLOOKUP(P119&amp;"_"&amp;Q119,[1]无限模式!A:AQ,37+R119,FALSE))</f>
        <v/>
      </c>
      <c r="P119" s="10">
        <v>1</v>
      </c>
      <c r="Q119" s="10">
        <v>19</v>
      </c>
      <c r="R119" s="10">
        <v>5</v>
      </c>
    </row>
    <row r="120" spans="2:18" x14ac:dyDescent="0.2">
      <c r="B120" s="13" t="str">
        <f t="shared" si="4"/>
        <v/>
      </c>
      <c r="C120" s="10" t="str">
        <f t="shared" si="5"/>
        <v/>
      </c>
      <c r="D120" s="10" t="str">
        <f t="shared" si="6"/>
        <v/>
      </c>
      <c r="F120" s="10" t="str">
        <f>IF(B120="","",VLOOKUP(P120&amp;"_"&amp;Q120,[1]无限模式!A:AQ,12,FALSE)-VLOOKUP(P120&amp;"_"&amp;Q120,[1]无限模式!A:AQ,13,FALSE))</f>
        <v/>
      </c>
      <c r="G120" s="10" t="str">
        <f t="shared" si="7"/>
        <v/>
      </c>
      <c r="H120" s="10" t="str">
        <f>IF(VLOOKUP(P120&amp;"_"&amp;Q120,[1]无限模式!A:AQ,25+R120,FALSE)="","",0)</f>
        <v/>
      </c>
      <c r="I120" s="10" t="str">
        <f>IF(VLOOKUP(P120&amp;"_"&amp;Q120,[1]无限模式!A:AQ,19+R120,FALSE)=0,"",VLOOKUP(P120&amp;"_"&amp;Q120,[1]无限模式!A:AQ,19+R120,FALSE))</f>
        <v/>
      </c>
      <c r="J120" s="10" t="str">
        <f>IF(VLOOKUP(P120&amp;"_"&amp;Q120,[1]无限模式!A:AQ,19+R120,FALSE)=0,"",ROUND(VLOOKUP(P120&amp;"_"&amp;Q120,[1]无限模式!A:AQ,4,FALSE)/VLOOKUP(P120&amp;"_"&amp;Q120,[1]无限模式!A:AQ,19+R120,FALSE),2))</f>
        <v/>
      </c>
      <c r="K120" s="10" t="str">
        <f>IF(VLOOKUP(P120&amp;"_"&amp;Q120,[1]无限模式!A:AQ,25+R120,FALSE)="","",1)</f>
        <v/>
      </c>
      <c r="L120" s="10" t="str">
        <f>IF(VLOOKUP(P120&amp;"_"&amp;Q120,[1]无限模式!A:AQ,25+R120,FALSE)="","","Monster_Season"&amp;P120&amp;"_Infinite_"&amp;Q120&amp;"_"&amp;R120)</f>
        <v/>
      </c>
      <c r="M120" s="10" t="str">
        <f>IF(VLOOKUP(P120&amp;"_"&amp;Q120,[1]无限模式!A:AQ,25+R120,FALSE)="","",1)</f>
        <v/>
      </c>
      <c r="O120" s="10" t="str">
        <f>IF(VLOOKUP(P120&amp;"_"&amp;Q120,[1]无限模式!A:AQ,19+R120,FALSE)="","",VLOOKUP(P120&amp;"_"&amp;Q120,[1]无限模式!A:AQ,37+R120,FALSE))</f>
        <v/>
      </c>
      <c r="P120" s="10">
        <v>1</v>
      </c>
      <c r="Q120" s="10">
        <v>19</v>
      </c>
      <c r="R120" s="10">
        <v>6</v>
      </c>
    </row>
    <row r="121" spans="2:18" x14ac:dyDescent="0.2">
      <c r="B121" s="13" t="str">
        <f t="shared" si="4"/>
        <v>MonsterWaveCallRule_Season1_Infinite</v>
      </c>
      <c r="C121" s="10">
        <f t="shared" si="5"/>
        <v>20</v>
      </c>
      <c r="D121" s="10" t="str">
        <f t="shared" si="6"/>
        <v>赛季1无限模式第20波</v>
      </c>
      <c r="F121" s="10">
        <f>IF(B121="","",VLOOKUP(P121&amp;"_"&amp;Q121,[1]无限模式!A:AQ,12,FALSE)-VLOOKUP(P121&amp;"_"&amp;Q121,[1]无限模式!A:AQ,13,FALSE))</f>
        <v>100</v>
      </c>
      <c r="G121" s="10">
        <f t="shared" si="7"/>
        <v>180</v>
      </c>
      <c r="H121" s="10">
        <f>IF(VLOOKUP(P121&amp;"_"&amp;Q121,[1]无限模式!A:AQ,25+R121,FALSE)="","",0)</f>
        <v>0</v>
      </c>
      <c r="I121" s="10">
        <f>IF(VLOOKUP(P121&amp;"_"&amp;Q121,[1]无限模式!A:AQ,19+R121,FALSE)=0,"",VLOOKUP(P121&amp;"_"&amp;Q121,[1]无限模式!A:AQ,19+R121,FALSE))</f>
        <v>16</v>
      </c>
      <c r="J121" s="10">
        <f>IF(VLOOKUP(P121&amp;"_"&amp;Q121,[1]无限模式!A:AQ,19+R121,FALSE)=0,"",ROUND(VLOOKUP(P121&amp;"_"&amp;Q121,[1]无限模式!A:AQ,4,FALSE)/VLOOKUP(P121&amp;"_"&amp;Q121,[1]无限模式!A:AQ,19+R121,FALSE),2))</f>
        <v>1.88</v>
      </c>
      <c r="K121" s="10">
        <f>IF(VLOOKUP(P121&amp;"_"&amp;Q121,[1]无限模式!A:AQ,25+R121,FALSE)="","",1)</f>
        <v>1</v>
      </c>
      <c r="L121" s="10" t="str">
        <f>IF(VLOOKUP(P121&amp;"_"&amp;Q121,[1]无限模式!A:AQ,25+R121,FALSE)="","","Monster_Season"&amp;P121&amp;"_Infinite_"&amp;Q121&amp;"_"&amp;R121)</f>
        <v>Monster_Season1_Infinite_20_1</v>
      </c>
      <c r="M121" s="10">
        <f>IF(VLOOKUP(P121&amp;"_"&amp;Q121,[1]无限模式!A:AQ,25+R121,FALSE)="","",1)</f>
        <v>1</v>
      </c>
      <c r="O121" s="10">
        <f>IF(VLOOKUP(P121&amp;"_"&amp;Q121,[1]无限模式!A:AQ,19+R121,FALSE)="","",VLOOKUP(P121&amp;"_"&amp;Q121,[1]无限模式!A:AQ,37+R121,FALSE))</f>
        <v>4</v>
      </c>
      <c r="P121" s="10">
        <v>1</v>
      </c>
      <c r="Q121" s="10">
        <v>20</v>
      </c>
      <c r="R121" s="10">
        <v>1</v>
      </c>
    </row>
    <row r="122" spans="2:18" x14ac:dyDescent="0.2">
      <c r="B122" s="13" t="str">
        <f t="shared" si="4"/>
        <v/>
      </c>
      <c r="C122" s="10" t="str">
        <f t="shared" si="5"/>
        <v/>
      </c>
      <c r="D122" s="10" t="str">
        <f t="shared" si="6"/>
        <v/>
      </c>
      <c r="F122" s="10" t="str">
        <f>IF(B122="","",VLOOKUP(P122&amp;"_"&amp;Q122,[1]无限模式!A:AQ,12,FALSE)-VLOOKUP(P122&amp;"_"&amp;Q122,[1]无限模式!A:AQ,13,FALSE))</f>
        <v/>
      </c>
      <c r="G122" s="10" t="str">
        <f t="shared" si="7"/>
        <v/>
      </c>
      <c r="H122" s="10">
        <f>IF(VLOOKUP(P122&amp;"_"&amp;Q122,[1]无限模式!A:AQ,25+R122,FALSE)="","",0)</f>
        <v>0</v>
      </c>
      <c r="I122" s="10">
        <f>IF(VLOOKUP(P122&amp;"_"&amp;Q122,[1]无限模式!A:AQ,19+R122,FALSE)=0,"",VLOOKUP(P122&amp;"_"&amp;Q122,[1]无限模式!A:AQ,19+R122,FALSE))</f>
        <v>16</v>
      </c>
      <c r="J122" s="10">
        <f>IF(VLOOKUP(P122&amp;"_"&amp;Q122,[1]无限模式!A:AQ,19+R122,FALSE)=0,"",ROUND(VLOOKUP(P122&amp;"_"&amp;Q122,[1]无限模式!A:AQ,4,FALSE)/VLOOKUP(P122&amp;"_"&amp;Q122,[1]无限模式!A:AQ,19+R122,FALSE),2))</f>
        <v>1.88</v>
      </c>
      <c r="K122" s="10">
        <f>IF(VLOOKUP(P122&amp;"_"&amp;Q122,[1]无限模式!A:AQ,25+R122,FALSE)="","",1)</f>
        <v>1</v>
      </c>
      <c r="L122" s="10" t="str">
        <f>IF(VLOOKUP(P122&amp;"_"&amp;Q122,[1]无限模式!A:AQ,25+R122,FALSE)="","","Monster_Season"&amp;P122&amp;"_Infinite_"&amp;Q122&amp;"_"&amp;R122)</f>
        <v>Monster_Season1_Infinite_20_2</v>
      </c>
      <c r="M122" s="10">
        <f>IF(VLOOKUP(P122&amp;"_"&amp;Q122,[1]无限模式!A:AQ,25+R122,FALSE)="","",1)</f>
        <v>1</v>
      </c>
      <c r="O122" s="10">
        <f>IF(VLOOKUP(P122&amp;"_"&amp;Q122,[1]无限模式!A:AQ,19+R122,FALSE)="","",VLOOKUP(P122&amp;"_"&amp;Q122,[1]无限模式!A:AQ,37+R122,FALSE))</f>
        <v>4</v>
      </c>
      <c r="P122" s="10">
        <v>1</v>
      </c>
      <c r="Q122" s="10">
        <v>20</v>
      </c>
      <c r="R122" s="10">
        <v>2</v>
      </c>
    </row>
    <row r="123" spans="2:18" x14ac:dyDescent="0.2">
      <c r="B123" s="13" t="str">
        <f t="shared" si="4"/>
        <v/>
      </c>
      <c r="C123" s="10" t="str">
        <f t="shared" si="5"/>
        <v/>
      </c>
      <c r="D123" s="10" t="str">
        <f t="shared" si="6"/>
        <v/>
      </c>
      <c r="F123" s="10" t="str">
        <f>IF(B123="","",VLOOKUP(P123&amp;"_"&amp;Q123,[1]无限模式!A:AQ,12,FALSE)-VLOOKUP(P123&amp;"_"&amp;Q123,[1]无限模式!A:AQ,13,FALSE))</f>
        <v/>
      </c>
      <c r="G123" s="10" t="str">
        <f t="shared" si="7"/>
        <v/>
      </c>
      <c r="H123" s="10">
        <f>IF(VLOOKUP(P123&amp;"_"&amp;Q123,[1]无限模式!A:AQ,25+R123,FALSE)="","",0)</f>
        <v>0</v>
      </c>
      <c r="I123" s="10">
        <f>IF(VLOOKUP(P123&amp;"_"&amp;Q123,[1]无限模式!A:AQ,19+R123,FALSE)=0,"",VLOOKUP(P123&amp;"_"&amp;Q123,[1]无限模式!A:AQ,19+R123,FALSE))</f>
        <v>11</v>
      </c>
      <c r="J123" s="10">
        <f>IF(VLOOKUP(P123&amp;"_"&amp;Q123,[1]无限模式!A:AQ,19+R123,FALSE)=0,"",ROUND(VLOOKUP(P123&amp;"_"&amp;Q123,[1]无限模式!A:AQ,4,FALSE)/VLOOKUP(P123&amp;"_"&amp;Q123,[1]无限模式!A:AQ,19+R123,FALSE),2))</f>
        <v>2.73</v>
      </c>
      <c r="K123" s="10">
        <f>IF(VLOOKUP(P123&amp;"_"&amp;Q123,[1]无限模式!A:AQ,25+R123,FALSE)="","",1)</f>
        <v>1</v>
      </c>
      <c r="L123" s="10" t="str">
        <f>IF(VLOOKUP(P123&amp;"_"&amp;Q123,[1]无限模式!A:AQ,25+R123,FALSE)="","","Monster_Season"&amp;P123&amp;"_Infinite_"&amp;Q123&amp;"_"&amp;R123)</f>
        <v>Monster_Season1_Infinite_20_3</v>
      </c>
      <c r="M123" s="10">
        <f>IF(VLOOKUP(P123&amp;"_"&amp;Q123,[1]无限模式!A:AQ,25+R123,FALSE)="","",1)</f>
        <v>1</v>
      </c>
      <c r="O123" s="10">
        <f>IF(VLOOKUP(P123&amp;"_"&amp;Q123,[1]无限模式!A:AQ,19+R123,FALSE)="","",VLOOKUP(P123&amp;"_"&amp;Q123,[1]无限模式!A:AQ,37+R123,FALSE))</f>
        <v>4</v>
      </c>
      <c r="P123" s="10">
        <v>1</v>
      </c>
      <c r="Q123" s="10">
        <v>20</v>
      </c>
      <c r="R123" s="10">
        <v>3</v>
      </c>
    </row>
    <row r="124" spans="2:18" x14ac:dyDescent="0.2">
      <c r="B124" s="13" t="str">
        <f t="shared" si="4"/>
        <v/>
      </c>
      <c r="C124" s="10" t="str">
        <f t="shared" si="5"/>
        <v/>
      </c>
      <c r="D124" s="10" t="str">
        <f t="shared" si="6"/>
        <v/>
      </c>
      <c r="F124" s="10" t="str">
        <f>IF(B124="","",VLOOKUP(P124&amp;"_"&amp;Q124,[1]无限模式!A:AQ,12,FALSE)-VLOOKUP(P124&amp;"_"&amp;Q124,[1]无限模式!A:AQ,13,FALSE))</f>
        <v/>
      </c>
      <c r="G124" s="10" t="str">
        <f t="shared" si="7"/>
        <v/>
      </c>
      <c r="H124" s="10">
        <f>IF(VLOOKUP(P124&amp;"_"&amp;Q124,[1]无限模式!A:AQ,25+R124,FALSE)="","",0)</f>
        <v>0</v>
      </c>
      <c r="I124" s="10">
        <f>IF(VLOOKUP(P124&amp;"_"&amp;Q124,[1]无限模式!A:AQ,19+R124,FALSE)=0,"",VLOOKUP(P124&amp;"_"&amp;Q124,[1]无限模式!A:AQ,19+R124,FALSE))</f>
        <v>1</v>
      </c>
      <c r="J124" s="10">
        <f>IF(VLOOKUP(P124&amp;"_"&amp;Q124,[1]无限模式!A:AQ,19+R124,FALSE)=0,"",ROUND(VLOOKUP(P124&amp;"_"&amp;Q124,[1]无限模式!A:AQ,4,FALSE)/VLOOKUP(P124&amp;"_"&amp;Q124,[1]无限模式!A:AQ,19+R124,FALSE),2))</f>
        <v>30</v>
      </c>
      <c r="K124" s="10">
        <f>IF(VLOOKUP(P124&amp;"_"&amp;Q124,[1]无限模式!A:AQ,25+R124,FALSE)="","",1)</f>
        <v>1</v>
      </c>
      <c r="L124" s="10" t="str">
        <f>IF(VLOOKUP(P124&amp;"_"&amp;Q124,[1]无限模式!A:AQ,25+R124,FALSE)="","","Monster_Season"&amp;P124&amp;"_Infinite_"&amp;Q124&amp;"_"&amp;R124)</f>
        <v>Monster_Season1_Infinite_20_4</v>
      </c>
      <c r="M124" s="10">
        <f>IF(VLOOKUP(P124&amp;"_"&amp;Q124,[1]无限模式!A:AQ,25+R124,FALSE)="","",1)</f>
        <v>1</v>
      </c>
      <c r="O124" s="10">
        <f>IF(VLOOKUP(P124&amp;"_"&amp;Q124,[1]无限模式!A:AQ,19+R124,FALSE)="","",VLOOKUP(P124&amp;"_"&amp;Q124,[1]无限模式!A:AQ,37+R124,FALSE))</f>
        <v>11</v>
      </c>
      <c r="P124" s="10">
        <v>1</v>
      </c>
      <c r="Q124" s="10">
        <v>20</v>
      </c>
      <c r="R124" s="10">
        <v>4</v>
      </c>
    </row>
    <row r="125" spans="2:18" x14ac:dyDescent="0.2">
      <c r="B125" s="13" t="str">
        <f t="shared" si="4"/>
        <v/>
      </c>
      <c r="C125" s="10" t="str">
        <f t="shared" si="5"/>
        <v/>
      </c>
      <c r="D125" s="10" t="str">
        <f t="shared" si="6"/>
        <v/>
      </c>
      <c r="F125" s="10" t="str">
        <f>IF(B125="","",VLOOKUP(P125&amp;"_"&amp;Q125,[1]无限模式!A:AQ,12,FALSE)-VLOOKUP(P125&amp;"_"&amp;Q125,[1]无限模式!A:AQ,13,FALSE))</f>
        <v/>
      </c>
      <c r="G125" s="10" t="str">
        <f t="shared" si="7"/>
        <v/>
      </c>
      <c r="H125" s="10" t="str">
        <f>IF(VLOOKUP(P125&amp;"_"&amp;Q125,[1]无限模式!A:AQ,25+R125,FALSE)="","",0)</f>
        <v/>
      </c>
      <c r="I125" s="10" t="str">
        <f>IF(VLOOKUP(P125&amp;"_"&amp;Q125,[1]无限模式!A:AQ,19+R125,FALSE)=0,"",VLOOKUP(P125&amp;"_"&amp;Q125,[1]无限模式!A:AQ,19+R125,FALSE))</f>
        <v/>
      </c>
      <c r="J125" s="10" t="str">
        <f>IF(VLOOKUP(P125&amp;"_"&amp;Q125,[1]无限模式!A:AQ,19+R125,FALSE)=0,"",ROUND(VLOOKUP(P125&amp;"_"&amp;Q125,[1]无限模式!A:AQ,4,FALSE)/VLOOKUP(P125&amp;"_"&amp;Q125,[1]无限模式!A:AQ,19+R125,FALSE),2))</f>
        <v/>
      </c>
      <c r="K125" s="10" t="str">
        <f>IF(VLOOKUP(P125&amp;"_"&amp;Q125,[1]无限模式!A:AQ,25+R125,FALSE)="","",1)</f>
        <v/>
      </c>
      <c r="L125" s="10" t="str">
        <f>IF(VLOOKUP(P125&amp;"_"&amp;Q125,[1]无限模式!A:AQ,25+R125,FALSE)="","","Monster_Season"&amp;P125&amp;"_Infinite_"&amp;Q125&amp;"_"&amp;R125)</f>
        <v/>
      </c>
      <c r="M125" s="10" t="str">
        <f>IF(VLOOKUP(P125&amp;"_"&amp;Q125,[1]无限模式!A:AQ,25+R125,FALSE)="","",1)</f>
        <v/>
      </c>
      <c r="O125" s="10" t="str">
        <f>IF(VLOOKUP(P125&amp;"_"&amp;Q125,[1]无限模式!A:AQ,19+R125,FALSE)="","",VLOOKUP(P125&amp;"_"&amp;Q125,[1]无限模式!A:AQ,37+R125,FALSE))</f>
        <v/>
      </c>
      <c r="P125" s="10">
        <v>1</v>
      </c>
      <c r="Q125" s="10">
        <v>20</v>
      </c>
      <c r="R125" s="10">
        <v>5</v>
      </c>
    </row>
    <row r="126" spans="2:18" x14ac:dyDescent="0.2">
      <c r="B126" s="13" t="str">
        <f t="shared" si="4"/>
        <v/>
      </c>
      <c r="C126" s="10" t="str">
        <f t="shared" si="5"/>
        <v/>
      </c>
      <c r="D126" s="10" t="str">
        <f t="shared" si="6"/>
        <v/>
      </c>
      <c r="F126" s="10" t="str">
        <f>IF(B126="","",VLOOKUP(P126&amp;"_"&amp;Q126,[1]无限模式!A:AQ,12,FALSE)-VLOOKUP(P126&amp;"_"&amp;Q126,[1]无限模式!A:AQ,13,FALSE))</f>
        <v/>
      </c>
      <c r="G126" s="10" t="str">
        <f t="shared" si="7"/>
        <v/>
      </c>
      <c r="H126" s="10" t="str">
        <f>IF(VLOOKUP(P126&amp;"_"&amp;Q126,[1]无限模式!A:AQ,25+R126,FALSE)="","",0)</f>
        <v/>
      </c>
      <c r="I126" s="10" t="str">
        <f>IF(VLOOKUP(P126&amp;"_"&amp;Q126,[1]无限模式!A:AQ,19+R126,FALSE)=0,"",VLOOKUP(P126&amp;"_"&amp;Q126,[1]无限模式!A:AQ,19+R126,FALSE))</f>
        <v/>
      </c>
      <c r="J126" s="10" t="str">
        <f>IF(VLOOKUP(P126&amp;"_"&amp;Q126,[1]无限模式!A:AQ,19+R126,FALSE)=0,"",ROUND(VLOOKUP(P126&amp;"_"&amp;Q126,[1]无限模式!A:AQ,4,FALSE)/VLOOKUP(P126&amp;"_"&amp;Q126,[1]无限模式!A:AQ,19+R126,FALSE),2))</f>
        <v/>
      </c>
      <c r="K126" s="10" t="str">
        <f>IF(VLOOKUP(P126&amp;"_"&amp;Q126,[1]无限模式!A:AQ,25+R126,FALSE)="","",1)</f>
        <v/>
      </c>
      <c r="L126" s="10" t="str">
        <f>IF(VLOOKUP(P126&amp;"_"&amp;Q126,[1]无限模式!A:AQ,25+R126,FALSE)="","","Monster_Season"&amp;P126&amp;"_Infinite_"&amp;Q126&amp;"_"&amp;R126)</f>
        <v/>
      </c>
      <c r="M126" s="10" t="str">
        <f>IF(VLOOKUP(P126&amp;"_"&amp;Q126,[1]无限模式!A:AQ,25+R126,FALSE)="","",1)</f>
        <v/>
      </c>
      <c r="O126" s="10" t="str">
        <f>IF(VLOOKUP(P126&amp;"_"&amp;Q126,[1]无限模式!A:AQ,19+R126,FALSE)="","",VLOOKUP(P126&amp;"_"&amp;Q126,[1]无限模式!A:AQ,37+R126,FALSE))</f>
        <v/>
      </c>
      <c r="P126" s="10">
        <v>1</v>
      </c>
      <c r="Q126" s="10">
        <v>20</v>
      </c>
      <c r="R126" s="10">
        <v>6</v>
      </c>
    </row>
    <row r="127" spans="2:18" x14ac:dyDescent="0.2">
      <c r="B127" s="13" t="str">
        <f>IF(Q127-Q604=1,"MonsterWaveCallRule_Season"&amp;P127&amp;"_Infinite","")</f>
        <v>MonsterWaveCallRule_Season2_Infinite</v>
      </c>
      <c r="C127" s="10">
        <f>IF(B127="","",Q127)</f>
        <v>1</v>
      </c>
      <c r="D127" s="10" t="str">
        <f>IF(B127="","","赛季"&amp;P127&amp;"无限模式第"&amp;Q127&amp;"波")</f>
        <v>赛季2无限模式第1波</v>
      </c>
      <c r="F127" s="10">
        <f>IF(B127="","",VLOOKUP(P127&amp;"_"&amp;Q127,[1]无限模式!A:AQ,12,FALSE)-VLOOKUP(P127&amp;"_"&amp;Q127,[1]无限模式!A:AQ,13,FALSE))</f>
        <v>100</v>
      </c>
      <c r="G127" s="10">
        <f>IF(B127="","",180)</f>
        <v>180</v>
      </c>
      <c r="H127" s="10">
        <f>IF(VLOOKUP(P127&amp;"_"&amp;Q127,[1]无限模式!A:AQ,25+R127,FALSE)="","",0)</f>
        <v>0</v>
      </c>
      <c r="I127" s="10">
        <f>IF(VLOOKUP(P127&amp;"_"&amp;Q127,[1]无限模式!A:AQ,19+R127,FALSE)=0,"",VLOOKUP(P127&amp;"_"&amp;Q127,[1]无限模式!A:AQ,19+R127,FALSE))</f>
        <v>5</v>
      </c>
      <c r="J127" s="10">
        <f>IF(VLOOKUP(P127&amp;"_"&amp;Q127,[1]无限模式!A:AQ,19+R127,FALSE)=0,"",ROUND(VLOOKUP(P127&amp;"_"&amp;Q127,[1]无限模式!A:AQ,4,FALSE)/VLOOKUP(P127&amp;"_"&amp;Q127,[1]无限模式!A:AQ,19+R127,FALSE),2))</f>
        <v>2</v>
      </c>
      <c r="K127" s="10">
        <f>IF(VLOOKUP(P127&amp;"_"&amp;Q127,[1]无限模式!A:AQ,25+R127,FALSE)="","",1)</f>
        <v>1</v>
      </c>
      <c r="L127" s="10" t="str">
        <f>IF(VLOOKUP(P127&amp;"_"&amp;Q127,[1]无限模式!A:AQ,25+R127,FALSE)="","","Monster_Season"&amp;P127&amp;"_Infinite_"&amp;Q127&amp;"_"&amp;R127)</f>
        <v>Monster_Season2_Infinite_1_1</v>
      </c>
      <c r="M127" s="10">
        <f>IF(VLOOKUP(P127&amp;"_"&amp;Q127,[1]无限模式!A:AQ,25+R127,FALSE)="","",1)</f>
        <v>1</v>
      </c>
      <c r="O127" s="10">
        <f>IF(VLOOKUP(P127&amp;"_"&amp;Q127,[1]无限模式!A:AQ,19+R127,FALSE)="","",VLOOKUP(P127&amp;"_"&amp;Q127,[1]无限模式!A:AQ,37+R127,FALSE))</f>
        <v>40</v>
      </c>
      <c r="P127" s="10">
        <v>2</v>
      </c>
      <c r="Q127" s="10">
        <v>1</v>
      </c>
      <c r="R127" s="10">
        <v>1</v>
      </c>
    </row>
    <row r="128" spans="2:18" x14ac:dyDescent="0.2">
      <c r="B128" s="13" t="str">
        <f t="shared" ref="B128:B191" si="8">IF(Q128-Q127=1,"MonsterWaveCallRule_Season"&amp;P128&amp;"_Infinite","")</f>
        <v/>
      </c>
      <c r="C128" s="10" t="str">
        <f t="shared" ref="C128:C191" si="9">IF(B128="","",Q128)</f>
        <v/>
      </c>
      <c r="D128" s="10" t="str">
        <f t="shared" ref="D128:D191" si="10">IF(B128="","","赛季"&amp;P128&amp;"无限模式第"&amp;Q128&amp;"波")</f>
        <v/>
      </c>
      <c r="F128" s="10" t="str">
        <f>IF(B128="","",VLOOKUP(P128&amp;"_"&amp;Q128,[1]无限模式!A:AQ,12,FALSE)-VLOOKUP(P128&amp;"_"&amp;Q128,[1]无限模式!A:AQ,13,FALSE))</f>
        <v/>
      </c>
      <c r="G128" s="10" t="str">
        <f t="shared" ref="G128:G191" si="11">IF(B128="","",180)</f>
        <v/>
      </c>
      <c r="H128" s="10" t="str">
        <f>IF(VLOOKUP(P128&amp;"_"&amp;Q128,[1]无限模式!A:AQ,25+R128,FALSE)="","",0)</f>
        <v/>
      </c>
      <c r="I128" s="10" t="str">
        <f>IF(VLOOKUP(P128&amp;"_"&amp;Q128,[1]无限模式!A:AQ,19+R128,FALSE)=0,"",VLOOKUP(P128&amp;"_"&amp;Q128,[1]无限模式!A:AQ,19+R128,FALSE))</f>
        <v/>
      </c>
      <c r="J128" s="10" t="str">
        <f>IF(VLOOKUP(P128&amp;"_"&amp;Q128,[1]无限模式!A:AQ,19+R128,FALSE)=0,"",ROUND(VLOOKUP(P128&amp;"_"&amp;Q128,[1]无限模式!A:AQ,4,FALSE)/VLOOKUP(P128&amp;"_"&amp;Q128,[1]无限模式!A:AQ,19+R128,FALSE),2))</f>
        <v/>
      </c>
      <c r="K128" s="10" t="str">
        <f>IF(VLOOKUP(P128&amp;"_"&amp;Q128,[1]无限模式!A:AQ,25+R128,FALSE)="","",1)</f>
        <v/>
      </c>
      <c r="L128" s="10" t="str">
        <f>IF(VLOOKUP(P128&amp;"_"&amp;Q128,[1]无限模式!A:AQ,25+R128,FALSE)="","","Monster_Season"&amp;P128&amp;"_Infinite_"&amp;Q128&amp;"_"&amp;R128)</f>
        <v/>
      </c>
      <c r="M128" s="10" t="str">
        <f>IF(VLOOKUP(P128&amp;"_"&amp;Q128,[1]无限模式!A:AQ,25+R128,FALSE)="","",1)</f>
        <v/>
      </c>
      <c r="O128" s="10" t="str">
        <f>IF(VLOOKUP(P128&amp;"_"&amp;Q128,[1]无限模式!A:AQ,19+R128,FALSE)="","",VLOOKUP(P128&amp;"_"&amp;Q128,[1]无限模式!A:AQ,37+R128,FALSE))</f>
        <v/>
      </c>
      <c r="P128" s="10">
        <v>2</v>
      </c>
      <c r="Q128" s="10">
        <v>1</v>
      </c>
      <c r="R128" s="10">
        <v>2</v>
      </c>
    </row>
    <row r="129" spans="2:18" x14ac:dyDescent="0.2">
      <c r="B129" s="13" t="str">
        <f t="shared" si="8"/>
        <v/>
      </c>
      <c r="C129" s="10" t="str">
        <f t="shared" si="9"/>
        <v/>
      </c>
      <c r="D129" s="10" t="str">
        <f t="shared" si="10"/>
        <v/>
      </c>
      <c r="F129" s="10" t="str">
        <f>IF(B129="","",VLOOKUP(P129&amp;"_"&amp;Q129,[1]无限模式!A:AQ,12,FALSE)-VLOOKUP(P129&amp;"_"&amp;Q129,[1]无限模式!A:AQ,13,FALSE))</f>
        <v/>
      </c>
      <c r="G129" s="10" t="str">
        <f t="shared" si="11"/>
        <v/>
      </c>
      <c r="H129" s="10" t="str">
        <f>IF(VLOOKUP(P129&amp;"_"&amp;Q129,[1]无限模式!A:AQ,25+R129,FALSE)="","",0)</f>
        <v/>
      </c>
      <c r="I129" s="10" t="str">
        <f>IF(VLOOKUP(P129&amp;"_"&amp;Q129,[1]无限模式!A:AQ,19+R129,FALSE)=0,"",VLOOKUP(P129&amp;"_"&amp;Q129,[1]无限模式!A:AQ,19+R129,FALSE))</f>
        <v/>
      </c>
      <c r="J129" s="10" t="str">
        <f>IF(VLOOKUP(P129&amp;"_"&amp;Q129,[1]无限模式!A:AQ,19+R129,FALSE)=0,"",ROUND(VLOOKUP(P129&amp;"_"&amp;Q129,[1]无限模式!A:AQ,4,FALSE)/VLOOKUP(P129&amp;"_"&amp;Q129,[1]无限模式!A:AQ,19+R129,FALSE),2))</f>
        <v/>
      </c>
      <c r="K129" s="10" t="str">
        <f>IF(VLOOKUP(P129&amp;"_"&amp;Q129,[1]无限模式!A:AQ,25+R129,FALSE)="","",1)</f>
        <v/>
      </c>
      <c r="L129" s="10" t="str">
        <f>IF(VLOOKUP(P129&amp;"_"&amp;Q129,[1]无限模式!A:AQ,25+R129,FALSE)="","","Monster_Season"&amp;P129&amp;"_Infinite_"&amp;Q129&amp;"_"&amp;R129)</f>
        <v/>
      </c>
      <c r="M129" s="10" t="str">
        <f>IF(VLOOKUP(P129&amp;"_"&amp;Q129,[1]无限模式!A:AQ,25+R129,FALSE)="","",1)</f>
        <v/>
      </c>
      <c r="O129" s="10" t="str">
        <f>IF(VLOOKUP(P129&amp;"_"&amp;Q129,[1]无限模式!A:AQ,19+R129,FALSE)="","",VLOOKUP(P129&amp;"_"&amp;Q129,[1]无限模式!A:AQ,37+R129,FALSE))</f>
        <v/>
      </c>
      <c r="P129" s="10">
        <v>2</v>
      </c>
      <c r="Q129" s="10">
        <v>1</v>
      </c>
      <c r="R129" s="10">
        <v>3</v>
      </c>
    </row>
    <row r="130" spans="2:18" x14ac:dyDescent="0.2">
      <c r="B130" s="13" t="str">
        <f t="shared" si="8"/>
        <v/>
      </c>
      <c r="C130" s="10" t="str">
        <f t="shared" si="9"/>
        <v/>
      </c>
      <c r="D130" s="10" t="str">
        <f t="shared" si="10"/>
        <v/>
      </c>
      <c r="F130" s="10" t="str">
        <f>IF(B130="","",VLOOKUP(P130&amp;"_"&amp;Q130,[1]无限模式!A:AQ,12,FALSE)-VLOOKUP(P130&amp;"_"&amp;Q130,[1]无限模式!A:AQ,13,FALSE))</f>
        <v/>
      </c>
      <c r="G130" s="10" t="str">
        <f t="shared" si="11"/>
        <v/>
      </c>
      <c r="H130" s="10" t="str">
        <f>IF(VLOOKUP(P130&amp;"_"&amp;Q130,[1]无限模式!A:AQ,25+R130,FALSE)="","",0)</f>
        <v/>
      </c>
      <c r="I130" s="10" t="str">
        <f>IF(VLOOKUP(P130&amp;"_"&amp;Q130,[1]无限模式!A:AQ,19+R130,FALSE)=0,"",VLOOKUP(P130&amp;"_"&amp;Q130,[1]无限模式!A:AQ,19+R130,FALSE))</f>
        <v/>
      </c>
      <c r="J130" s="10" t="str">
        <f>IF(VLOOKUP(P130&amp;"_"&amp;Q130,[1]无限模式!A:AQ,19+R130,FALSE)=0,"",ROUND(VLOOKUP(P130&amp;"_"&amp;Q130,[1]无限模式!A:AQ,4,FALSE)/VLOOKUP(P130&amp;"_"&amp;Q130,[1]无限模式!A:AQ,19+R130,FALSE),2))</f>
        <v/>
      </c>
      <c r="K130" s="10" t="str">
        <f>IF(VLOOKUP(P130&amp;"_"&amp;Q130,[1]无限模式!A:AQ,25+R130,FALSE)="","",1)</f>
        <v/>
      </c>
      <c r="L130" s="10" t="str">
        <f>IF(VLOOKUP(P130&amp;"_"&amp;Q130,[1]无限模式!A:AQ,25+R130,FALSE)="","","Monster_Season"&amp;P130&amp;"_Infinite_"&amp;Q130&amp;"_"&amp;R130)</f>
        <v/>
      </c>
      <c r="M130" s="10" t="str">
        <f>IF(VLOOKUP(P130&amp;"_"&amp;Q130,[1]无限模式!A:AQ,25+R130,FALSE)="","",1)</f>
        <v/>
      </c>
      <c r="O130" s="10" t="str">
        <f>IF(VLOOKUP(P130&amp;"_"&amp;Q130,[1]无限模式!A:AQ,19+R130,FALSE)="","",VLOOKUP(P130&amp;"_"&amp;Q130,[1]无限模式!A:AQ,37+R130,FALSE))</f>
        <v/>
      </c>
      <c r="P130" s="10">
        <v>2</v>
      </c>
      <c r="Q130" s="10">
        <v>1</v>
      </c>
      <c r="R130" s="10">
        <v>4</v>
      </c>
    </row>
    <row r="131" spans="2:18" x14ac:dyDescent="0.2">
      <c r="B131" s="13" t="str">
        <f t="shared" si="8"/>
        <v/>
      </c>
      <c r="C131" s="10" t="str">
        <f t="shared" si="9"/>
        <v/>
      </c>
      <c r="D131" s="10" t="str">
        <f t="shared" si="10"/>
        <v/>
      </c>
      <c r="F131" s="10" t="str">
        <f>IF(B131="","",VLOOKUP(P131&amp;"_"&amp;Q131,[1]无限模式!A:AQ,12,FALSE)-VLOOKUP(P131&amp;"_"&amp;Q131,[1]无限模式!A:AQ,13,FALSE))</f>
        <v/>
      </c>
      <c r="G131" s="10" t="str">
        <f t="shared" si="11"/>
        <v/>
      </c>
      <c r="H131" s="10" t="str">
        <f>IF(VLOOKUP(P131&amp;"_"&amp;Q131,[1]无限模式!A:AQ,25+R131,FALSE)="","",0)</f>
        <v/>
      </c>
      <c r="I131" s="10" t="str">
        <f>IF(VLOOKUP(P131&amp;"_"&amp;Q131,[1]无限模式!A:AQ,19+R131,FALSE)=0,"",VLOOKUP(P131&amp;"_"&amp;Q131,[1]无限模式!A:AQ,19+R131,FALSE))</f>
        <v/>
      </c>
      <c r="J131" s="10" t="str">
        <f>IF(VLOOKUP(P131&amp;"_"&amp;Q131,[1]无限模式!A:AQ,19+R131,FALSE)=0,"",ROUND(VLOOKUP(P131&amp;"_"&amp;Q131,[1]无限模式!A:AQ,4,FALSE)/VLOOKUP(P131&amp;"_"&amp;Q131,[1]无限模式!A:AQ,19+R131,FALSE),2))</f>
        <v/>
      </c>
      <c r="K131" s="10" t="str">
        <f>IF(VLOOKUP(P131&amp;"_"&amp;Q131,[1]无限模式!A:AQ,25+R131,FALSE)="","",1)</f>
        <v/>
      </c>
      <c r="L131" s="10" t="str">
        <f>IF(VLOOKUP(P131&amp;"_"&amp;Q131,[1]无限模式!A:AQ,25+R131,FALSE)="","","Monster_Season"&amp;P131&amp;"_Infinite_"&amp;Q131&amp;"_"&amp;R131)</f>
        <v/>
      </c>
      <c r="M131" s="10" t="str">
        <f>IF(VLOOKUP(P131&amp;"_"&amp;Q131,[1]无限模式!A:AQ,25+R131,FALSE)="","",1)</f>
        <v/>
      </c>
      <c r="O131" s="10" t="str">
        <f>IF(VLOOKUP(P131&amp;"_"&amp;Q131,[1]无限模式!A:AQ,19+R131,FALSE)="","",VLOOKUP(P131&amp;"_"&amp;Q131,[1]无限模式!A:AQ,37+R131,FALSE))</f>
        <v/>
      </c>
      <c r="P131" s="10">
        <v>2</v>
      </c>
      <c r="Q131" s="10">
        <v>1</v>
      </c>
      <c r="R131" s="10">
        <v>5</v>
      </c>
    </row>
    <row r="132" spans="2:18" x14ac:dyDescent="0.2">
      <c r="B132" s="13" t="str">
        <f t="shared" si="8"/>
        <v/>
      </c>
      <c r="C132" s="10" t="str">
        <f t="shared" si="9"/>
        <v/>
      </c>
      <c r="D132" s="10" t="str">
        <f t="shared" si="10"/>
        <v/>
      </c>
      <c r="F132" s="10" t="str">
        <f>IF(B132="","",VLOOKUP(P132&amp;"_"&amp;Q132,[1]无限模式!A:AQ,12,FALSE)-VLOOKUP(P132&amp;"_"&amp;Q132,[1]无限模式!A:AQ,13,FALSE))</f>
        <v/>
      </c>
      <c r="G132" s="10" t="str">
        <f t="shared" si="11"/>
        <v/>
      </c>
      <c r="H132" s="10" t="str">
        <f>IF(VLOOKUP(P132&amp;"_"&amp;Q132,[1]无限模式!A:AQ,25+R132,FALSE)="","",0)</f>
        <v/>
      </c>
      <c r="I132" s="10" t="str">
        <f>IF(VLOOKUP(P132&amp;"_"&amp;Q132,[1]无限模式!A:AQ,19+R132,FALSE)=0,"",VLOOKUP(P132&amp;"_"&amp;Q132,[1]无限模式!A:AQ,19+R132,FALSE))</f>
        <v/>
      </c>
      <c r="J132" s="10" t="str">
        <f>IF(VLOOKUP(P132&amp;"_"&amp;Q132,[1]无限模式!A:AQ,19+R132,FALSE)=0,"",ROUND(VLOOKUP(P132&amp;"_"&amp;Q132,[1]无限模式!A:AQ,4,FALSE)/VLOOKUP(P132&amp;"_"&amp;Q132,[1]无限模式!A:AQ,19+R132,FALSE),2))</f>
        <v/>
      </c>
      <c r="K132" s="10" t="str">
        <f>IF(VLOOKUP(P132&amp;"_"&amp;Q132,[1]无限模式!A:AQ,25+R132,FALSE)="","",1)</f>
        <v/>
      </c>
      <c r="L132" s="10" t="str">
        <f>IF(VLOOKUP(P132&amp;"_"&amp;Q132,[1]无限模式!A:AQ,25+R132,FALSE)="","","Monster_Season"&amp;P132&amp;"_Infinite_"&amp;Q132&amp;"_"&amp;R132)</f>
        <v/>
      </c>
      <c r="M132" s="10" t="str">
        <f>IF(VLOOKUP(P132&amp;"_"&amp;Q132,[1]无限模式!A:AQ,25+R132,FALSE)="","",1)</f>
        <v/>
      </c>
      <c r="O132" s="10" t="str">
        <f>IF(VLOOKUP(P132&amp;"_"&amp;Q132,[1]无限模式!A:AQ,19+R132,FALSE)="","",VLOOKUP(P132&amp;"_"&amp;Q132,[1]无限模式!A:AQ,37+R132,FALSE))</f>
        <v/>
      </c>
      <c r="P132" s="10">
        <v>2</v>
      </c>
      <c r="Q132" s="10">
        <v>1</v>
      </c>
      <c r="R132" s="10">
        <v>6</v>
      </c>
    </row>
    <row r="133" spans="2:18" x14ac:dyDescent="0.2">
      <c r="B133" s="13" t="str">
        <f t="shared" si="8"/>
        <v>MonsterWaveCallRule_Season2_Infinite</v>
      </c>
      <c r="C133" s="10">
        <f t="shared" si="9"/>
        <v>2</v>
      </c>
      <c r="D133" s="10" t="str">
        <f t="shared" si="10"/>
        <v>赛季2无限模式第2波</v>
      </c>
      <c r="F133" s="10">
        <f>IF(B133="","",VLOOKUP(P133&amp;"_"&amp;Q133,[1]无限模式!A:AQ,12,FALSE)-VLOOKUP(P133&amp;"_"&amp;Q133,[1]无限模式!A:AQ,13,FALSE))</f>
        <v>100</v>
      </c>
      <c r="G133" s="10">
        <f t="shared" si="11"/>
        <v>180</v>
      </c>
      <c r="H133" s="10">
        <f>IF(VLOOKUP(P133&amp;"_"&amp;Q133,[1]无限模式!A:AQ,25+R133,FALSE)="","",0)</f>
        <v>0</v>
      </c>
      <c r="I133" s="10">
        <f>IF(VLOOKUP(P133&amp;"_"&amp;Q133,[1]无限模式!A:AQ,19+R133,FALSE)=0,"",VLOOKUP(P133&amp;"_"&amp;Q133,[1]无限模式!A:AQ,19+R133,FALSE))</f>
        <v>6</v>
      </c>
      <c r="J133" s="10">
        <f>IF(VLOOKUP(P133&amp;"_"&amp;Q133,[1]无限模式!A:AQ,19+R133,FALSE)=0,"",ROUND(VLOOKUP(P133&amp;"_"&amp;Q133,[1]无限模式!A:AQ,4,FALSE)/VLOOKUP(P133&amp;"_"&amp;Q133,[1]无限模式!A:AQ,19+R133,FALSE),2))</f>
        <v>2.5</v>
      </c>
      <c r="K133" s="10">
        <f>IF(VLOOKUP(P133&amp;"_"&amp;Q133,[1]无限模式!A:AQ,25+R133,FALSE)="","",1)</f>
        <v>1</v>
      </c>
      <c r="L133" s="10" t="str">
        <f>IF(VLOOKUP(P133&amp;"_"&amp;Q133,[1]无限模式!A:AQ,25+R133,FALSE)="","","Monster_Season"&amp;P133&amp;"_Infinite_"&amp;Q133&amp;"_"&amp;R133)</f>
        <v>Monster_Season2_Infinite_2_1</v>
      </c>
      <c r="M133" s="10">
        <f>IF(VLOOKUP(P133&amp;"_"&amp;Q133,[1]无限模式!A:AQ,25+R133,FALSE)="","",1)</f>
        <v>1</v>
      </c>
      <c r="O133" s="10">
        <f>IF(VLOOKUP(P133&amp;"_"&amp;Q133,[1]无限模式!A:AQ,19+R133,FALSE)="","",VLOOKUP(P133&amp;"_"&amp;Q133,[1]无限模式!A:AQ,37+R133,FALSE))</f>
        <v>17</v>
      </c>
      <c r="P133" s="10">
        <v>2</v>
      </c>
      <c r="Q133" s="10">
        <v>2</v>
      </c>
      <c r="R133" s="10">
        <v>1</v>
      </c>
    </row>
    <row r="134" spans="2:18" x14ac:dyDescent="0.2">
      <c r="B134" s="13" t="str">
        <f t="shared" si="8"/>
        <v/>
      </c>
      <c r="C134" s="10" t="str">
        <f t="shared" si="9"/>
        <v/>
      </c>
      <c r="D134" s="10" t="str">
        <f t="shared" si="10"/>
        <v/>
      </c>
      <c r="F134" s="10" t="str">
        <f>IF(B134="","",VLOOKUP(P134&amp;"_"&amp;Q134,[1]无限模式!A:AQ,12,FALSE)-VLOOKUP(P134&amp;"_"&amp;Q134,[1]无限模式!A:AQ,13,FALSE))</f>
        <v/>
      </c>
      <c r="G134" s="10" t="str">
        <f t="shared" si="11"/>
        <v/>
      </c>
      <c r="H134" s="10">
        <f>IF(VLOOKUP(P134&amp;"_"&amp;Q134,[1]无限模式!A:AQ,25+R134,FALSE)="","",0)</f>
        <v>0</v>
      </c>
      <c r="I134" s="10">
        <f>IF(VLOOKUP(P134&amp;"_"&amp;Q134,[1]无限模式!A:AQ,19+R134,FALSE)=0,"",VLOOKUP(P134&amp;"_"&amp;Q134,[1]无限模式!A:AQ,19+R134,FALSE))</f>
        <v>6</v>
      </c>
      <c r="J134" s="10">
        <f>IF(VLOOKUP(P134&amp;"_"&amp;Q134,[1]无限模式!A:AQ,19+R134,FALSE)=0,"",ROUND(VLOOKUP(P134&amp;"_"&amp;Q134,[1]无限模式!A:AQ,4,FALSE)/VLOOKUP(P134&amp;"_"&amp;Q134,[1]无限模式!A:AQ,19+R134,FALSE),2))</f>
        <v>2.5</v>
      </c>
      <c r="K134" s="10">
        <f>IF(VLOOKUP(P134&amp;"_"&amp;Q134,[1]无限模式!A:AQ,25+R134,FALSE)="","",1)</f>
        <v>1</v>
      </c>
      <c r="L134" s="10" t="str">
        <f>IF(VLOOKUP(P134&amp;"_"&amp;Q134,[1]无限模式!A:AQ,25+R134,FALSE)="","","Monster_Season"&amp;P134&amp;"_Infinite_"&amp;Q134&amp;"_"&amp;R134)</f>
        <v>Monster_Season2_Infinite_2_2</v>
      </c>
      <c r="M134" s="10">
        <f>IF(VLOOKUP(P134&amp;"_"&amp;Q134,[1]无限模式!A:AQ,25+R134,FALSE)="","",1)</f>
        <v>1</v>
      </c>
      <c r="O134" s="10">
        <f>IF(VLOOKUP(P134&amp;"_"&amp;Q134,[1]无限模式!A:AQ,19+R134,FALSE)="","",VLOOKUP(P134&amp;"_"&amp;Q134,[1]无限模式!A:AQ,37+R134,FALSE))</f>
        <v>17</v>
      </c>
      <c r="P134" s="10">
        <v>2</v>
      </c>
      <c r="Q134" s="10">
        <v>2</v>
      </c>
      <c r="R134" s="10">
        <v>2</v>
      </c>
    </row>
    <row r="135" spans="2:18" x14ac:dyDescent="0.2">
      <c r="B135" s="13" t="str">
        <f t="shared" si="8"/>
        <v/>
      </c>
      <c r="C135" s="10" t="str">
        <f t="shared" si="9"/>
        <v/>
      </c>
      <c r="D135" s="10" t="str">
        <f t="shared" si="10"/>
        <v/>
      </c>
      <c r="F135" s="10" t="str">
        <f>IF(B135="","",VLOOKUP(P135&amp;"_"&amp;Q135,[1]无限模式!A:AQ,12,FALSE)-VLOOKUP(P135&amp;"_"&amp;Q135,[1]无限模式!A:AQ,13,FALSE))</f>
        <v/>
      </c>
      <c r="G135" s="10" t="str">
        <f t="shared" si="11"/>
        <v/>
      </c>
      <c r="H135" s="10" t="str">
        <f>IF(VLOOKUP(P135&amp;"_"&amp;Q135,[1]无限模式!A:AQ,25+R135,FALSE)="","",0)</f>
        <v/>
      </c>
      <c r="I135" s="10" t="str">
        <f>IF(VLOOKUP(P135&amp;"_"&amp;Q135,[1]无限模式!A:AQ,19+R135,FALSE)=0,"",VLOOKUP(P135&amp;"_"&amp;Q135,[1]无限模式!A:AQ,19+R135,FALSE))</f>
        <v/>
      </c>
      <c r="J135" s="10" t="str">
        <f>IF(VLOOKUP(P135&amp;"_"&amp;Q135,[1]无限模式!A:AQ,19+R135,FALSE)=0,"",ROUND(VLOOKUP(P135&amp;"_"&amp;Q135,[1]无限模式!A:AQ,4,FALSE)/VLOOKUP(P135&amp;"_"&amp;Q135,[1]无限模式!A:AQ,19+R135,FALSE),2))</f>
        <v/>
      </c>
      <c r="K135" s="10" t="str">
        <f>IF(VLOOKUP(P135&amp;"_"&amp;Q135,[1]无限模式!A:AQ,25+R135,FALSE)="","",1)</f>
        <v/>
      </c>
      <c r="L135" s="10" t="str">
        <f>IF(VLOOKUP(P135&amp;"_"&amp;Q135,[1]无限模式!A:AQ,25+R135,FALSE)="","","Monster_Season"&amp;P135&amp;"_Infinite_"&amp;Q135&amp;"_"&amp;R135)</f>
        <v/>
      </c>
      <c r="M135" s="10" t="str">
        <f>IF(VLOOKUP(P135&amp;"_"&amp;Q135,[1]无限模式!A:AQ,25+R135,FALSE)="","",1)</f>
        <v/>
      </c>
      <c r="O135" s="10" t="str">
        <f>IF(VLOOKUP(P135&amp;"_"&amp;Q135,[1]无限模式!A:AQ,19+R135,FALSE)="","",VLOOKUP(P135&amp;"_"&amp;Q135,[1]无限模式!A:AQ,37+R135,FALSE))</f>
        <v/>
      </c>
      <c r="P135" s="10">
        <v>2</v>
      </c>
      <c r="Q135" s="10">
        <v>2</v>
      </c>
      <c r="R135" s="10">
        <v>3</v>
      </c>
    </row>
    <row r="136" spans="2:18" x14ac:dyDescent="0.2">
      <c r="B136" s="13" t="str">
        <f t="shared" si="8"/>
        <v/>
      </c>
      <c r="C136" s="10" t="str">
        <f t="shared" si="9"/>
        <v/>
      </c>
      <c r="D136" s="10" t="str">
        <f t="shared" si="10"/>
        <v/>
      </c>
      <c r="F136" s="10" t="str">
        <f>IF(B136="","",VLOOKUP(P136&amp;"_"&amp;Q136,[1]无限模式!A:AQ,12,FALSE)-VLOOKUP(P136&amp;"_"&amp;Q136,[1]无限模式!A:AQ,13,FALSE))</f>
        <v/>
      </c>
      <c r="G136" s="10" t="str">
        <f t="shared" si="11"/>
        <v/>
      </c>
      <c r="H136" s="10" t="str">
        <f>IF(VLOOKUP(P136&amp;"_"&amp;Q136,[1]无限模式!A:AQ,25+R136,FALSE)="","",0)</f>
        <v/>
      </c>
      <c r="I136" s="10" t="str">
        <f>IF(VLOOKUP(P136&amp;"_"&amp;Q136,[1]无限模式!A:AQ,19+R136,FALSE)=0,"",VLOOKUP(P136&amp;"_"&amp;Q136,[1]无限模式!A:AQ,19+R136,FALSE))</f>
        <v/>
      </c>
      <c r="J136" s="10" t="str">
        <f>IF(VLOOKUP(P136&amp;"_"&amp;Q136,[1]无限模式!A:AQ,19+R136,FALSE)=0,"",ROUND(VLOOKUP(P136&amp;"_"&amp;Q136,[1]无限模式!A:AQ,4,FALSE)/VLOOKUP(P136&amp;"_"&amp;Q136,[1]无限模式!A:AQ,19+R136,FALSE),2))</f>
        <v/>
      </c>
      <c r="K136" s="10" t="str">
        <f>IF(VLOOKUP(P136&amp;"_"&amp;Q136,[1]无限模式!A:AQ,25+R136,FALSE)="","",1)</f>
        <v/>
      </c>
      <c r="L136" s="10" t="str">
        <f>IF(VLOOKUP(P136&amp;"_"&amp;Q136,[1]无限模式!A:AQ,25+R136,FALSE)="","","Monster_Season"&amp;P136&amp;"_Infinite_"&amp;Q136&amp;"_"&amp;R136)</f>
        <v/>
      </c>
      <c r="M136" s="10" t="str">
        <f>IF(VLOOKUP(P136&amp;"_"&amp;Q136,[1]无限模式!A:AQ,25+R136,FALSE)="","",1)</f>
        <v/>
      </c>
      <c r="O136" s="10" t="str">
        <f>IF(VLOOKUP(P136&amp;"_"&amp;Q136,[1]无限模式!A:AQ,19+R136,FALSE)="","",VLOOKUP(P136&amp;"_"&amp;Q136,[1]无限模式!A:AQ,37+R136,FALSE))</f>
        <v/>
      </c>
      <c r="P136" s="10">
        <v>2</v>
      </c>
      <c r="Q136" s="10">
        <v>2</v>
      </c>
      <c r="R136" s="10">
        <v>4</v>
      </c>
    </row>
    <row r="137" spans="2:18" x14ac:dyDescent="0.2">
      <c r="B137" s="13" t="str">
        <f t="shared" si="8"/>
        <v/>
      </c>
      <c r="C137" s="10" t="str">
        <f t="shared" si="9"/>
        <v/>
      </c>
      <c r="D137" s="10" t="str">
        <f t="shared" si="10"/>
        <v/>
      </c>
      <c r="F137" s="10" t="str">
        <f>IF(B137="","",VLOOKUP(P137&amp;"_"&amp;Q137,[1]无限模式!A:AQ,12,FALSE)-VLOOKUP(P137&amp;"_"&amp;Q137,[1]无限模式!A:AQ,13,FALSE))</f>
        <v/>
      </c>
      <c r="G137" s="10" t="str">
        <f t="shared" si="11"/>
        <v/>
      </c>
      <c r="H137" s="10" t="str">
        <f>IF(VLOOKUP(P137&amp;"_"&amp;Q137,[1]无限模式!A:AQ,25+R137,FALSE)="","",0)</f>
        <v/>
      </c>
      <c r="I137" s="10" t="str">
        <f>IF(VLOOKUP(P137&amp;"_"&amp;Q137,[1]无限模式!A:AQ,19+R137,FALSE)=0,"",VLOOKUP(P137&amp;"_"&amp;Q137,[1]无限模式!A:AQ,19+R137,FALSE))</f>
        <v/>
      </c>
      <c r="J137" s="10" t="str">
        <f>IF(VLOOKUP(P137&amp;"_"&amp;Q137,[1]无限模式!A:AQ,19+R137,FALSE)=0,"",ROUND(VLOOKUP(P137&amp;"_"&amp;Q137,[1]无限模式!A:AQ,4,FALSE)/VLOOKUP(P137&amp;"_"&amp;Q137,[1]无限模式!A:AQ,19+R137,FALSE),2))</f>
        <v/>
      </c>
      <c r="K137" s="10" t="str">
        <f>IF(VLOOKUP(P137&amp;"_"&amp;Q137,[1]无限模式!A:AQ,25+R137,FALSE)="","",1)</f>
        <v/>
      </c>
      <c r="L137" s="10" t="str">
        <f>IF(VLOOKUP(P137&amp;"_"&amp;Q137,[1]无限模式!A:AQ,25+R137,FALSE)="","","Monster_Season"&amp;P137&amp;"_Infinite_"&amp;Q137&amp;"_"&amp;R137)</f>
        <v/>
      </c>
      <c r="M137" s="10" t="str">
        <f>IF(VLOOKUP(P137&amp;"_"&amp;Q137,[1]无限模式!A:AQ,25+R137,FALSE)="","",1)</f>
        <v/>
      </c>
      <c r="O137" s="10" t="str">
        <f>IF(VLOOKUP(P137&amp;"_"&amp;Q137,[1]无限模式!A:AQ,19+R137,FALSE)="","",VLOOKUP(P137&amp;"_"&amp;Q137,[1]无限模式!A:AQ,37+R137,FALSE))</f>
        <v/>
      </c>
      <c r="P137" s="10">
        <v>2</v>
      </c>
      <c r="Q137" s="10">
        <v>2</v>
      </c>
      <c r="R137" s="10">
        <v>5</v>
      </c>
    </row>
    <row r="138" spans="2:18" x14ac:dyDescent="0.2">
      <c r="B138" s="13" t="str">
        <f t="shared" si="8"/>
        <v/>
      </c>
      <c r="C138" s="10" t="str">
        <f t="shared" si="9"/>
        <v/>
      </c>
      <c r="D138" s="10" t="str">
        <f t="shared" si="10"/>
        <v/>
      </c>
      <c r="F138" s="10" t="str">
        <f>IF(B138="","",VLOOKUP(P138&amp;"_"&amp;Q138,[1]无限模式!A:AQ,12,FALSE)-VLOOKUP(P138&amp;"_"&amp;Q138,[1]无限模式!A:AQ,13,FALSE))</f>
        <v/>
      </c>
      <c r="G138" s="10" t="str">
        <f t="shared" si="11"/>
        <v/>
      </c>
      <c r="H138" s="10" t="str">
        <f>IF(VLOOKUP(P138&amp;"_"&amp;Q138,[1]无限模式!A:AQ,25+R138,FALSE)="","",0)</f>
        <v/>
      </c>
      <c r="I138" s="10" t="str">
        <f>IF(VLOOKUP(P138&amp;"_"&amp;Q138,[1]无限模式!A:AQ,19+R138,FALSE)=0,"",VLOOKUP(P138&amp;"_"&amp;Q138,[1]无限模式!A:AQ,19+R138,FALSE))</f>
        <v/>
      </c>
      <c r="J138" s="10" t="str">
        <f>IF(VLOOKUP(P138&amp;"_"&amp;Q138,[1]无限模式!A:AQ,19+R138,FALSE)=0,"",ROUND(VLOOKUP(P138&amp;"_"&amp;Q138,[1]无限模式!A:AQ,4,FALSE)/VLOOKUP(P138&amp;"_"&amp;Q138,[1]无限模式!A:AQ,19+R138,FALSE),2))</f>
        <v/>
      </c>
      <c r="K138" s="10" t="str">
        <f>IF(VLOOKUP(P138&amp;"_"&amp;Q138,[1]无限模式!A:AQ,25+R138,FALSE)="","",1)</f>
        <v/>
      </c>
      <c r="L138" s="10" t="str">
        <f>IF(VLOOKUP(P138&amp;"_"&amp;Q138,[1]无限模式!A:AQ,25+R138,FALSE)="","","Monster_Season"&amp;P138&amp;"_Infinite_"&amp;Q138&amp;"_"&amp;R138)</f>
        <v/>
      </c>
      <c r="M138" s="10" t="str">
        <f>IF(VLOOKUP(P138&amp;"_"&amp;Q138,[1]无限模式!A:AQ,25+R138,FALSE)="","",1)</f>
        <v/>
      </c>
      <c r="O138" s="10" t="str">
        <f>IF(VLOOKUP(P138&amp;"_"&amp;Q138,[1]无限模式!A:AQ,19+R138,FALSE)="","",VLOOKUP(P138&amp;"_"&amp;Q138,[1]无限模式!A:AQ,37+R138,FALSE))</f>
        <v/>
      </c>
      <c r="P138" s="10">
        <v>2</v>
      </c>
      <c r="Q138" s="10">
        <v>2</v>
      </c>
      <c r="R138" s="10">
        <v>6</v>
      </c>
    </row>
    <row r="139" spans="2:18" x14ac:dyDescent="0.2">
      <c r="B139" s="13" t="str">
        <f t="shared" si="8"/>
        <v>MonsterWaveCallRule_Season2_Infinite</v>
      </c>
      <c r="C139" s="10">
        <f t="shared" si="9"/>
        <v>3</v>
      </c>
      <c r="D139" s="10" t="str">
        <f t="shared" si="10"/>
        <v>赛季2无限模式第3波</v>
      </c>
      <c r="F139" s="10">
        <f>IF(B139="","",VLOOKUP(P139&amp;"_"&amp;Q139,[1]无限模式!A:AQ,12,FALSE)-VLOOKUP(P139&amp;"_"&amp;Q139,[1]无限模式!A:AQ,13,FALSE))</f>
        <v>100</v>
      </c>
      <c r="G139" s="10">
        <f t="shared" si="11"/>
        <v>180</v>
      </c>
      <c r="H139" s="10">
        <f>IF(VLOOKUP(P139&amp;"_"&amp;Q139,[1]无限模式!A:AQ,25+R139,FALSE)="","",0)</f>
        <v>0</v>
      </c>
      <c r="I139" s="10">
        <f>IF(VLOOKUP(P139&amp;"_"&amp;Q139,[1]无限模式!A:AQ,19+R139,FALSE)=0,"",VLOOKUP(P139&amp;"_"&amp;Q139,[1]无限模式!A:AQ,19+R139,FALSE))</f>
        <v>10</v>
      </c>
      <c r="J139" s="10">
        <f>IF(VLOOKUP(P139&amp;"_"&amp;Q139,[1]无限模式!A:AQ,19+R139,FALSE)=0,"",ROUND(VLOOKUP(P139&amp;"_"&amp;Q139,[1]无限模式!A:AQ,4,FALSE)/VLOOKUP(P139&amp;"_"&amp;Q139,[1]无限模式!A:AQ,19+R139,FALSE),2))</f>
        <v>2</v>
      </c>
      <c r="K139" s="10">
        <f>IF(VLOOKUP(P139&amp;"_"&amp;Q139,[1]无限模式!A:AQ,25+R139,FALSE)="","",1)</f>
        <v>1</v>
      </c>
      <c r="L139" s="10" t="str">
        <f>IF(VLOOKUP(P139&amp;"_"&amp;Q139,[1]无限模式!A:AQ,25+R139,FALSE)="","","Monster_Season"&amp;P139&amp;"_Infinite_"&amp;Q139&amp;"_"&amp;R139)</f>
        <v>Monster_Season2_Infinite_3_1</v>
      </c>
      <c r="M139" s="10">
        <f>IF(VLOOKUP(P139&amp;"_"&amp;Q139,[1]无限模式!A:AQ,25+R139,FALSE)="","",1)</f>
        <v>1</v>
      </c>
      <c r="O139" s="10">
        <f>IF(VLOOKUP(P139&amp;"_"&amp;Q139,[1]无限模式!A:AQ,19+R139,FALSE)="","",VLOOKUP(P139&amp;"_"&amp;Q139,[1]无限模式!A:AQ,37+R139,FALSE))</f>
        <v>10</v>
      </c>
      <c r="P139" s="10">
        <v>2</v>
      </c>
      <c r="Q139" s="10">
        <v>3</v>
      </c>
      <c r="R139" s="10">
        <v>1</v>
      </c>
    </row>
    <row r="140" spans="2:18" x14ac:dyDescent="0.2">
      <c r="B140" s="13" t="str">
        <f t="shared" si="8"/>
        <v/>
      </c>
      <c r="C140" s="10" t="str">
        <f t="shared" si="9"/>
        <v/>
      </c>
      <c r="D140" s="10" t="str">
        <f t="shared" si="10"/>
        <v/>
      </c>
      <c r="F140" s="10" t="str">
        <f>IF(B140="","",VLOOKUP(P140&amp;"_"&amp;Q140,[1]无限模式!A:AQ,12,FALSE)-VLOOKUP(P140&amp;"_"&amp;Q140,[1]无限模式!A:AQ,13,FALSE))</f>
        <v/>
      </c>
      <c r="G140" s="10" t="str">
        <f t="shared" si="11"/>
        <v/>
      </c>
      <c r="H140" s="10">
        <f>IF(VLOOKUP(P140&amp;"_"&amp;Q140,[1]无限模式!A:AQ,25+R140,FALSE)="","",0)</f>
        <v>0</v>
      </c>
      <c r="I140" s="10">
        <f>IF(VLOOKUP(P140&amp;"_"&amp;Q140,[1]无限模式!A:AQ,19+R140,FALSE)=0,"",VLOOKUP(P140&amp;"_"&amp;Q140,[1]无限模式!A:AQ,19+R140,FALSE))</f>
        <v>5</v>
      </c>
      <c r="J140" s="10">
        <f>IF(VLOOKUP(P140&amp;"_"&amp;Q140,[1]无限模式!A:AQ,19+R140,FALSE)=0,"",ROUND(VLOOKUP(P140&amp;"_"&amp;Q140,[1]无限模式!A:AQ,4,FALSE)/VLOOKUP(P140&amp;"_"&amp;Q140,[1]无限模式!A:AQ,19+R140,FALSE),2))</f>
        <v>4</v>
      </c>
      <c r="K140" s="10">
        <f>IF(VLOOKUP(P140&amp;"_"&amp;Q140,[1]无限模式!A:AQ,25+R140,FALSE)="","",1)</f>
        <v>1</v>
      </c>
      <c r="L140" s="10" t="str">
        <f>IF(VLOOKUP(P140&amp;"_"&amp;Q140,[1]无限模式!A:AQ,25+R140,FALSE)="","","Monster_Season"&amp;P140&amp;"_Infinite_"&amp;Q140&amp;"_"&amp;R140)</f>
        <v>Monster_Season2_Infinite_3_2</v>
      </c>
      <c r="M140" s="10">
        <f>IF(VLOOKUP(P140&amp;"_"&amp;Q140,[1]无限模式!A:AQ,25+R140,FALSE)="","",1)</f>
        <v>1</v>
      </c>
      <c r="O140" s="10">
        <f>IF(VLOOKUP(P140&amp;"_"&amp;Q140,[1]无限模式!A:AQ,19+R140,FALSE)="","",VLOOKUP(P140&amp;"_"&amp;Q140,[1]无限模式!A:AQ,37+R140,FALSE))</f>
        <v>10</v>
      </c>
      <c r="P140" s="10">
        <v>2</v>
      </c>
      <c r="Q140" s="10">
        <v>3</v>
      </c>
      <c r="R140" s="10">
        <v>2</v>
      </c>
    </row>
    <row r="141" spans="2:18" x14ac:dyDescent="0.2">
      <c r="B141" s="13" t="str">
        <f t="shared" si="8"/>
        <v/>
      </c>
      <c r="C141" s="10" t="str">
        <f t="shared" si="9"/>
        <v/>
      </c>
      <c r="D141" s="10" t="str">
        <f t="shared" si="10"/>
        <v/>
      </c>
      <c r="F141" s="10" t="str">
        <f>IF(B141="","",VLOOKUP(P141&amp;"_"&amp;Q141,[1]无限模式!A:AQ,12,FALSE)-VLOOKUP(P141&amp;"_"&amp;Q141,[1]无限模式!A:AQ,13,FALSE))</f>
        <v/>
      </c>
      <c r="G141" s="10" t="str">
        <f t="shared" si="11"/>
        <v/>
      </c>
      <c r="H141" s="10">
        <f>IF(VLOOKUP(P141&amp;"_"&amp;Q141,[1]无限模式!A:AQ,25+R141,FALSE)="","",0)</f>
        <v>0</v>
      </c>
      <c r="I141" s="10">
        <f>IF(VLOOKUP(P141&amp;"_"&amp;Q141,[1]无限模式!A:AQ,19+R141,FALSE)=0,"",VLOOKUP(P141&amp;"_"&amp;Q141,[1]无限模式!A:AQ,19+R141,FALSE))</f>
        <v>5</v>
      </c>
      <c r="J141" s="10">
        <f>IF(VLOOKUP(P141&amp;"_"&amp;Q141,[1]无限模式!A:AQ,19+R141,FALSE)=0,"",ROUND(VLOOKUP(P141&amp;"_"&amp;Q141,[1]无限模式!A:AQ,4,FALSE)/VLOOKUP(P141&amp;"_"&amp;Q141,[1]无限模式!A:AQ,19+R141,FALSE),2))</f>
        <v>4</v>
      </c>
      <c r="K141" s="10">
        <f>IF(VLOOKUP(P141&amp;"_"&amp;Q141,[1]无限模式!A:AQ,25+R141,FALSE)="","",1)</f>
        <v>1</v>
      </c>
      <c r="L141" s="10" t="str">
        <f>IF(VLOOKUP(P141&amp;"_"&amp;Q141,[1]无限模式!A:AQ,25+R141,FALSE)="","","Monster_Season"&amp;P141&amp;"_Infinite_"&amp;Q141&amp;"_"&amp;R141)</f>
        <v>Monster_Season2_Infinite_3_3</v>
      </c>
      <c r="M141" s="10">
        <f>IF(VLOOKUP(P141&amp;"_"&amp;Q141,[1]无限模式!A:AQ,25+R141,FALSE)="","",1)</f>
        <v>1</v>
      </c>
      <c r="O141" s="10">
        <f>IF(VLOOKUP(P141&amp;"_"&amp;Q141,[1]无限模式!A:AQ,19+R141,FALSE)="","",VLOOKUP(P141&amp;"_"&amp;Q141,[1]无限模式!A:AQ,37+R141,FALSE))</f>
        <v>10</v>
      </c>
      <c r="P141" s="10">
        <v>2</v>
      </c>
      <c r="Q141" s="10">
        <v>3</v>
      </c>
      <c r="R141" s="10">
        <v>3</v>
      </c>
    </row>
    <row r="142" spans="2:18" x14ac:dyDescent="0.2">
      <c r="B142" s="13" t="str">
        <f t="shared" si="8"/>
        <v/>
      </c>
      <c r="C142" s="10" t="str">
        <f t="shared" si="9"/>
        <v/>
      </c>
      <c r="D142" s="10" t="str">
        <f t="shared" si="10"/>
        <v/>
      </c>
      <c r="F142" s="10" t="str">
        <f>IF(B142="","",VLOOKUP(P142&amp;"_"&amp;Q142,[1]无限模式!A:AQ,12,FALSE)-VLOOKUP(P142&amp;"_"&amp;Q142,[1]无限模式!A:AQ,13,FALSE))</f>
        <v/>
      </c>
      <c r="G142" s="10" t="str">
        <f t="shared" si="11"/>
        <v/>
      </c>
      <c r="H142" s="10" t="str">
        <f>IF(VLOOKUP(P142&amp;"_"&amp;Q142,[1]无限模式!A:AQ,25+R142,FALSE)="","",0)</f>
        <v/>
      </c>
      <c r="I142" s="10" t="str">
        <f>IF(VLOOKUP(P142&amp;"_"&amp;Q142,[1]无限模式!A:AQ,19+R142,FALSE)=0,"",VLOOKUP(P142&amp;"_"&amp;Q142,[1]无限模式!A:AQ,19+R142,FALSE))</f>
        <v/>
      </c>
      <c r="J142" s="10" t="str">
        <f>IF(VLOOKUP(P142&amp;"_"&amp;Q142,[1]无限模式!A:AQ,19+R142,FALSE)=0,"",ROUND(VLOOKUP(P142&amp;"_"&amp;Q142,[1]无限模式!A:AQ,4,FALSE)/VLOOKUP(P142&amp;"_"&amp;Q142,[1]无限模式!A:AQ,19+R142,FALSE),2))</f>
        <v/>
      </c>
      <c r="K142" s="10" t="str">
        <f>IF(VLOOKUP(P142&amp;"_"&amp;Q142,[1]无限模式!A:AQ,25+R142,FALSE)="","",1)</f>
        <v/>
      </c>
      <c r="L142" s="10" t="str">
        <f>IF(VLOOKUP(P142&amp;"_"&amp;Q142,[1]无限模式!A:AQ,25+R142,FALSE)="","","Monster_Season"&amp;P142&amp;"_Infinite_"&amp;Q142&amp;"_"&amp;R142)</f>
        <v/>
      </c>
      <c r="M142" s="10" t="str">
        <f>IF(VLOOKUP(P142&amp;"_"&amp;Q142,[1]无限模式!A:AQ,25+R142,FALSE)="","",1)</f>
        <v/>
      </c>
      <c r="O142" s="10" t="str">
        <f>IF(VLOOKUP(P142&amp;"_"&amp;Q142,[1]无限模式!A:AQ,19+R142,FALSE)="","",VLOOKUP(P142&amp;"_"&amp;Q142,[1]无限模式!A:AQ,37+R142,FALSE))</f>
        <v/>
      </c>
      <c r="P142" s="10">
        <v>2</v>
      </c>
      <c r="Q142" s="10">
        <v>3</v>
      </c>
      <c r="R142" s="10">
        <v>4</v>
      </c>
    </row>
    <row r="143" spans="2:18" x14ac:dyDescent="0.2">
      <c r="B143" s="13" t="str">
        <f t="shared" si="8"/>
        <v/>
      </c>
      <c r="C143" s="10" t="str">
        <f t="shared" si="9"/>
        <v/>
      </c>
      <c r="D143" s="10" t="str">
        <f t="shared" si="10"/>
        <v/>
      </c>
      <c r="F143" s="10" t="str">
        <f>IF(B143="","",VLOOKUP(P143&amp;"_"&amp;Q143,[1]无限模式!A:AQ,12,FALSE)-VLOOKUP(P143&amp;"_"&amp;Q143,[1]无限模式!A:AQ,13,FALSE))</f>
        <v/>
      </c>
      <c r="G143" s="10" t="str">
        <f t="shared" si="11"/>
        <v/>
      </c>
      <c r="H143" s="10" t="str">
        <f>IF(VLOOKUP(P143&amp;"_"&amp;Q143,[1]无限模式!A:AQ,25+R143,FALSE)="","",0)</f>
        <v/>
      </c>
      <c r="I143" s="10" t="str">
        <f>IF(VLOOKUP(P143&amp;"_"&amp;Q143,[1]无限模式!A:AQ,19+R143,FALSE)=0,"",VLOOKUP(P143&amp;"_"&amp;Q143,[1]无限模式!A:AQ,19+R143,FALSE))</f>
        <v/>
      </c>
      <c r="J143" s="10" t="str">
        <f>IF(VLOOKUP(P143&amp;"_"&amp;Q143,[1]无限模式!A:AQ,19+R143,FALSE)=0,"",ROUND(VLOOKUP(P143&amp;"_"&amp;Q143,[1]无限模式!A:AQ,4,FALSE)/VLOOKUP(P143&amp;"_"&amp;Q143,[1]无限模式!A:AQ,19+R143,FALSE),2))</f>
        <v/>
      </c>
      <c r="K143" s="10" t="str">
        <f>IF(VLOOKUP(P143&amp;"_"&amp;Q143,[1]无限模式!A:AQ,25+R143,FALSE)="","",1)</f>
        <v/>
      </c>
      <c r="L143" s="10" t="str">
        <f>IF(VLOOKUP(P143&amp;"_"&amp;Q143,[1]无限模式!A:AQ,25+R143,FALSE)="","","Monster_Season"&amp;P143&amp;"_Infinite_"&amp;Q143&amp;"_"&amp;R143)</f>
        <v/>
      </c>
      <c r="M143" s="10" t="str">
        <f>IF(VLOOKUP(P143&amp;"_"&amp;Q143,[1]无限模式!A:AQ,25+R143,FALSE)="","",1)</f>
        <v/>
      </c>
      <c r="O143" s="10" t="str">
        <f>IF(VLOOKUP(P143&amp;"_"&amp;Q143,[1]无限模式!A:AQ,19+R143,FALSE)="","",VLOOKUP(P143&amp;"_"&amp;Q143,[1]无限模式!A:AQ,37+R143,FALSE))</f>
        <v/>
      </c>
      <c r="P143" s="10">
        <v>2</v>
      </c>
      <c r="Q143" s="10">
        <v>3</v>
      </c>
      <c r="R143" s="10">
        <v>5</v>
      </c>
    </row>
    <row r="144" spans="2:18" x14ac:dyDescent="0.2">
      <c r="B144" s="13" t="str">
        <f t="shared" si="8"/>
        <v/>
      </c>
      <c r="C144" s="10" t="str">
        <f t="shared" si="9"/>
        <v/>
      </c>
      <c r="D144" s="10" t="str">
        <f t="shared" si="10"/>
        <v/>
      </c>
      <c r="F144" s="10" t="str">
        <f>IF(B144="","",VLOOKUP(P144&amp;"_"&amp;Q144,[1]无限模式!A:AQ,12,FALSE)-VLOOKUP(P144&amp;"_"&amp;Q144,[1]无限模式!A:AQ,13,FALSE))</f>
        <v/>
      </c>
      <c r="G144" s="10" t="str">
        <f t="shared" si="11"/>
        <v/>
      </c>
      <c r="H144" s="10" t="str">
        <f>IF(VLOOKUP(P144&amp;"_"&amp;Q144,[1]无限模式!A:AQ,25+R144,FALSE)="","",0)</f>
        <v/>
      </c>
      <c r="I144" s="10" t="str">
        <f>IF(VLOOKUP(P144&amp;"_"&amp;Q144,[1]无限模式!A:AQ,19+R144,FALSE)=0,"",VLOOKUP(P144&amp;"_"&amp;Q144,[1]无限模式!A:AQ,19+R144,FALSE))</f>
        <v/>
      </c>
      <c r="J144" s="10" t="str">
        <f>IF(VLOOKUP(P144&amp;"_"&amp;Q144,[1]无限模式!A:AQ,19+R144,FALSE)=0,"",ROUND(VLOOKUP(P144&amp;"_"&amp;Q144,[1]无限模式!A:AQ,4,FALSE)/VLOOKUP(P144&amp;"_"&amp;Q144,[1]无限模式!A:AQ,19+R144,FALSE),2))</f>
        <v/>
      </c>
      <c r="K144" s="10" t="str">
        <f>IF(VLOOKUP(P144&amp;"_"&amp;Q144,[1]无限模式!A:AQ,25+R144,FALSE)="","",1)</f>
        <v/>
      </c>
      <c r="L144" s="10" t="str">
        <f>IF(VLOOKUP(P144&amp;"_"&amp;Q144,[1]无限模式!A:AQ,25+R144,FALSE)="","","Monster_Season"&amp;P144&amp;"_Infinite_"&amp;Q144&amp;"_"&amp;R144)</f>
        <v/>
      </c>
      <c r="M144" s="10" t="str">
        <f>IF(VLOOKUP(P144&amp;"_"&amp;Q144,[1]无限模式!A:AQ,25+R144,FALSE)="","",1)</f>
        <v/>
      </c>
      <c r="O144" s="10" t="str">
        <f>IF(VLOOKUP(P144&amp;"_"&amp;Q144,[1]无限模式!A:AQ,19+R144,FALSE)="","",VLOOKUP(P144&amp;"_"&amp;Q144,[1]无限模式!A:AQ,37+R144,FALSE))</f>
        <v/>
      </c>
      <c r="P144" s="10">
        <v>2</v>
      </c>
      <c r="Q144" s="10">
        <v>3</v>
      </c>
      <c r="R144" s="10">
        <v>6</v>
      </c>
    </row>
    <row r="145" spans="2:18" x14ac:dyDescent="0.2">
      <c r="B145" s="13" t="str">
        <f t="shared" si="8"/>
        <v>MonsterWaveCallRule_Season2_Infinite</v>
      </c>
      <c r="C145" s="10">
        <f t="shared" si="9"/>
        <v>4</v>
      </c>
      <c r="D145" s="10" t="str">
        <f t="shared" si="10"/>
        <v>赛季2无限模式第4波</v>
      </c>
      <c r="F145" s="10">
        <f>IF(B145="","",VLOOKUP(P145&amp;"_"&amp;Q145,[1]无限模式!A:AQ,12,FALSE)-VLOOKUP(P145&amp;"_"&amp;Q145,[1]无限模式!A:AQ,13,FALSE))</f>
        <v>100</v>
      </c>
      <c r="G145" s="10">
        <f t="shared" si="11"/>
        <v>180</v>
      </c>
      <c r="H145" s="10">
        <f>IF(VLOOKUP(P145&amp;"_"&amp;Q145,[1]无限模式!A:AQ,25+R145,FALSE)="","",0)</f>
        <v>0</v>
      </c>
      <c r="I145" s="10">
        <f>IF(VLOOKUP(P145&amp;"_"&amp;Q145,[1]无限模式!A:AQ,19+R145,FALSE)=0,"",VLOOKUP(P145&amp;"_"&amp;Q145,[1]无限模式!A:AQ,19+R145,FALSE))</f>
        <v>15</v>
      </c>
      <c r="J145" s="10">
        <f>IF(VLOOKUP(P145&amp;"_"&amp;Q145,[1]无限模式!A:AQ,19+R145,FALSE)=0,"",ROUND(VLOOKUP(P145&amp;"_"&amp;Q145,[1]无限模式!A:AQ,4,FALSE)/VLOOKUP(P145&amp;"_"&amp;Q145,[1]无限模式!A:AQ,19+R145,FALSE),2))</f>
        <v>1.67</v>
      </c>
      <c r="K145" s="10">
        <f>IF(VLOOKUP(P145&amp;"_"&amp;Q145,[1]无限模式!A:AQ,25+R145,FALSE)="","",1)</f>
        <v>1</v>
      </c>
      <c r="L145" s="10" t="str">
        <f>IF(VLOOKUP(P145&amp;"_"&amp;Q145,[1]无限模式!A:AQ,25+R145,FALSE)="","","Monster_Season"&amp;P145&amp;"_Infinite_"&amp;Q145&amp;"_"&amp;R145)</f>
        <v>Monster_Season2_Infinite_4_1</v>
      </c>
      <c r="M145" s="10">
        <f>IF(VLOOKUP(P145&amp;"_"&amp;Q145,[1]无限模式!A:AQ,25+R145,FALSE)="","",1)</f>
        <v>1</v>
      </c>
      <c r="O145" s="10">
        <f>IF(VLOOKUP(P145&amp;"_"&amp;Q145,[1]无限模式!A:AQ,19+R145,FALSE)="","",VLOOKUP(P145&amp;"_"&amp;Q145,[1]无限模式!A:AQ,37+R145,FALSE))</f>
        <v>5</v>
      </c>
      <c r="P145" s="10">
        <v>2</v>
      </c>
      <c r="Q145" s="10">
        <v>4</v>
      </c>
      <c r="R145" s="10">
        <v>1</v>
      </c>
    </row>
    <row r="146" spans="2:18" x14ac:dyDescent="0.2">
      <c r="B146" s="13" t="str">
        <f t="shared" si="8"/>
        <v/>
      </c>
      <c r="C146" s="10" t="str">
        <f t="shared" si="9"/>
        <v/>
      </c>
      <c r="D146" s="10" t="str">
        <f t="shared" si="10"/>
        <v/>
      </c>
      <c r="F146" s="10" t="str">
        <f>IF(B146="","",VLOOKUP(P146&amp;"_"&amp;Q146,[1]无限模式!A:AQ,12,FALSE)-VLOOKUP(P146&amp;"_"&amp;Q146,[1]无限模式!A:AQ,13,FALSE))</f>
        <v/>
      </c>
      <c r="G146" s="10" t="str">
        <f t="shared" si="11"/>
        <v/>
      </c>
      <c r="H146" s="10">
        <f>IF(VLOOKUP(P146&amp;"_"&amp;Q146,[1]无限模式!A:AQ,25+R146,FALSE)="","",0)</f>
        <v>0</v>
      </c>
      <c r="I146" s="10">
        <f>IF(VLOOKUP(P146&amp;"_"&amp;Q146,[1]无限模式!A:AQ,19+R146,FALSE)=0,"",VLOOKUP(P146&amp;"_"&amp;Q146,[1]无限模式!A:AQ,19+R146,FALSE))</f>
        <v>15</v>
      </c>
      <c r="J146" s="10">
        <f>IF(VLOOKUP(P146&amp;"_"&amp;Q146,[1]无限模式!A:AQ,19+R146,FALSE)=0,"",ROUND(VLOOKUP(P146&amp;"_"&amp;Q146,[1]无限模式!A:AQ,4,FALSE)/VLOOKUP(P146&amp;"_"&amp;Q146,[1]无限模式!A:AQ,19+R146,FALSE),2))</f>
        <v>1.67</v>
      </c>
      <c r="K146" s="10">
        <f>IF(VLOOKUP(P146&amp;"_"&amp;Q146,[1]无限模式!A:AQ,25+R146,FALSE)="","",1)</f>
        <v>1</v>
      </c>
      <c r="L146" s="10" t="str">
        <f>IF(VLOOKUP(P146&amp;"_"&amp;Q146,[1]无限模式!A:AQ,25+R146,FALSE)="","","Monster_Season"&amp;P146&amp;"_Infinite_"&amp;Q146&amp;"_"&amp;R146)</f>
        <v>Monster_Season2_Infinite_4_2</v>
      </c>
      <c r="M146" s="10">
        <f>IF(VLOOKUP(P146&amp;"_"&amp;Q146,[1]无限模式!A:AQ,25+R146,FALSE)="","",1)</f>
        <v>1</v>
      </c>
      <c r="O146" s="10">
        <f>IF(VLOOKUP(P146&amp;"_"&amp;Q146,[1]无限模式!A:AQ,19+R146,FALSE)="","",VLOOKUP(P146&amp;"_"&amp;Q146,[1]无限模式!A:AQ,37+R146,FALSE))</f>
        <v>5</v>
      </c>
      <c r="P146" s="10">
        <v>2</v>
      </c>
      <c r="Q146" s="10">
        <v>4</v>
      </c>
      <c r="R146" s="10">
        <v>2</v>
      </c>
    </row>
    <row r="147" spans="2:18" x14ac:dyDescent="0.2">
      <c r="B147" s="13" t="str">
        <f t="shared" si="8"/>
        <v/>
      </c>
      <c r="C147" s="10" t="str">
        <f t="shared" si="9"/>
        <v/>
      </c>
      <c r="D147" s="10" t="str">
        <f t="shared" si="10"/>
        <v/>
      </c>
      <c r="F147" s="10" t="str">
        <f>IF(B147="","",VLOOKUP(P147&amp;"_"&amp;Q147,[1]无限模式!A:AQ,12,FALSE)-VLOOKUP(P147&amp;"_"&amp;Q147,[1]无限模式!A:AQ,13,FALSE))</f>
        <v/>
      </c>
      <c r="G147" s="10" t="str">
        <f t="shared" si="11"/>
        <v/>
      </c>
      <c r="H147" s="10">
        <f>IF(VLOOKUP(P147&amp;"_"&amp;Q147,[1]无限模式!A:AQ,25+R147,FALSE)="","",0)</f>
        <v>0</v>
      </c>
      <c r="I147" s="10">
        <f>IF(VLOOKUP(P147&amp;"_"&amp;Q147,[1]无限模式!A:AQ,19+R147,FALSE)=0,"",VLOOKUP(P147&amp;"_"&amp;Q147,[1]无限模式!A:AQ,19+R147,FALSE))</f>
        <v>7</v>
      </c>
      <c r="J147" s="10">
        <f>IF(VLOOKUP(P147&amp;"_"&amp;Q147,[1]无限模式!A:AQ,19+R147,FALSE)=0,"",ROUND(VLOOKUP(P147&amp;"_"&amp;Q147,[1]无限模式!A:AQ,4,FALSE)/VLOOKUP(P147&amp;"_"&amp;Q147,[1]无限模式!A:AQ,19+R147,FALSE),2))</f>
        <v>3.57</v>
      </c>
      <c r="K147" s="10">
        <f>IF(VLOOKUP(P147&amp;"_"&amp;Q147,[1]无限模式!A:AQ,25+R147,FALSE)="","",1)</f>
        <v>1</v>
      </c>
      <c r="L147" s="10" t="str">
        <f>IF(VLOOKUP(P147&amp;"_"&amp;Q147,[1]无限模式!A:AQ,25+R147,FALSE)="","","Monster_Season"&amp;P147&amp;"_Infinite_"&amp;Q147&amp;"_"&amp;R147)</f>
        <v>Monster_Season2_Infinite_4_3</v>
      </c>
      <c r="M147" s="10">
        <f>IF(VLOOKUP(P147&amp;"_"&amp;Q147,[1]无限模式!A:AQ,25+R147,FALSE)="","",1)</f>
        <v>1</v>
      </c>
      <c r="O147" s="10">
        <f>IF(VLOOKUP(P147&amp;"_"&amp;Q147,[1]无限模式!A:AQ,19+R147,FALSE)="","",VLOOKUP(P147&amp;"_"&amp;Q147,[1]无限模式!A:AQ,37+R147,FALSE))</f>
        <v>5</v>
      </c>
      <c r="P147" s="10">
        <v>2</v>
      </c>
      <c r="Q147" s="10">
        <v>4</v>
      </c>
      <c r="R147" s="10">
        <v>3</v>
      </c>
    </row>
    <row r="148" spans="2:18" x14ac:dyDescent="0.2">
      <c r="B148" s="13" t="str">
        <f t="shared" si="8"/>
        <v/>
      </c>
      <c r="C148" s="10" t="str">
        <f t="shared" si="9"/>
        <v/>
      </c>
      <c r="D148" s="10" t="str">
        <f t="shared" si="10"/>
        <v/>
      </c>
      <c r="F148" s="10" t="str">
        <f>IF(B148="","",VLOOKUP(P148&amp;"_"&amp;Q148,[1]无限模式!A:AQ,12,FALSE)-VLOOKUP(P148&amp;"_"&amp;Q148,[1]无限模式!A:AQ,13,FALSE))</f>
        <v/>
      </c>
      <c r="G148" s="10" t="str">
        <f t="shared" si="11"/>
        <v/>
      </c>
      <c r="H148" s="10" t="str">
        <f>IF(VLOOKUP(P148&amp;"_"&amp;Q148,[1]无限模式!A:AQ,25+R148,FALSE)="","",0)</f>
        <v/>
      </c>
      <c r="I148" s="10" t="str">
        <f>IF(VLOOKUP(P148&amp;"_"&amp;Q148,[1]无限模式!A:AQ,19+R148,FALSE)=0,"",VLOOKUP(P148&amp;"_"&amp;Q148,[1]无限模式!A:AQ,19+R148,FALSE))</f>
        <v/>
      </c>
      <c r="J148" s="10" t="str">
        <f>IF(VLOOKUP(P148&amp;"_"&amp;Q148,[1]无限模式!A:AQ,19+R148,FALSE)=0,"",ROUND(VLOOKUP(P148&amp;"_"&amp;Q148,[1]无限模式!A:AQ,4,FALSE)/VLOOKUP(P148&amp;"_"&amp;Q148,[1]无限模式!A:AQ,19+R148,FALSE),2))</f>
        <v/>
      </c>
      <c r="K148" s="10" t="str">
        <f>IF(VLOOKUP(P148&amp;"_"&amp;Q148,[1]无限模式!A:AQ,25+R148,FALSE)="","",1)</f>
        <v/>
      </c>
      <c r="L148" s="10" t="str">
        <f>IF(VLOOKUP(P148&amp;"_"&amp;Q148,[1]无限模式!A:AQ,25+R148,FALSE)="","","Monster_Season"&amp;P148&amp;"_Infinite_"&amp;Q148&amp;"_"&amp;R148)</f>
        <v/>
      </c>
      <c r="M148" s="10" t="str">
        <f>IF(VLOOKUP(P148&amp;"_"&amp;Q148,[1]无限模式!A:AQ,25+R148,FALSE)="","",1)</f>
        <v/>
      </c>
      <c r="O148" s="10" t="str">
        <f>IF(VLOOKUP(P148&amp;"_"&amp;Q148,[1]无限模式!A:AQ,19+R148,FALSE)="","",VLOOKUP(P148&amp;"_"&amp;Q148,[1]无限模式!A:AQ,37+R148,FALSE))</f>
        <v/>
      </c>
      <c r="P148" s="10">
        <v>2</v>
      </c>
      <c r="Q148" s="10">
        <v>4</v>
      </c>
      <c r="R148" s="10">
        <v>4</v>
      </c>
    </row>
    <row r="149" spans="2:18" x14ac:dyDescent="0.2">
      <c r="B149" s="13" t="str">
        <f t="shared" si="8"/>
        <v/>
      </c>
      <c r="C149" s="10" t="str">
        <f t="shared" si="9"/>
        <v/>
      </c>
      <c r="D149" s="10" t="str">
        <f t="shared" si="10"/>
        <v/>
      </c>
      <c r="F149" s="10" t="str">
        <f>IF(B149="","",VLOOKUP(P149&amp;"_"&amp;Q149,[1]无限模式!A:AQ,12,FALSE)-VLOOKUP(P149&amp;"_"&amp;Q149,[1]无限模式!A:AQ,13,FALSE))</f>
        <v/>
      </c>
      <c r="G149" s="10" t="str">
        <f t="shared" si="11"/>
        <v/>
      </c>
      <c r="H149" s="10" t="str">
        <f>IF(VLOOKUP(P149&amp;"_"&amp;Q149,[1]无限模式!A:AQ,25+R149,FALSE)="","",0)</f>
        <v/>
      </c>
      <c r="I149" s="10" t="str">
        <f>IF(VLOOKUP(P149&amp;"_"&amp;Q149,[1]无限模式!A:AQ,19+R149,FALSE)=0,"",VLOOKUP(P149&amp;"_"&amp;Q149,[1]无限模式!A:AQ,19+R149,FALSE))</f>
        <v/>
      </c>
      <c r="J149" s="10" t="str">
        <f>IF(VLOOKUP(P149&amp;"_"&amp;Q149,[1]无限模式!A:AQ,19+R149,FALSE)=0,"",ROUND(VLOOKUP(P149&amp;"_"&amp;Q149,[1]无限模式!A:AQ,4,FALSE)/VLOOKUP(P149&amp;"_"&amp;Q149,[1]无限模式!A:AQ,19+R149,FALSE),2))</f>
        <v/>
      </c>
      <c r="K149" s="10" t="str">
        <f>IF(VLOOKUP(P149&amp;"_"&amp;Q149,[1]无限模式!A:AQ,25+R149,FALSE)="","",1)</f>
        <v/>
      </c>
      <c r="L149" s="10" t="str">
        <f>IF(VLOOKUP(P149&amp;"_"&amp;Q149,[1]无限模式!A:AQ,25+R149,FALSE)="","","Monster_Season"&amp;P149&amp;"_Infinite_"&amp;Q149&amp;"_"&amp;R149)</f>
        <v/>
      </c>
      <c r="M149" s="10" t="str">
        <f>IF(VLOOKUP(P149&amp;"_"&amp;Q149,[1]无限模式!A:AQ,25+R149,FALSE)="","",1)</f>
        <v/>
      </c>
      <c r="O149" s="10" t="str">
        <f>IF(VLOOKUP(P149&amp;"_"&amp;Q149,[1]无限模式!A:AQ,19+R149,FALSE)="","",VLOOKUP(P149&amp;"_"&amp;Q149,[1]无限模式!A:AQ,37+R149,FALSE))</f>
        <v/>
      </c>
      <c r="P149" s="10">
        <v>2</v>
      </c>
      <c r="Q149" s="10">
        <v>4</v>
      </c>
      <c r="R149" s="10">
        <v>5</v>
      </c>
    </row>
    <row r="150" spans="2:18" x14ac:dyDescent="0.2">
      <c r="B150" s="13" t="str">
        <f t="shared" si="8"/>
        <v/>
      </c>
      <c r="C150" s="10" t="str">
        <f t="shared" si="9"/>
        <v/>
      </c>
      <c r="D150" s="10" t="str">
        <f t="shared" si="10"/>
        <v/>
      </c>
      <c r="F150" s="10" t="str">
        <f>IF(B150="","",VLOOKUP(P150&amp;"_"&amp;Q150,[1]无限模式!A:AQ,12,FALSE)-VLOOKUP(P150&amp;"_"&amp;Q150,[1]无限模式!A:AQ,13,FALSE))</f>
        <v/>
      </c>
      <c r="G150" s="10" t="str">
        <f t="shared" si="11"/>
        <v/>
      </c>
      <c r="H150" s="10" t="str">
        <f>IF(VLOOKUP(P150&amp;"_"&amp;Q150,[1]无限模式!A:AQ,25+R150,FALSE)="","",0)</f>
        <v/>
      </c>
      <c r="I150" s="10" t="str">
        <f>IF(VLOOKUP(P150&amp;"_"&amp;Q150,[1]无限模式!A:AQ,19+R150,FALSE)=0,"",VLOOKUP(P150&amp;"_"&amp;Q150,[1]无限模式!A:AQ,19+R150,FALSE))</f>
        <v/>
      </c>
      <c r="J150" s="10" t="str">
        <f>IF(VLOOKUP(P150&amp;"_"&amp;Q150,[1]无限模式!A:AQ,19+R150,FALSE)=0,"",ROUND(VLOOKUP(P150&amp;"_"&amp;Q150,[1]无限模式!A:AQ,4,FALSE)/VLOOKUP(P150&amp;"_"&amp;Q150,[1]无限模式!A:AQ,19+R150,FALSE),2))</f>
        <v/>
      </c>
      <c r="K150" s="10" t="str">
        <f>IF(VLOOKUP(P150&amp;"_"&amp;Q150,[1]无限模式!A:AQ,25+R150,FALSE)="","",1)</f>
        <v/>
      </c>
      <c r="L150" s="10" t="str">
        <f>IF(VLOOKUP(P150&amp;"_"&amp;Q150,[1]无限模式!A:AQ,25+R150,FALSE)="","","Monster_Season"&amp;P150&amp;"_Infinite_"&amp;Q150&amp;"_"&amp;R150)</f>
        <v/>
      </c>
      <c r="M150" s="10" t="str">
        <f>IF(VLOOKUP(P150&amp;"_"&amp;Q150,[1]无限模式!A:AQ,25+R150,FALSE)="","",1)</f>
        <v/>
      </c>
      <c r="O150" s="10" t="str">
        <f>IF(VLOOKUP(P150&amp;"_"&amp;Q150,[1]无限模式!A:AQ,19+R150,FALSE)="","",VLOOKUP(P150&amp;"_"&amp;Q150,[1]无限模式!A:AQ,37+R150,FALSE))</f>
        <v/>
      </c>
      <c r="P150" s="10">
        <v>2</v>
      </c>
      <c r="Q150" s="10">
        <v>4</v>
      </c>
      <c r="R150" s="10">
        <v>6</v>
      </c>
    </row>
    <row r="151" spans="2:18" x14ac:dyDescent="0.2">
      <c r="B151" s="13" t="str">
        <f t="shared" si="8"/>
        <v>MonsterWaveCallRule_Season2_Infinite</v>
      </c>
      <c r="C151" s="10">
        <f t="shared" si="9"/>
        <v>5</v>
      </c>
      <c r="D151" s="10" t="str">
        <f t="shared" si="10"/>
        <v>赛季2无限模式第5波</v>
      </c>
      <c r="F151" s="10">
        <f>IF(B151="","",VLOOKUP(P151&amp;"_"&amp;Q151,[1]无限模式!A:AQ,12,FALSE)-VLOOKUP(P151&amp;"_"&amp;Q151,[1]无限模式!A:AQ,13,FALSE))</f>
        <v>100</v>
      </c>
      <c r="G151" s="10">
        <f t="shared" si="11"/>
        <v>180</v>
      </c>
      <c r="H151" s="10">
        <f>IF(VLOOKUP(P151&amp;"_"&amp;Q151,[1]无限模式!A:AQ,25+R151,FALSE)="","",0)</f>
        <v>0</v>
      </c>
      <c r="I151" s="10">
        <f>IF(VLOOKUP(P151&amp;"_"&amp;Q151,[1]无限模式!A:AQ,19+R151,FALSE)=0,"",VLOOKUP(P151&amp;"_"&amp;Q151,[1]无限模式!A:AQ,19+R151,FALSE))</f>
        <v>8</v>
      </c>
      <c r="J151" s="10">
        <f>IF(VLOOKUP(P151&amp;"_"&amp;Q151,[1]无限模式!A:AQ,19+R151,FALSE)=0,"",ROUND(VLOOKUP(P151&amp;"_"&amp;Q151,[1]无限模式!A:AQ,4,FALSE)/VLOOKUP(P151&amp;"_"&amp;Q151,[1]无限模式!A:AQ,19+R151,FALSE),2))</f>
        <v>3.75</v>
      </c>
      <c r="K151" s="10">
        <f>IF(VLOOKUP(P151&amp;"_"&amp;Q151,[1]无限模式!A:AQ,25+R151,FALSE)="","",1)</f>
        <v>1</v>
      </c>
      <c r="L151" s="10" t="str">
        <f>IF(VLOOKUP(P151&amp;"_"&amp;Q151,[1]无限模式!A:AQ,25+R151,FALSE)="","","Monster_Season"&amp;P151&amp;"_Infinite_"&amp;Q151&amp;"_"&amp;R151)</f>
        <v>Monster_Season2_Infinite_5_1</v>
      </c>
      <c r="M151" s="10">
        <f>IF(VLOOKUP(P151&amp;"_"&amp;Q151,[1]无限模式!A:AQ,25+R151,FALSE)="","",1)</f>
        <v>1</v>
      </c>
      <c r="O151" s="10">
        <f>IF(VLOOKUP(P151&amp;"_"&amp;Q151,[1]无限模式!A:AQ,19+R151,FALSE)="","",VLOOKUP(P151&amp;"_"&amp;Q151,[1]无限模式!A:AQ,37+R151,FALSE))</f>
        <v>9</v>
      </c>
      <c r="P151" s="10">
        <v>2</v>
      </c>
      <c r="Q151" s="10">
        <v>5</v>
      </c>
      <c r="R151" s="10">
        <v>1</v>
      </c>
    </row>
    <row r="152" spans="2:18" x14ac:dyDescent="0.2">
      <c r="B152" s="13" t="str">
        <f t="shared" si="8"/>
        <v/>
      </c>
      <c r="C152" s="10" t="str">
        <f t="shared" si="9"/>
        <v/>
      </c>
      <c r="D152" s="10" t="str">
        <f t="shared" si="10"/>
        <v/>
      </c>
      <c r="F152" s="10" t="str">
        <f>IF(B152="","",VLOOKUP(P152&amp;"_"&amp;Q152,[1]无限模式!A:AQ,12,FALSE)-VLOOKUP(P152&amp;"_"&amp;Q152,[1]无限模式!A:AQ,13,FALSE))</f>
        <v/>
      </c>
      <c r="G152" s="10" t="str">
        <f t="shared" si="11"/>
        <v/>
      </c>
      <c r="H152" s="10">
        <f>IF(VLOOKUP(P152&amp;"_"&amp;Q152,[1]无限模式!A:AQ,25+R152,FALSE)="","",0)</f>
        <v>0</v>
      </c>
      <c r="I152" s="10">
        <f>IF(VLOOKUP(P152&amp;"_"&amp;Q152,[1]无限模式!A:AQ,19+R152,FALSE)=0,"",VLOOKUP(P152&amp;"_"&amp;Q152,[1]无限模式!A:AQ,19+R152,FALSE))</f>
        <v>8</v>
      </c>
      <c r="J152" s="10">
        <f>IF(VLOOKUP(P152&amp;"_"&amp;Q152,[1]无限模式!A:AQ,19+R152,FALSE)=0,"",ROUND(VLOOKUP(P152&amp;"_"&amp;Q152,[1]无限模式!A:AQ,4,FALSE)/VLOOKUP(P152&amp;"_"&amp;Q152,[1]无限模式!A:AQ,19+R152,FALSE),2))</f>
        <v>3.75</v>
      </c>
      <c r="K152" s="10">
        <f>IF(VLOOKUP(P152&amp;"_"&amp;Q152,[1]无限模式!A:AQ,25+R152,FALSE)="","",1)</f>
        <v>1</v>
      </c>
      <c r="L152" s="10" t="str">
        <f>IF(VLOOKUP(P152&amp;"_"&amp;Q152,[1]无限模式!A:AQ,25+R152,FALSE)="","","Monster_Season"&amp;P152&amp;"_Infinite_"&amp;Q152&amp;"_"&amp;R152)</f>
        <v>Monster_Season2_Infinite_5_2</v>
      </c>
      <c r="M152" s="10">
        <f>IF(VLOOKUP(P152&amp;"_"&amp;Q152,[1]无限模式!A:AQ,25+R152,FALSE)="","",1)</f>
        <v>1</v>
      </c>
      <c r="O152" s="10">
        <f>IF(VLOOKUP(P152&amp;"_"&amp;Q152,[1]无限模式!A:AQ,19+R152,FALSE)="","",VLOOKUP(P152&amp;"_"&amp;Q152,[1]无限模式!A:AQ,37+R152,FALSE))</f>
        <v>9</v>
      </c>
      <c r="P152" s="10">
        <v>2</v>
      </c>
      <c r="Q152" s="10">
        <v>5</v>
      </c>
      <c r="R152" s="10">
        <v>2</v>
      </c>
    </row>
    <row r="153" spans="2:18" x14ac:dyDescent="0.2">
      <c r="B153" s="13" t="str">
        <f t="shared" si="8"/>
        <v/>
      </c>
      <c r="C153" s="10" t="str">
        <f t="shared" si="9"/>
        <v/>
      </c>
      <c r="D153" s="10" t="str">
        <f t="shared" si="10"/>
        <v/>
      </c>
      <c r="F153" s="10" t="str">
        <f>IF(B153="","",VLOOKUP(P153&amp;"_"&amp;Q153,[1]无限模式!A:AQ,12,FALSE)-VLOOKUP(P153&amp;"_"&amp;Q153,[1]无限模式!A:AQ,13,FALSE))</f>
        <v/>
      </c>
      <c r="G153" s="10" t="str">
        <f t="shared" si="11"/>
        <v/>
      </c>
      <c r="H153" s="10">
        <f>IF(VLOOKUP(P153&amp;"_"&amp;Q153,[1]无限模式!A:AQ,25+R153,FALSE)="","",0)</f>
        <v>0</v>
      </c>
      <c r="I153" s="10">
        <f>IF(VLOOKUP(P153&amp;"_"&amp;Q153,[1]无限模式!A:AQ,19+R153,FALSE)=0,"",VLOOKUP(P153&amp;"_"&amp;Q153,[1]无限模式!A:AQ,19+R153,FALSE))</f>
        <v>4</v>
      </c>
      <c r="J153" s="10">
        <f>IF(VLOOKUP(P153&amp;"_"&amp;Q153,[1]无限模式!A:AQ,19+R153,FALSE)=0,"",ROUND(VLOOKUP(P153&amp;"_"&amp;Q153,[1]无限模式!A:AQ,4,FALSE)/VLOOKUP(P153&amp;"_"&amp;Q153,[1]无限模式!A:AQ,19+R153,FALSE),2))</f>
        <v>7.5</v>
      </c>
      <c r="K153" s="10">
        <f>IF(VLOOKUP(P153&amp;"_"&amp;Q153,[1]无限模式!A:AQ,25+R153,FALSE)="","",1)</f>
        <v>1</v>
      </c>
      <c r="L153" s="10" t="str">
        <f>IF(VLOOKUP(P153&amp;"_"&amp;Q153,[1]无限模式!A:AQ,25+R153,FALSE)="","","Monster_Season"&amp;P153&amp;"_Infinite_"&amp;Q153&amp;"_"&amp;R153)</f>
        <v>Monster_Season2_Infinite_5_3</v>
      </c>
      <c r="M153" s="10">
        <f>IF(VLOOKUP(P153&amp;"_"&amp;Q153,[1]无限模式!A:AQ,25+R153,FALSE)="","",1)</f>
        <v>1</v>
      </c>
      <c r="O153" s="10">
        <f>IF(VLOOKUP(P153&amp;"_"&amp;Q153,[1]无限模式!A:AQ,19+R153,FALSE)="","",VLOOKUP(P153&amp;"_"&amp;Q153,[1]无限模式!A:AQ,37+R153,FALSE))</f>
        <v>9</v>
      </c>
      <c r="P153" s="10">
        <v>2</v>
      </c>
      <c r="Q153" s="10">
        <v>5</v>
      </c>
      <c r="R153" s="10">
        <v>3</v>
      </c>
    </row>
    <row r="154" spans="2:18" x14ac:dyDescent="0.2">
      <c r="B154" s="13" t="str">
        <f t="shared" si="8"/>
        <v/>
      </c>
      <c r="C154" s="10" t="str">
        <f t="shared" si="9"/>
        <v/>
      </c>
      <c r="D154" s="10" t="str">
        <f t="shared" si="10"/>
        <v/>
      </c>
      <c r="F154" s="10" t="str">
        <f>IF(B154="","",VLOOKUP(P154&amp;"_"&amp;Q154,[1]无限模式!A:AQ,12,FALSE)-VLOOKUP(P154&amp;"_"&amp;Q154,[1]无限模式!A:AQ,13,FALSE))</f>
        <v/>
      </c>
      <c r="G154" s="10" t="str">
        <f t="shared" si="11"/>
        <v/>
      </c>
      <c r="H154" s="10">
        <f>IF(VLOOKUP(P154&amp;"_"&amp;Q154,[1]无限模式!A:AQ,25+R154,FALSE)="","",0)</f>
        <v>0</v>
      </c>
      <c r="I154" s="10">
        <f>IF(VLOOKUP(P154&amp;"_"&amp;Q154,[1]无限模式!A:AQ,19+R154,FALSE)=0,"",VLOOKUP(P154&amp;"_"&amp;Q154,[1]无限模式!A:AQ,19+R154,FALSE))</f>
        <v>1</v>
      </c>
      <c r="J154" s="10">
        <f>IF(VLOOKUP(P154&amp;"_"&amp;Q154,[1]无限模式!A:AQ,19+R154,FALSE)=0,"",ROUND(VLOOKUP(P154&amp;"_"&amp;Q154,[1]无限模式!A:AQ,4,FALSE)/VLOOKUP(P154&amp;"_"&amp;Q154,[1]无限模式!A:AQ,19+R154,FALSE),2))</f>
        <v>30</v>
      </c>
      <c r="K154" s="10">
        <f>IF(VLOOKUP(P154&amp;"_"&amp;Q154,[1]无限模式!A:AQ,25+R154,FALSE)="","",1)</f>
        <v>1</v>
      </c>
      <c r="L154" s="10" t="str">
        <f>IF(VLOOKUP(P154&amp;"_"&amp;Q154,[1]无限模式!A:AQ,25+R154,FALSE)="","","Monster_Season"&amp;P154&amp;"_Infinite_"&amp;Q154&amp;"_"&amp;R154)</f>
        <v>Monster_Season2_Infinite_5_4</v>
      </c>
      <c r="M154" s="10">
        <f>IF(VLOOKUP(P154&amp;"_"&amp;Q154,[1]无限模式!A:AQ,25+R154,FALSE)="","",1)</f>
        <v>1</v>
      </c>
      <c r="O154" s="10">
        <f>IF(VLOOKUP(P154&amp;"_"&amp;Q154,[1]无限模式!A:AQ,19+R154,FALSE)="","",VLOOKUP(P154&amp;"_"&amp;Q154,[1]无限模式!A:AQ,37+R154,FALSE))</f>
        <v>26</v>
      </c>
      <c r="P154" s="10">
        <v>2</v>
      </c>
      <c r="Q154" s="10">
        <v>5</v>
      </c>
      <c r="R154" s="10">
        <v>4</v>
      </c>
    </row>
    <row r="155" spans="2:18" x14ac:dyDescent="0.2">
      <c r="B155" s="13" t="str">
        <f t="shared" si="8"/>
        <v/>
      </c>
      <c r="C155" s="10" t="str">
        <f t="shared" si="9"/>
        <v/>
      </c>
      <c r="D155" s="10" t="str">
        <f t="shared" si="10"/>
        <v/>
      </c>
      <c r="F155" s="10" t="str">
        <f>IF(B155="","",VLOOKUP(P155&amp;"_"&amp;Q155,[1]无限模式!A:AQ,12,FALSE)-VLOOKUP(P155&amp;"_"&amp;Q155,[1]无限模式!A:AQ,13,FALSE))</f>
        <v/>
      </c>
      <c r="G155" s="10" t="str">
        <f t="shared" si="11"/>
        <v/>
      </c>
      <c r="H155" s="10" t="str">
        <f>IF(VLOOKUP(P155&amp;"_"&amp;Q155,[1]无限模式!A:AQ,25+R155,FALSE)="","",0)</f>
        <v/>
      </c>
      <c r="I155" s="10" t="str">
        <f>IF(VLOOKUP(P155&amp;"_"&amp;Q155,[1]无限模式!A:AQ,19+R155,FALSE)=0,"",VLOOKUP(P155&amp;"_"&amp;Q155,[1]无限模式!A:AQ,19+R155,FALSE))</f>
        <v/>
      </c>
      <c r="J155" s="10" t="str">
        <f>IF(VLOOKUP(P155&amp;"_"&amp;Q155,[1]无限模式!A:AQ,19+R155,FALSE)=0,"",ROUND(VLOOKUP(P155&amp;"_"&amp;Q155,[1]无限模式!A:AQ,4,FALSE)/VLOOKUP(P155&amp;"_"&amp;Q155,[1]无限模式!A:AQ,19+R155,FALSE),2))</f>
        <v/>
      </c>
      <c r="K155" s="10" t="str">
        <f>IF(VLOOKUP(P155&amp;"_"&amp;Q155,[1]无限模式!A:AQ,25+R155,FALSE)="","",1)</f>
        <v/>
      </c>
      <c r="L155" s="10" t="str">
        <f>IF(VLOOKUP(P155&amp;"_"&amp;Q155,[1]无限模式!A:AQ,25+R155,FALSE)="","","Monster_Season"&amp;P155&amp;"_Infinite_"&amp;Q155&amp;"_"&amp;R155)</f>
        <v/>
      </c>
      <c r="M155" s="10" t="str">
        <f>IF(VLOOKUP(P155&amp;"_"&amp;Q155,[1]无限模式!A:AQ,25+R155,FALSE)="","",1)</f>
        <v/>
      </c>
      <c r="O155" s="10" t="str">
        <f>IF(VLOOKUP(P155&amp;"_"&amp;Q155,[1]无限模式!A:AQ,19+R155,FALSE)="","",VLOOKUP(P155&amp;"_"&amp;Q155,[1]无限模式!A:AQ,37+R155,FALSE))</f>
        <v/>
      </c>
      <c r="P155" s="10">
        <v>2</v>
      </c>
      <c r="Q155" s="10">
        <v>5</v>
      </c>
      <c r="R155" s="10">
        <v>5</v>
      </c>
    </row>
    <row r="156" spans="2:18" x14ac:dyDescent="0.2">
      <c r="B156" s="13" t="str">
        <f t="shared" si="8"/>
        <v/>
      </c>
      <c r="C156" s="10" t="str">
        <f t="shared" si="9"/>
        <v/>
      </c>
      <c r="D156" s="10" t="str">
        <f t="shared" si="10"/>
        <v/>
      </c>
      <c r="F156" s="10" t="str">
        <f>IF(B156="","",VLOOKUP(P156&amp;"_"&amp;Q156,[1]无限模式!A:AQ,12,FALSE)-VLOOKUP(P156&amp;"_"&amp;Q156,[1]无限模式!A:AQ,13,FALSE))</f>
        <v/>
      </c>
      <c r="G156" s="10" t="str">
        <f t="shared" si="11"/>
        <v/>
      </c>
      <c r="H156" s="10" t="str">
        <f>IF(VLOOKUP(P156&amp;"_"&amp;Q156,[1]无限模式!A:AQ,25+R156,FALSE)="","",0)</f>
        <v/>
      </c>
      <c r="I156" s="10" t="str">
        <f>IF(VLOOKUP(P156&amp;"_"&amp;Q156,[1]无限模式!A:AQ,19+R156,FALSE)=0,"",VLOOKUP(P156&amp;"_"&amp;Q156,[1]无限模式!A:AQ,19+R156,FALSE))</f>
        <v/>
      </c>
      <c r="J156" s="10" t="str">
        <f>IF(VLOOKUP(P156&amp;"_"&amp;Q156,[1]无限模式!A:AQ,19+R156,FALSE)=0,"",ROUND(VLOOKUP(P156&amp;"_"&amp;Q156,[1]无限模式!A:AQ,4,FALSE)/VLOOKUP(P156&amp;"_"&amp;Q156,[1]无限模式!A:AQ,19+R156,FALSE),2))</f>
        <v/>
      </c>
      <c r="K156" s="10" t="str">
        <f>IF(VLOOKUP(P156&amp;"_"&amp;Q156,[1]无限模式!A:AQ,25+R156,FALSE)="","",1)</f>
        <v/>
      </c>
      <c r="L156" s="10" t="str">
        <f>IF(VLOOKUP(P156&amp;"_"&amp;Q156,[1]无限模式!A:AQ,25+R156,FALSE)="","","Monster_Season"&amp;P156&amp;"_Infinite_"&amp;Q156&amp;"_"&amp;R156)</f>
        <v/>
      </c>
      <c r="M156" s="10" t="str">
        <f>IF(VLOOKUP(P156&amp;"_"&amp;Q156,[1]无限模式!A:AQ,25+R156,FALSE)="","",1)</f>
        <v/>
      </c>
      <c r="O156" s="10" t="str">
        <f>IF(VLOOKUP(P156&amp;"_"&amp;Q156,[1]无限模式!A:AQ,19+R156,FALSE)="","",VLOOKUP(P156&amp;"_"&amp;Q156,[1]无限模式!A:AQ,37+R156,FALSE))</f>
        <v/>
      </c>
      <c r="P156" s="10">
        <v>2</v>
      </c>
      <c r="Q156" s="10">
        <v>5</v>
      </c>
      <c r="R156" s="10">
        <v>6</v>
      </c>
    </row>
    <row r="157" spans="2:18" x14ac:dyDescent="0.2">
      <c r="B157" s="13" t="str">
        <f t="shared" si="8"/>
        <v>MonsterWaveCallRule_Season2_Infinite</v>
      </c>
      <c r="C157" s="10">
        <f t="shared" si="9"/>
        <v>6</v>
      </c>
      <c r="D157" s="10" t="str">
        <f t="shared" si="10"/>
        <v>赛季2无限模式第6波</v>
      </c>
      <c r="F157" s="10">
        <f>IF(B157="","",VLOOKUP(P157&amp;"_"&amp;Q157,[1]无限模式!A:AQ,12,FALSE)-VLOOKUP(P157&amp;"_"&amp;Q157,[1]无限模式!A:AQ,13,FALSE))</f>
        <v>100</v>
      </c>
      <c r="G157" s="10">
        <f t="shared" si="11"/>
        <v>180</v>
      </c>
      <c r="H157" s="10">
        <f>IF(VLOOKUP(P157&amp;"_"&amp;Q157,[1]无限模式!A:AQ,25+R157,FALSE)="","",0)</f>
        <v>0</v>
      </c>
      <c r="I157" s="10">
        <f>IF(VLOOKUP(P157&amp;"_"&amp;Q157,[1]无限模式!A:AQ,19+R157,FALSE)=0,"",VLOOKUP(P157&amp;"_"&amp;Q157,[1]无限模式!A:AQ,19+R157,FALSE))</f>
        <v>11</v>
      </c>
      <c r="J157" s="10">
        <f>IF(VLOOKUP(P157&amp;"_"&amp;Q157,[1]无限模式!A:AQ,19+R157,FALSE)=0,"",ROUND(VLOOKUP(P157&amp;"_"&amp;Q157,[1]无限模式!A:AQ,4,FALSE)/VLOOKUP(P157&amp;"_"&amp;Q157,[1]无限模式!A:AQ,19+R157,FALSE),2))</f>
        <v>2.73</v>
      </c>
      <c r="K157" s="10">
        <f>IF(VLOOKUP(P157&amp;"_"&amp;Q157,[1]无限模式!A:AQ,25+R157,FALSE)="","",1)</f>
        <v>1</v>
      </c>
      <c r="L157" s="10" t="str">
        <f>IF(VLOOKUP(P157&amp;"_"&amp;Q157,[1]无限模式!A:AQ,25+R157,FALSE)="","","Monster_Season"&amp;P157&amp;"_Infinite_"&amp;Q157&amp;"_"&amp;R157)</f>
        <v>Monster_Season2_Infinite_6_1</v>
      </c>
      <c r="M157" s="10">
        <f>IF(VLOOKUP(P157&amp;"_"&amp;Q157,[1]无限模式!A:AQ,25+R157,FALSE)="","",1)</f>
        <v>1</v>
      </c>
      <c r="O157" s="10">
        <f>IF(VLOOKUP(P157&amp;"_"&amp;Q157,[1]无限模式!A:AQ,19+R157,FALSE)="","",VLOOKUP(P157&amp;"_"&amp;Q157,[1]无限模式!A:AQ,37+R157,FALSE))</f>
        <v>9</v>
      </c>
      <c r="P157" s="10">
        <v>2</v>
      </c>
      <c r="Q157" s="10">
        <v>6</v>
      </c>
      <c r="R157" s="10">
        <v>1</v>
      </c>
    </row>
    <row r="158" spans="2:18" x14ac:dyDescent="0.2">
      <c r="B158" s="13" t="str">
        <f t="shared" si="8"/>
        <v/>
      </c>
      <c r="C158" s="10" t="str">
        <f t="shared" si="9"/>
        <v/>
      </c>
      <c r="D158" s="10" t="str">
        <f t="shared" si="10"/>
        <v/>
      </c>
      <c r="F158" s="10" t="str">
        <f>IF(B158="","",VLOOKUP(P158&amp;"_"&amp;Q158,[1]无限模式!A:AQ,12,FALSE)-VLOOKUP(P158&amp;"_"&amp;Q158,[1]无限模式!A:AQ,13,FALSE))</f>
        <v/>
      </c>
      <c r="G158" s="10" t="str">
        <f t="shared" si="11"/>
        <v/>
      </c>
      <c r="H158" s="10">
        <f>IF(VLOOKUP(P158&amp;"_"&amp;Q158,[1]无限模式!A:AQ,25+R158,FALSE)="","",0)</f>
        <v>0</v>
      </c>
      <c r="I158" s="10">
        <f>IF(VLOOKUP(P158&amp;"_"&amp;Q158,[1]无限模式!A:AQ,19+R158,FALSE)=0,"",VLOOKUP(P158&amp;"_"&amp;Q158,[1]无限模式!A:AQ,19+R158,FALSE))</f>
        <v>11</v>
      </c>
      <c r="J158" s="10">
        <f>IF(VLOOKUP(P158&amp;"_"&amp;Q158,[1]无限模式!A:AQ,19+R158,FALSE)=0,"",ROUND(VLOOKUP(P158&amp;"_"&amp;Q158,[1]无限模式!A:AQ,4,FALSE)/VLOOKUP(P158&amp;"_"&amp;Q158,[1]无限模式!A:AQ,19+R158,FALSE),2))</f>
        <v>2.73</v>
      </c>
      <c r="K158" s="10">
        <f>IF(VLOOKUP(P158&amp;"_"&amp;Q158,[1]无限模式!A:AQ,25+R158,FALSE)="","",1)</f>
        <v>1</v>
      </c>
      <c r="L158" s="10" t="str">
        <f>IF(VLOOKUP(P158&amp;"_"&amp;Q158,[1]无限模式!A:AQ,25+R158,FALSE)="","","Monster_Season"&amp;P158&amp;"_Infinite_"&amp;Q158&amp;"_"&amp;R158)</f>
        <v>Monster_Season2_Infinite_6_2</v>
      </c>
      <c r="M158" s="10">
        <f>IF(VLOOKUP(P158&amp;"_"&amp;Q158,[1]无限模式!A:AQ,25+R158,FALSE)="","",1)</f>
        <v>1</v>
      </c>
      <c r="O158" s="10">
        <f>IF(VLOOKUP(P158&amp;"_"&amp;Q158,[1]无限模式!A:AQ,19+R158,FALSE)="","",VLOOKUP(P158&amp;"_"&amp;Q158,[1]无限模式!A:AQ,37+R158,FALSE))</f>
        <v>9</v>
      </c>
      <c r="P158" s="10">
        <v>2</v>
      </c>
      <c r="Q158" s="10">
        <v>6</v>
      </c>
      <c r="R158" s="10">
        <v>2</v>
      </c>
    </row>
    <row r="159" spans="2:18" x14ac:dyDescent="0.2">
      <c r="B159" s="13" t="str">
        <f t="shared" si="8"/>
        <v/>
      </c>
      <c r="C159" s="10" t="str">
        <f t="shared" si="9"/>
        <v/>
      </c>
      <c r="D159" s="10" t="str">
        <f t="shared" si="10"/>
        <v/>
      </c>
      <c r="F159" s="10" t="str">
        <f>IF(B159="","",VLOOKUP(P159&amp;"_"&amp;Q159,[1]无限模式!A:AQ,12,FALSE)-VLOOKUP(P159&amp;"_"&amp;Q159,[1]无限模式!A:AQ,13,FALSE))</f>
        <v/>
      </c>
      <c r="G159" s="10" t="str">
        <f t="shared" si="11"/>
        <v/>
      </c>
      <c r="H159" s="10" t="str">
        <f>IF(VLOOKUP(P159&amp;"_"&amp;Q159,[1]无限模式!A:AQ,25+R159,FALSE)="","",0)</f>
        <v/>
      </c>
      <c r="I159" s="10" t="str">
        <f>IF(VLOOKUP(P159&amp;"_"&amp;Q159,[1]无限模式!A:AQ,19+R159,FALSE)=0,"",VLOOKUP(P159&amp;"_"&amp;Q159,[1]无限模式!A:AQ,19+R159,FALSE))</f>
        <v/>
      </c>
      <c r="J159" s="10" t="str">
        <f>IF(VLOOKUP(P159&amp;"_"&amp;Q159,[1]无限模式!A:AQ,19+R159,FALSE)=0,"",ROUND(VLOOKUP(P159&amp;"_"&amp;Q159,[1]无限模式!A:AQ,4,FALSE)/VLOOKUP(P159&amp;"_"&amp;Q159,[1]无限模式!A:AQ,19+R159,FALSE),2))</f>
        <v/>
      </c>
      <c r="K159" s="10" t="str">
        <f>IF(VLOOKUP(P159&amp;"_"&amp;Q159,[1]无限模式!A:AQ,25+R159,FALSE)="","",1)</f>
        <v/>
      </c>
      <c r="L159" s="10" t="str">
        <f>IF(VLOOKUP(P159&amp;"_"&amp;Q159,[1]无限模式!A:AQ,25+R159,FALSE)="","","Monster_Season"&amp;P159&amp;"_Infinite_"&amp;Q159&amp;"_"&amp;R159)</f>
        <v/>
      </c>
      <c r="M159" s="10" t="str">
        <f>IF(VLOOKUP(P159&amp;"_"&amp;Q159,[1]无限模式!A:AQ,25+R159,FALSE)="","",1)</f>
        <v/>
      </c>
      <c r="O159" s="10" t="str">
        <f>IF(VLOOKUP(P159&amp;"_"&amp;Q159,[1]无限模式!A:AQ,19+R159,FALSE)="","",VLOOKUP(P159&amp;"_"&amp;Q159,[1]无限模式!A:AQ,37+R159,FALSE))</f>
        <v/>
      </c>
      <c r="P159" s="10">
        <v>2</v>
      </c>
      <c r="Q159" s="10">
        <v>6</v>
      </c>
      <c r="R159" s="10">
        <v>3</v>
      </c>
    </row>
    <row r="160" spans="2:18" x14ac:dyDescent="0.2">
      <c r="B160" s="13" t="str">
        <f t="shared" si="8"/>
        <v/>
      </c>
      <c r="C160" s="10" t="str">
        <f t="shared" si="9"/>
        <v/>
      </c>
      <c r="D160" s="10" t="str">
        <f t="shared" si="10"/>
        <v/>
      </c>
      <c r="F160" s="10" t="str">
        <f>IF(B160="","",VLOOKUP(P160&amp;"_"&amp;Q160,[1]无限模式!A:AQ,12,FALSE)-VLOOKUP(P160&amp;"_"&amp;Q160,[1]无限模式!A:AQ,13,FALSE))</f>
        <v/>
      </c>
      <c r="G160" s="10" t="str">
        <f t="shared" si="11"/>
        <v/>
      </c>
      <c r="H160" s="10" t="str">
        <f>IF(VLOOKUP(P160&amp;"_"&amp;Q160,[1]无限模式!A:AQ,25+R160,FALSE)="","",0)</f>
        <v/>
      </c>
      <c r="I160" s="10" t="str">
        <f>IF(VLOOKUP(P160&amp;"_"&amp;Q160,[1]无限模式!A:AQ,19+R160,FALSE)=0,"",VLOOKUP(P160&amp;"_"&amp;Q160,[1]无限模式!A:AQ,19+R160,FALSE))</f>
        <v/>
      </c>
      <c r="J160" s="10" t="str">
        <f>IF(VLOOKUP(P160&amp;"_"&amp;Q160,[1]无限模式!A:AQ,19+R160,FALSE)=0,"",ROUND(VLOOKUP(P160&amp;"_"&amp;Q160,[1]无限模式!A:AQ,4,FALSE)/VLOOKUP(P160&amp;"_"&amp;Q160,[1]无限模式!A:AQ,19+R160,FALSE),2))</f>
        <v/>
      </c>
      <c r="K160" s="10" t="str">
        <f>IF(VLOOKUP(P160&amp;"_"&amp;Q160,[1]无限模式!A:AQ,25+R160,FALSE)="","",1)</f>
        <v/>
      </c>
      <c r="L160" s="10" t="str">
        <f>IF(VLOOKUP(P160&amp;"_"&amp;Q160,[1]无限模式!A:AQ,25+R160,FALSE)="","","Monster_Season"&amp;P160&amp;"_Infinite_"&amp;Q160&amp;"_"&amp;R160)</f>
        <v/>
      </c>
      <c r="M160" s="10" t="str">
        <f>IF(VLOOKUP(P160&amp;"_"&amp;Q160,[1]无限模式!A:AQ,25+R160,FALSE)="","",1)</f>
        <v/>
      </c>
      <c r="O160" s="10" t="str">
        <f>IF(VLOOKUP(P160&amp;"_"&amp;Q160,[1]无限模式!A:AQ,19+R160,FALSE)="","",VLOOKUP(P160&amp;"_"&amp;Q160,[1]无限模式!A:AQ,37+R160,FALSE))</f>
        <v/>
      </c>
      <c r="P160" s="10">
        <v>2</v>
      </c>
      <c r="Q160" s="10">
        <v>6</v>
      </c>
      <c r="R160" s="10">
        <v>4</v>
      </c>
    </row>
    <row r="161" spans="2:18" x14ac:dyDescent="0.2">
      <c r="B161" s="13" t="str">
        <f t="shared" si="8"/>
        <v/>
      </c>
      <c r="C161" s="10" t="str">
        <f t="shared" si="9"/>
        <v/>
      </c>
      <c r="D161" s="10" t="str">
        <f t="shared" si="10"/>
        <v/>
      </c>
      <c r="F161" s="10" t="str">
        <f>IF(B161="","",VLOOKUP(P161&amp;"_"&amp;Q161,[1]无限模式!A:AQ,12,FALSE)-VLOOKUP(P161&amp;"_"&amp;Q161,[1]无限模式!A:AQ,13,FALSE))</f>
        <v/>
      </c>
      <c r="G161" s="10" t="str">
        <f t="shared" si="11"/>
        <v/>
      </c>
      <c r="H161" s="10" t="str">
        <f>IF(VLOOKUP(P161&amp;"_"&amp;Q161,[1]无限模式!A:AQ,25+R161,FALSE)="","",0)</f>
        <v/>
      </c>
      <c r="I161" s="10" t="str">
        <f>IF(VLOOKUP(P161&amp;"_"&amp;Q161,[1]无限模式!A:AQ,19+R161,FALSE)=0,"",VLOOKUP(P161&amp;"_"&amp;Q161,[1]无限模式!A:AQ,19+R161,FALSE))</f>
        <v/>
      </c>
      <c r="J161" s="10" t="str">
        <f>IF(VLOOKUP(P161&amp;"_"&amp;Q161,[1]无限模式!A:AQ,19+R161,FALSE)=0,"",ROUND(VLOOKUP(P161&amp;"_"&amp;Q161,[1]无限模式!A:AQ,4,FALSE)/VLOOKUP(P161&amp;"_"&amp;Q161,[1]无限模式!A:AQ,19+R161,FALSE),2))</f>
        <v/>
      </c>
      <c r="K161" s="10" t="str">
        <f>IF(VLOOKUP(P161&amp;"_"&amp;Q161,[1]无限模式!A:AQ,25+R161,FALSE)="","",1)</f>
        <v/>
      </c>
      <c r="L161" s="10" t="str">
        <f>IF(VLOOKUP(P161&amp;"_"&amp;Q161,[1]无限模式!A:AQ,25+R161,FALSE)="","","Monster_Season"&amp;P161&amp;"_Infinite_"&amp;Q161&amp;"_"&amp;R161)</f>
        <v/>
      </c>
      <c r="M161" s="10" t="str">
        <f>IF(VLOOKUP(P161&amp;"_"&amp;Q161,[1]无限模式!A:AQ,25+R161,FALSE)="","",1)</f>
        <v/>
      </c>
      <c r="O161" s="10" t="str">
        <f>IF(VLOOKUP(P161&amp;"_"&amp;Q161,[1]无限模式!A:AQ,19+R161,FALSE)="","",VLOOKUP(P161&amp;"_"&amp;Q161,[1]无限模式!A:AQ,37+R161,FALSE))</f>
        <v/>
      </c>
      <c r="P161" s="10">
        <v>2</v>
      </c>
      <c r="Q161" s="10">
        <v>6</v>
      </c>
      <c r="R161" s="10">
        <v>5</v>
      </c>
    </row>
    <row r="162" spans="2:18" x14ac:dyDescent="0.2">
      <c r="B162" s="13" t="str">
        <f t="shared" si="8"/>
        <v/>
      </c>
      <c r="C162" s="10" t="str">
        <f t="shared" si="9"/>
        <v/>
      </c>
      <c r="D162" s="10" t="str">
        <f t="shared" si="10"/>
        <v/>
      </c>
      <c r="F162" s="10" t="str">
        <f>IF(B162="","",VLOOKUP(P162&amp;"_"&amp;Q162,[1]无限模式!A:AQ,12,FALSE)-VLOOKUP(P162&amp;"_"&amp;Q162,[1]无限模式!A:AQ,13,FALSE))</f>
        <v/>
      </c>
      <c r="G162" s="10" t="str">
        <f t="shared" si="11"/>
        <v/>
      </c>
      <c r="H162" s="10" t="str">
        <f>IF(VLOOKUP(P162&amp;"_"&amp;Q162,[1]无限模式!A:AQ,25+R162,FALSE)="","",0)</f>
        <v/>
      </c>
      <c r="I162" s="10" t="str">
        <f>IF(VLOOKUP(P162&amp;"_"&amp;Q162,[1]无限模式!A:AQ,19+R162,FALSE)=0,"",VLOOKUP(P162&amp;"_"&amp;Q162,[1]无限模式!A:AQ,19+R162,FALSE))</f>
        <v/>
      </c>
      <c r="J162" s="10" t="str">
        <f>IF(VLOOKUP(P162&amp;"_"&amp;Q162,[1]无限模式!A:AQ,19+R162,FALSE)=0,"",ROUND(VLOOKUP(P162&amp;"_"&amp;Q162,[1]无限模式!A:AQ,4,FALSE)/VLOOKUP(P162&amp;"_"&amp;Q162,[1]无限模式!A:AQ,19+R162,FALSE),2))</f>
        <v/>
      </c>
      <c r="K162" s="10" t="str">
        <f>IF(VLOOKUP(P162&amp;"_"&amp;Q162,[1]无限模式!A:AQ,25+R162,FALSE)="","",1)</f>
        <v/>
      </c>
      <c r="L162" s="10" t="str">
        <f>IF(VLOOKUP(P162&amp;"_"&amp;Q162,[1]无限模式!A:AQ,25+R162,FALSE)="","","Monster_Season"&amp;P162&amp;"_Infinite_"&amp;Q162&amp;"_"&amp;R162)</f>
        <v/>
      </c>
      <c r="M162" s="10" t="str">
        <f>IF(VLOOKUP(P162&amp;"_"&amp;Q162,[1]无限模式!A:AQ,25+R162,FALSE)="","",1)</f>
        <v/>
      </c>
      <c r="O162" s="10" t="str">
        <f>IF(VLOOKUP(P162&amp;"_"&amp;Q162,[1]无限模式!A:AQ,19+R162,FALSE)="","",VLOOKUP(P162&amp;"_"&amp;Q162,[1]无限模式!A:AQ,37+R162,FALSE))</f>
        <v/>
      </c>
      <c r="P162" s="10">
        <v>2</v>
      </c>
      <c r="Q162" s="10">
        <v>6</v>
      </c>
      <c r="R162" s="10">
        <v>6</v>
      </c>
    </row>
    <row r="163" spans="2:18" x14ac:dyDescent="0.2">
      <c r="B163" s="13" t="str">
        <f t="shared" si="8"/>
        <v>MonsterWaveCallRule_Season2_Infinite</v>
      </c>
      <c r="C163" s="10">
        <f t="shared" si="9"/>
        <v>7</v>
      </c>
      <c r="D163" s="10" t="str">
        <f t="shared" si="10"/>
        <v>赛季2无限模式第7波</v>
      </c>
      <c r="F163" s="10">
        <f>IF(B163="","",VLOOKUP(P163&amp;"_"&amp;Q163,[1]无限模式!A:AQ,12,FALSE)-VLOOKUP(P163&amp;"_"&amp;Q163,[1]无限模式!A:AQ,13,FALSE))</f>
        <v>100</v>
      </c>
      <c r="G163" s="10">
        <f t="shared" si="11"/>
        <v>180</v>
      </c>
      <c r="H163" s="10">
        <f>IF(VLOOKUP(P163&amp;"_"&amp;Q163,[1]无限模式!A:AQ,25+R163,FALSE)="","",0)</f>
        <v>0</v>
      </c>
      <c r="I163" s="10">
        <f>IF(VLOOKUP(P163&amp;"_"&amp;Q163,[1]无限模式!A:AQ,19+R163,FALSE)=0,"",VLOOKUP(P163&amp;"_"&amp;Q163,[1]无限模式!A:AQ,19+R163,FALSE))</f>
        <v>15</v>
      </c>
      <c r="J163" s="10">
        <f>IF(VLOOKUP(P163&amp;"_"&amp;Q163,[1]无限模式!A:AQ,19+R163,FALSE)=0,"",ROUND(VLOOKUP(P163&amp;"_"&amp;Q163,[1]无限模式!A:AQ,4,FALSE)/VLOOKUP(P163&amp;"_"&amp;Q163,[1]无限模式!A:AQ,19+R163,FALSE),2))</f>
        <v>2</v>
      </c>
      <c r="K163" s="10">
        <f>IF(VLOOKUP(P163&amp;"_"&amp;Q163,[1]无限模式!A:AQ,25+R163,FALSE)="","",1)</f>
        <v>1</v>
      </c>
      <c r="L163" s="10" t="str">
        <f>IF(VLOOKUP(P163&amp;"_"&amp;Q163,[1]无限模式!A:AQ,25+R163,FALSE)="","","Monster_Season"&amp;P163&amp;"_Infinite_"&amp;Q163&amp;"_"&amp;R163)</f>
        <v>Monster_Season2_Infinite_7_1</v>
      </c>
      <c r="M163" s="10">
        <f>IF(VLOOKUP(P163&amp;"_"&amp;Q163,[1]无限模式!A:AQ,25+R163,FALSE)="","",1)</f>
        <v>1</v>
      </c>
      <c r="O163" s="10">
        <f>IF(VLOOKUP(P163&amp;"_"&amp;Q163,[1]无限模式!A:AQ,19+R163,FALSE)="","",VLOOKUP(P163&amp;"_"&amp;Q163,[1]无限模式!A:AQ,37+R163,FALSE))</f>
        <v>6</v>
      </c>
      <c r="P163" s="10">
        <v>2</v>
      </c>
      <c r="Q163" s="10">
        <v>7</v>
      </c>
      <c r="R163" s="10">
        <v>1</v>
      </c>
    </row>
    <row r="164" spans="2:18" x14ac:dyDescent="0.2">
      <c r="B164" s="13" t="str">
        <f t="shared" si="8"/>
        <v/>
      </c>
      <c r="C164" s="10" t="str">
        <f t="shared" si="9"/>
        <v/>
      </c>
      <c r="D164" s="10" t="str">
        <f t="shared" si="10"/>
        <v/>
      </c>
      <c r="F164" s="10" t="str">
        <f>IF(B164="","",VLOOKUP(P164&amp;"_"&amp;Q164,[1]无限模式!A:AQ,12,FALSE)-VLOOKUP(P164&amp;"_"&amp;Q164,[1]无限模式!A:AQ,13,FALSE))</f>
        <v/>
      </c>
      <c r="G164" s="10" t="str">
        <f t="shared" si="11"/>
        <v/>
      </c>
      <c r="H164" s="10">
        <f>IF(VLOOKUP(P164&amp;"_"&amp;Q164,[1]无限模式!A:AQ,25+R164,FALSE)="","",0)</f>
        <v>0</v>
      </c>
      <c r="I164" s="10">
        <f>IF(VLOOKUP(P164&amp;"_"&amp;Q164,[1]无限模式!A:AQ,19+R164,FALSE)=0,"",VLOOKUP(P164&amp;"_"&amp;Q164,[1]无限模式!A:AQ,19+R164,FALSE))</f>
        <v>8</v>
      </c>
      <c r="J164" s="10">
        <f>IF(VLOOKUP(P164&amp;"_"&amp;Q164,[1]无限模式!A:AQ,19+R164,FALSE)=0,"",ROUND(VLOOKUP(P164&amp;"_"&amp;Q164,[1]无限模式!A:AQ,4,FALSE)/VLOOKUP(P164&amp;"_"&amp;Q164,[1]无限模式!A:AQ,19+R164,FALSE),2))</f>
        <v>3.75</v>
      </c>
      <c r="K164" s="10">
        <f>IF(VLOOKUP(P164&amp;"_"&amp;Q164,[1]无限模式!A:AQ,25+R164,FALSE)="","",1)</f>
        <v>1</v>
      </c>
      <c r="L164" s="10" t="str">
        <f>IF(VLOOKUP(P164&amp;"_"&amp;Q164,[1]无限模式!A:AQ,25+R164,FALSE)="","","Monster_Season"&amp;P164&amp;"_Infinite_"&amp;Q164&amp;"_"&amp;R164)</f>
        <v>Monster_Season2_Infinite_7_2</v>
      </c>
      <c r="M164" s="10">
        <f>IF(VLOOKUP(P164&amp;"_"&amp;Q164,[1]无限模式!A:AQ,25+R164,FALSE)="","",1)</f>
        <v>1</v>
      </c>
      <c r="O164" s="10">
        <f>IF(VLOOKUP(P164&amp;"_"&amp;Q164,[1]无限模式!A:AQ,19+R164,FALSE)="","",VLOOKUP(P164&amp;"_"&amp;Q164,[1]无限模式!A:AQ,37+R164,FALSE))</f>
        <v>6</v>
      </c>
      <c r="P164" s="10">
        <v>2</v>
      </c>
      <c r="Q164" s="10">
        <v>7</v>
      </c>
      <c r="R164" s="10">
        <v>2</v>
      </c>
    </row>
    <row r="165" spans="2:18" x14ac:dyDescent="0.2">
      <c r="B165" s="13" t="str">
        <f t="shared" si="8"/>
        <v/>
      </c>
      <c r="C165" s="10" t="str">
        <f t="shared" si="9"/>
        <v/>
      </c>
      <c r="D165" s="10" t="str">
        <f t="shared" si="10"/>
        <v/>
      </c>
      <c r="F165" s="10" t="str">
        <f>IF(B165="","",VLOOKUP(P165&amp;"_"&amp;Q165,[1]无限模式!A:AQ,12,FALSE)-VLOOKUP(P165&amp;"_"&amp;Q165,[1]无限模式!A:AQ,13,FALSE))</f>
        <v/>
      </c>
      <c r="G165" s="10" t="str">
        <f t="shared" si="11"/>
        <v/>
      </c>
      <c r="H165" s="10">
        <f>IF(VLOOKUP(P165&amp;"_"&amp;Q165,[1]无限模式!A:AQ,25+R165,FALSE)="","",0)</f>
        <v>0</v>
      </c>
      <c r="I165" s="10">
        <f>IF(VLOOKUP(P165&amp;"_"&amp;Q165,[1]无限模式!A:AQ,19+R165,FALSE)=0,"",VLOOKUP(P165&amp;"_"&amp;Q165,[1]无限模式!A:AQ,19+R165,FALSE))</f>
        <v>8</v>
      </c>
      <c r="J165" s="10">
        <f>IF(VLOOKUP(P165&amp;"_"&amp;Q165,[1]无限模式!A:AQ,19+R165,FALSE)=0,"",ROUND(VLOOKUP(P165&amp;"_"&amp;Q165,[1]无限模式!A:AQ,4,FALSE)/VLOOKUP(P165&amp;"_"&amp;Q165,[1]无限模式!A:AQ,19+R165,FALSE),2))</f>
        <v>3.75</v>
      </c>
      <c r="K165" s="10">
        <f>IF(VLOOKUP(P165&amp;"_"&amp;Q165,[1]无限模式!A:AQ,25+R165,FALSE)="","",1)</f>
        <v>1</v>
      </c>
      <c r="L165" s="10" t="str">
        <f>IF(VLOOKUP(P165&amp;"_"&amp;Q165,[1]无限模式!A:AQ,25+R165,FALSE)="","","Monster_Season"&amp;P165&amp;"_Infinite_"&amp;Q165&amp;"_"&amp;R165)</f>
        <v>Monster_Season2_Infinite_7_3</v>
      </c>
      <c r="M165" s="10">
        <f>IF(VLOOKUP(P165&amp;"_"&amp;Q165,[1]无限模式!A:AQ,25+R165,FALSE)="","",1)</f>
        <v>1</v>
      </c>
      <c r="O165" s="10">
        <f>IF(VLOOKUP(P165&amp;"_"&amp;Q165,[1]无限模式!A:AQ,19+R165,FALSE)="","",VLOOKUP(P165&amp;"_"&amp;Q165,[1]无限模式!A:AQ,37+R165,FALSE))</f>
        <v>6</v>
      </c>
      <c r="P165" s="10">
        <v>2</v>
      </c>
      <c r="Q165" s="10">
        <v>7</v>
      </c>
      <c r="R165" s="10">
        <v>3</v>
      </c>
    </row>
    <row r="166" spans="2:18" x14ac:dyDescent="0.2">
      <c r="B166" s="13" t="str">
        <f t="shared" si="8"/>
        <v/>
      </c>
      <c r="C166" s="10" t="str">
        <f t="shared" si="9"/>
        <v/>
      </c>
      <c r="D166" s="10" t="str">
        <f t="shared" si="10"/>
        <v/>
      </c>
      <c r="F166" s="10" t="str">
        <f>IF(B166="","",VLOOKUP(P166&amp;"_"&amp;Q166,[1]无限模式!A:AQ,12,FALSE)-VLOOKUP(P166&amp;"_"&amp;Q166,[1]无限模式!A:AQ,13,FALSE))</f>
        <v/>
      </c>
      <c r="G166" s="10" t="str">
        <f t="shared" si="11"/>
        <v/>
      </c>
      <c r="H166" s="10" t="str">
        <f>IF(VLOOKUP(P166&amp;"_"&amp;Q166,[1]无限模式!A:AQ,25+R166,FALSE)="","",0)</f>
        <v/>
      </c>
      <c r="I166" s="10" t="str">
        <f>IF(VLOOKUP(P166&amp;"_"&amp;Q166,[1]无限模式!A:AQ,19+R166,FALSE)=0,"",VLOOKUP(P166&amp;"_"&amp;Q166,[1]无限模式!A:AQ,19+R166,FALSE))</f>
        <v/>
      </c>
      <c r="J166" s="10" t="str">
        <f>IF(VLOOKUP(P166&amp;"_"&amp;Q166,[1]无限模式!A:AQ,19+R166,FALSE)=0,"",ROUND(VLOOKUP(P166&amp;"_"&amp;Q166,[1]无限模式!A:AQ,4,FALSE)/VLOOKUP(P166&amp;"_"&amp;Q166,[1]无限模式!A:AQ,19+R166,FALSE),2))</f>
        <v/>
      </c>
      <c r="K166" s="10" t="str">
        <f>IF(VLOOKUP(P166&amp;"_"&amp;Q166,[1]无限模式!A:AQ,25+R166,FALSE)="","",1)</f>
        <v/>
      </c>
      <c r="L166" s="10" t="str">
        <f>IF(VLOOKUP(P166&amp;"_"&amp;Q166,[1]无限模式!A:AQ,25+R166,FALSE)="","","Monster_Season"&amp;P166&amp;"_Infinite_"&amp;Q166&amp;"_"&amp;R166)</f>
        <v/>
      </c>
      <c r="M166" s="10" t="str">
        <f>IF(VLOOKUP(P166&amp;"_"&amp;Q166,[1]无限模式!A:AQ,25+R166,FALSE)="","",1)</f>
        <v/>
      </c>
      <c r="O166" s="10" t="str">
        <f>IF(VLOOKUP(P166&amp;"_"&amp;Q166,[1]无限模式!A:AQ,19+R166,FALSE)="","",VLOOKUP(P166&amp;"_"&amp;Q166,[1]无限模式!A:AQ,37+R166,FALSE))</f>
        <v/>
      </c>
      <c r="P166" s="10">
        <v>2</v>
      </c>
      <c r="Q166" s="10">
        <v>7</v>
      </c>
      <c r="R166" s="10">
        <v>4</v>
      </c>
    </row>
    <row r="167" spans="2:18" x14ac:dyDescent="0.2">
      <c r="B167" s="13" t="str">
        <f t="shared" si="8"/>
        <v/>
      </c>
      <c r="C167" s="10" t="str">
        <f t="shared" si="9"/>
        <v/>
      </c>
      <c r="D167" s="10" t="str">
        <f t="shared" si="10"/>
        <v/>
      </c>
      <c r="F167" s="10" t="str">
        <f>IF(B167="","",VLOOKUP(P167&amp;"_"&amp;Q167,[1]无限模式!A:AQ,12,FALSE)-VLOOKUP(P167&amp;"_"&amp;Q167,[1]无限模式!A:AQ,13,FALSE))</f>
        <v/>
      </c>
      <c r="G167" s="10" t="str">
        <f t="shared" si="11"/>
        <v/>
      </c>
      <c r="H167" s="10" t="str">
        <f>IF(VLOOKUP(P167&amp;"_"&amp;Q167,[1]无限模式!A:AQ,25+R167,FALSE)="","",0)</f>
        <v/>
      </c>
      <c r="I167" s="10" t="str">
        <f>IF(VLOOKUP(P167&amp;"_"&amp;Q167,[1]无限模式!A:AQ,19+R167,FALSE)=0,"",VLOOKUP(P167&amp;"_"&amp;Q167,[1]无限模式!A:AQ,19+R167,FALSE))</f>
        <v/>
      </c>
      <c r="J167" s="10" t="str">
        <f>IF(VLOOKUP(P167&amp;"_"&amp;Q167,[1]无限模式!A:AQ,19+R167,FALSE)=0,"",ROUND(VLOOKUP(P167&amp;"_"&amp;Q167,[1]无限模式!A:AQ,4,FALSE)/VLOOKUP(P167&amp;"_"&amp;Q167,[1]无限模式!A:AQ,19+R167,FALSE),2))</f>
        <v/>
      </c>
      <c r="K167" s="10" t="str">
        <f>IF(VLOOKUP(P167&amp;"_"&amp;Q167,[1]无限模式!A:AQ,25+R167,FALSE)="","",1)</f>
        <v/>
      </c>
      <c r="L167" s="10" t="str">
        <f>IF(VLOOKUP(P167&amp;"_"&amp;Q167,[1]无限模式!A:AQ,25+R167,FALSE)="","","Monster_Season"&amp;P167&amp;"_Infinite_"&amp;Q167&amp;"_"&amp;R167)</f>
        <v/>
      </c>
      <c r="M167" s="10" t="str">
        <f>IF(VLOOKUP(P167&amp;"_"&amp;Q167,[1]无限模式!A:AQ,25+R167,FALSE)="","",1)</f>
        <v/>
      </c>
      <c r="O167" s="10" t="str">
        <f>IF(VLOOKUP(P167&amp;"_"&amp;Q167,[1]无限模式!A:AQ,19+R167,FALSE)="","",VLOOKUP(P167&amp;"_"&amp;Q167,[1]无限模式!A:AQ,37+R167,FALSE))</f>
        <v/>
      </c>
      <c r="P167" s="10">
        <v>2</v>
      </c>
      <c r="Q167" s="10">
        <v>7</v>
      </c>
      <c r="R167" s="10">
        <v>5</v>
      </c>
    </row>
    <row r="168" spans="2:18" x14ac:dyDescent="0.2">
      <c r="B168" s="13" t="str">
        <f t="shared" si="8"/>
        <v/>
      </c>
      <c r="C168" s="10" t="str">
        <f t="shared" si="9"/>
        <v/>
      </c>
      <c r="D168" s="10" t="str">
        <f t="shared" si="10"/>
        <v/>
      </c>
      <c r="F168" s="10" t="str">
        <f>IF(B168="","",VLOOKUP(P168&amp;"_"&amp;Q168,[1]无限模式!A:AQ,12,FALSE)-VLOOKUP(P168&amp;"_"&amp;Q168,[1]无限模式!A:AQ,13,FALSE))</f>
        <v/>
      </c>
      <c r="G168" s="10" t="str">
        <f t="shared" si="11"/>
        <v/>
      </c>
      <c r="H168" s="10" t="str">
        <f>IF(VLOOKUP(P168&amp;"_"&amp;Q168,[1]无限模式!A:AQ,25+R168,FALSE)="","",0)</f>
        <v/>
      </c>
      <c r="I168" s="10" t="str">
        <f>IF(VLOOKUP(P168&amp;"_"&amp;Q168,[1]无限模式!A:AQ,19+R168,FALSE)=0,"",VLOOKUP(P168&amp;"_"&amp;Q168,[1]无限模式!A:AQ,19+R168,FALSE))</f>
        <v/>
      </c>
      <c r="J168" s="10" t="str">
        <f>IF(VLOOKUP(P168&amp;"_"&amp;Q168,[1]无限模式!A:AQ,19+R168,FALSE)=0,"",ROUND(VLOOKUP(P168&amp;"_"&amp;Q168,[1]无限模式!A:AQ,4,FALSE)/VLOOKUP(P168&amp;"_"&amp;Q168,[1]无限模式!A:AQ,19+R168,FALSE),2))</f>
        <v/>
      </c>
      <c r="K168" s="10" t="str">
        <f>IF(VLOOKUP(P168&amp;"_"&amp;Q168,[1]无限模式!A:AQ,25+R168,FALSE)="","",1)</f>
        <v/>
      </c>
      <c r="L168" s="10" t="str">
        <f>IF(VLOOKUP(P168&amp;"_"&amp;Q168,[1]无限模式!A:AQ,25+R168,FALSE)="","","Monster_Season"&amp;P168&amp;"_Infinite_"&amp;Q168&amp;"_"&amp;R168)</f>
        <v/>
      </c>
      <c r="M168" s="10" t="str">
        <f>IF(VLOOKUP(P168&amp;"_"&amp;Q168,[1]无限模式!A:AQ,25+R168,FALSE)="","",1)</f>
        <v/>
      </c>
      <c r="O168" s="10" t="str">
        <f>IF(VLOOKUP(P168&amp;"_"&amp;Q168,[1]无限模式!A:AQ,19+R168,FALSE)="","",VLOOKUP(P168&amp;"_"&amp;Q168,[1]无限模式!A:AQ,37+R168,FALSE))</f>
        <v/>
      </c>
      <c r="P168" s="10">
        <v>2</v>
      </c>
      <c r="Q168" s="10">
        <v>7</v>
      </c>
      <c r="R168" s="10">
        <v>6</v>
      </c>
    </row>
    <row r="169" spans="2:18" x14ac:dyDescent="0.2">
      <c r="B169" s="13" t="str">
        <f t="shared" si="8"/>
        <v>MonsterWaveCallRule_Season2_Infinite</v>
      </c>
      <c r="C169" s="10">
        <f t="shared" si="9"/>
        <v>8</v>
      </c>
      <c r="D169" s="10" t="str">
        <f t="shared" si="10"/>
        <v>赛季2无限模式第8波</v>
      </c>
      <c r="F169" s="10">
        <f>IF(B169="","",VLOOKUP(P169&amp;"_"&amp;Q169,[1]无限模式!A:AQ,12,FALSE)-VLOOKUP(P169&amp;"_"&amp;Q169,[1]无限模式!A:AQ,13,FALSE))</f>
        <v>100</v>
      </c>
      <c r="G169" s="10">
        <f t="shared" si="11"/>
        <v>180</v>
      </c>
      <c r="H169" s="10">
        <f>IF(VLOOKUP(P169&amp;"_"&amp;Q169,[1]无限模式!A:AQ,25+R169,FALSE)="","",0)</f>
        <v>0</v>
      </c>
      <c r="I169" s="10">
        <f>IF(VLOOKUP(P169&amp;"_"&amp;Q169,[1]无限模式!A:AQ,19+R169,FALSE)=0,"",VLOOKUP(P169&amp;"_"&amp;Q169,[1]无限模式!A:AQ,19+R169,FALSE))</f>
        <v>17</v>
      </c>
      <c r="J169" s="10">
        <f>IF(VLOOKUP(P169&amp;"_"&amp;Q169,[1]无限模式!A:AQ,19+R169,FALSE)=0,"",ROUND(VLOOKUP(P169&amp;"_"&amp;Q169,[1]无限模式!A:AQ,4,FALSE)/VLOOKUP(P169&amp;"_"&amp;Q169,[1]无限模式!A:AQ,19+R169,FALSE),2))</f>
        <v>1.76</v>
      </c>
      <c r="K169" s="10">
        <f>IF(VLOOKUP(P169&amp;"_"&amp;Q169,[1]无限模式!A:AQ,25+R169,FALSE)="","",1)</f>
        <v>1</v>
      </c>
      <c r="L169" s="10" t="str">
        <f>IF(VLOOKUP(P169&amp;"_"&amp;Q169,[1]无限模式!A:AQ,25+R169,FALSE)="","","Monster_Season"&amp;P169&amp;"_Infinite_"&amp;Q169&amp;"_"&amp;R169)</f>
        <v>Monster_Season2_Infinite_8_1</v>
      </c>
      <c r="M169" s="10">
        <f>IF(VLOOKUP(P169&amp;"_"&amp;Q169,[1]无限模式!A:AQ,25+R169,FALSE)="","",1)</f>
        <v>1</v>
      </c>
      <c r="O169" s="10">
        <f>IF(VLOOKUP(P169&amp;"_"&amp;Q169,[1]无限模式!A:AQ,19+R169,FALSE)="","",VLOOKUP(P169&amp;"_"&amp;Q169,[1]无限模式!A:AQ,37+R169,FALSE))</f>
        <v>4</v>
      </c>
      <c r="P169" s="10">
        <v>2</v>
      </c>
      <c r="Q169" s="10">
        <v>8</v>
      </c>
      <c r="R169" s="10">
        <v>1</v>
      </c>
    </row>
    <row r="170" spans="2:18" x14ac:dyDescent="0.2">
      <c r="B170" s="13" t="str">
        <f t="shared" si="8"/>
        <v/>
      </c>
      <c r="C170" s="10" t="str">
        <f t="shared" si="9"/>
        <v/>
      </c>
      <c r="D170" s="10" t="str">
        <f t="shared" si="10"/>
        <v/>
      </c>
      <c r="F170" s="10" t="str">
        <f>IF(B170="","",VLOOKUP(P170&amp;"_"&amp;Q170,[1]无限模式!A:AQ,12,FALSE)-VLOOKUP(P170&amp;"_"&amp;Q170,[1]无限模式!A:AQ,13,FALSE))</f>
        <v/>
      </c>
      <c r="G170" s="10" t="str">
        <f t="shared" si="11"/>
        <v/>
      </c>
      <c r="H170" s="10">
        <f>IF(VLOOKUP(P170&amp;"_"&amp;Q170,[1]无限模式!A:AQ,25+R170,FALSE)="","",0)</f>
        <v>0</v>
      </c>
      <c r="I170" s="10">
        <f>IF(VLOOKUP(P170&amp;"_"&amp;Q170,[1]无限模式!A:AQ,19+R170,FALSE)=0,"",VLOOKUP(P170&amp;"_"&amp;Q170,[1]无限模式!A:AQ,19+R170,FALSE))</f>
        <v>17</v>
      </c>
      <c r="J170" s="10">
        <f>IF(VLOOKUP(P170&amp;"_"&amp;Q170,[1]无限模式!A:AQ,19+R170,FALSE)=0,"",ROUND(VLOOKUP(P170&amp;"_"&amp;Q170,[1]无限模式!A:AQ,4,FALSE)/VLOOKUP(P170&amp;"_"&amp;Q170,[1]无限模式!A:AQ,19+R170,FALSE),2))</f>
        <v>1.76</v>
      </c>
      <c r="K170" s="10">
        <f>IF(VLOOKUP(P170&amp;"_"&amp;Q170,[1]无限模式!A:AQ,25+R170,FALSE)="","",1)</f>
        <v>1</v>
      </c>
      <c r="L170" s="10" t="str">
        <f>IF(VLOOKUP(P170&amp;"_"&amp;Q170,[1]无限模式!A:AQ,25+R170,FALSE)="","","Monster_Season"&amp;P170&amp;"_Infinite_"&amp;Q170&amp;"_"&amp;R170)</f>
        <v>Monster_Season2_Infinite_8_2</v>
      </c>
      <c r="M170" s="10">
        <f>IF(VLOOKUP(P170&amp;"_"&amp;Q170,[1]无限模式!A:AQ,25+R170,FALSE)="","",1)</f>
        <v>1</v>
      </c>
      <c r="O170" s="10">
        <f>IF(VLOOKUP(P170&amp;"_"&amp;Q170,[1]无限模式!A:AQ,19+R170,FALSE)="","",VLOOKUP(P170&amp;"_"&amp;Q170,[1]无限模式!A:AQ,37+R170,FALSE))</f>
        <v>4</v>
      </c>
      <c r="P170" s="10">
        <v>2</v>
      </c>
      <c r="Q170" s="10">
        <v>8</v>
      </c>
      <c r="R170" s="10">
        <v>2</v>
      </c>
    </row>
    <row r="171" spans="2:18" x14ac:dyDescent="0.2">
      <c r="B171" s="13" t="str">
        <f t="shared" si="8"/>
        <v/>
      </c>
      <c r="C171" s="10" t="str">
        <f t="shared" si="9"/>
        <v/>
      </c>
      <c r="D171" s="10" t="str">
        <f t="shared" si="10"/>
        <v/>
      </c>
      <c r="F171" s="10" t="str">
        <f>IF(B171="","",VLOOKUP(P171&amp;"_"&amp;Q171,[1]无限模式!A:AQ,12,FALSE)-VLOOKUP(P171&amp;"_"&amp;Q171,[1]无限模式!A:AQ,13,FALSE))</f>
        <v/>
      </c>
      <c r="G171" s="10" t="str">
        <f t="shared" si="11"/>
        <v/>
      </c>
      <c r="H171" s="10">
        <f>IF(VLOOKUP(P171&amp;"_"&amp;Q171,[1]无限模式!A:AQ,25+R171,FALSE)="","",0)</f>
        <v>0</v>
      </c>
      <c r="I171" s="10">
        <f>IF(VLOOKUP(P171&amp;"_"&amp;Q171,[1]无限模式!A:AQ,19+R171,FALSE)=0,"",VLOOKUP(P171&amp;"_"&amp;Q171,[1]无限模式!A:AQ,19+R171,FALSE))</f>
        <v>9</v>
      </c>
      <c r="J171" s="10">
        <f>IF(VLOOKUP(P171&amp;"_"&amp;Q171,[1]无限模式!A:AQ,19+R171,FALSE)=0,"",ROUND(VLOOKUP(P171&amp;"_"&amp;Q171,[1]无限模式!A:AQ,4,FALSE)/VLOOKUP(P171&amp;"_"&amp;Q171,[1]无限模式!A:AQ,19+R171,FALSE),2))</f>
        <v>3.33</v>
      </c>
      <c r="K171" s="10">
        <f>IF(VLOOKUP(P171&amp;"_"&amp;Q171,[1]无限模式!A:AQ,25+R171,FALSE)="","",1)</f>
        <v>1</v>
      </c>
      <c r="L171" s="10" t="str">
        <f>IF(VLOOKUP(P171&amp;"_"&amp;Q171,[1]无限模式!A:AQ,25+R171,FALSE)="","","Monster_Season"&amp;P171&amp;"_Infinite_"&amp;Q171&amp;"_"&amp;R171)</f>
        <v>Monster_Season2_Infinite_8_3</v>
      </c>
      <c r="M171" s="10">
        <f>IF(VLOOKUP(P171&amp;"_"&amp;Q171,[1]无限模式!A:AQ,25+R171,FALSE)="","",1)</f>
        <v>1</v>
      </c>
      <c r="O171" s="10">
        <f>IF(VLOOKUP(P171&amp;"_"&amp;Q171,[1]无限模式!A:AQ,19+R171,FALSE)="","",VLOOKUP(P171&amp;"_"&amp;Q171,[1]无限模式!A:AQ,37+R171,FALSE))</f>
        <v>8</v>
      </c>
      <c r="P171" s="10">
        <v>2</v>
      </c>
      <c r="Q171" s="10">
        <v>8</v>
      </c>
      <c r="R171" s="10">
        <v>3</v>
      </c>
    </row>
    <row r="172" spans="2:18" x14ac:dyDescent="0.2">
      <c r="B172" s="13" t="str">
        <f t="shared" si="8"/>
        <v/>
      </c>
      <c r="C172" s="10" t="str">
        <f t="shared" si="9"/>
        <v/>
      </c>
      <c r="D172" s="10" t="str">
        <f t="shared" si="10"/>
        <v/>
      </c>
      <c r="F172" s="10" t="str">
        <f>IF(B172="","",VLOOKUP(P172&amp;"_"&amp;Q172,[1]无限模式!A:AQ,12,FALSE)-VLOOKUP(P172&amp;"_"&amp;Q172,[1]无限模式!A:AQ,13,FALSE))</f>
        <v/>
      </c>
      <c r="G172" s="10" t="str">
        <f t="shared" si="11"/>
        <v/>
      </c>
      <c r="H172" s="10" t="str">
        <f>IF(VLOOKUP(P172&amp;"_"&amp;Q172,[1]无限模式!A:AQ,25+R172,FALSE)="","",0)</f>
        <v/>
      </c>
      <c r="I172" s="10" t="str">
        <f>IF(VLOOKUP(P172&amp;"_"&amp;Q172,[1]无限模式!A:AQ,19+R172,FALSE)=0,"",VLOOKUP(P172&amp;"_"&amp;Q172,[1]无限模式!A:AQ,19+R172,FALSE))</f>
        <v/>
      </c>
      <c r="J172" s="10" t="str">
        <f>IF(VLOOKUP(P172&amp;"_"&amp;Q172,[1]无限模式!A:AQ,19+R172,FALSE)=0,"",ROUND(VLOOKUP(P172&amp;"_"&amp;Q172,[1]无限模式!A:AQ,4,FALSE)/VLOOKUP(P172&amp;"_"&amp;Q172,[1]无限模式!A:AQ,19+R172,FALSE),2))</f>
        <v/>
      </c>
      <c r="K172" s="10" t="str">
        <f>IF(VLOOKUP(P172&amp;"_"&amp;Q172,[1]无限模式!A:AQ,25+R172,FALSE)="","",1)</f>
        <v/>
      </c>
      <c r="L172" s="10" t="str">
        <f>IF(VLOOKUP(P172&amp;"_"&amp;Q172,[1]无限模式!A:AQ,25+R172,FALSE)="","","Monster_Season"&amp;P172&amp;"_Infinite_"&amp;Q172&amp;"_"&amp;R172)</f>
        <v/>
      </c>
      <c r="M172" s="10" t="str">
        <f>IF(VLOOKUP(P172&amp;"_"&amp;Q172,[1]无限模式!A:AQ,25+R172,FALSE)="","",1)</f>
        <v/>
      </c>
      <c r="O172" s="10" t="str">
        <f>IF(VLOOKUP(P172&amp;"_"&amp;Q172,[1]无限模式!A:AQ,19+R172,FALSE)="","",VLOOKUP(P172&amp;"_"&amp;Q172,[1]无限模式!A:AQ,37+R172,FALSE))</f>
        <v/>
      </c>
      <c r="P172" s="10">
        <v>2</v>
      </c>
      <c r="Q172" s="10">
        <v>8</v>
      </c>
      <c r="R172" s="10">
        <v>4</v>
      </c>
    </row>
    <row r="173" spans="2:18" x14ac:dyDescent="0.2">
      <c r="B173" s="13" t="str">
        <f t="shared" si="8"/>
        <v/>
      </c>
      <c r="C173" s="10" t="str">
        <f t="shared" si="9"/>
        <v/>
      </c>
      <c r="D173" s="10" t="str">
        <f t="shared" si="10"/>
        <v/>
      </c>
      <c r="F173" s="10" t="str">
        <f>IF(B173="","",VLOOKUP(P173&amp;"_"&amp;Q173,[1]无限模式!A:AQ,12,FALSE)-VLOOKUP(P173&amp;"_"&amp;Q173,[1]无限模式!A:AQ,13,FALSE))</f>
        <v/>
      </c>
      <c r="G173" s="10" t="str">
        <f t="shared" si="11"/>
        <v/>
      </c>
      <c r="H173" s="10" t="str">
        <f>IF(VLOOKUP(P173&amp;"_"&amp;Q173,[1]无限模式!A:AQ,25+R173,FALSE)="","",0)</f>
        <v/>
      </c>
      <c r="I173" s="10" t="str">
        <f>IF(VLOOKUP(P173&amp;"_"&amp;Q173,[1]无限模式!A:AQ,19+R173,FALSE)=0,"",VLOOKUP(P173&amp;"_"&amp;Q173,[1]无限模式!A:AQ,19+R173,FALSE))</f>
        <v/>
      </c>
      <c r="J173" s="10" t="str">
        <f>IF(VLOOKUP(P173&amp;"_"&amp;Q173,[1]无限模式!A:AQ,19+R173,FALSE)=0,"",ROUND(VLOOKUP(P173&amp;"_"&amp;Q173,[1]无限模式!A:AQ,4,FALSE)/VLOOKUP(P173&amp;"_"&amp;Q173,[1]无限模式!A:AQ,19+R173,FALSE),2))</f>
        <v/>
      </c>
      <c r="K173" s="10" t="str">
        <f>IF(VLOOKUP(P173&amp;"_"&amp;Q173,[1]无限模式!A:AQ,25+R173,FALSE)="","",1)</f>
        <v/>
      </c>
      <c r="L173" s="10" t="str">
        <f>IF(VLOOKUP(P173&amp;"_"&amp;Q173,[1]无限模式!A:AQ,25+R173,FALSE)="","","Monster_Season"&amp;P173&amp;"_Infinite_"&amp;Q173&amp;"_"&amp;R173)</f>
        <v/>
      </c>
      <c r="M173" s="10" t="str">
        <f>IF(VLOOKUP(P173&amp;"_"&amp;Q173,[1]无限模式!A:AQ,25+R173,FALSE)="","",1)</f>
        <v/>
      </c>
      <c r="O173" s="10" t="str">
        <f>IF(VLOOKUP(P173&amp;"_"&amp;Q173,[1]无限模式!A:AQ,19+R173,FALSE)="","",VLOOKUP(P173&amp;"_"&amp;Q173,[1]无限模式!A:AQ,37+R173,FALSE))</f>
        <v/>
      </c>
      <c r="P173" s="10">
        <v>2</v>
      </c>
      <c r="Q173" s="10">
        <v>8</v>
      </c>
      <c r="R173" s="10">
        <v>5</v>
      </c>
    </row>
    <row r="174" spans="2:18" x14ac:dyDescent="0.2">
      <c r="B174" s="13" t="str">
        <f t="shared" si="8"/>
        <v/>
      </c>
      <c r="C174" s="10" t="str">
        <f t="shared" si="9"/>
        <v/>
      </c>
      <c r="D174" s="10" t="str">
        <f t="shared" si="10"/>
        <v/>
      </c>
      <c r="F174" s="10" t="str">
        <f>IF(B174="","",VLOOKUP(P174&amp;"_"&amp;Q174,[1]无限模式!A:AQ,12,FALSE)-VLOOKUP(P174&amp;"_"&amp;Q174,[1]无限模式!A:AQ,13,FALSE))</f>
        <v/>
      </c>
      <c r="G174" s="10" t="str">
        <f t="shared" si="11"/>
        <v/>
      </c>
      <c r="H174" s="10" t="str">
        <f>IF(VLOOKUP(P174&amp;"_"&amp;Q174,[1]无限模式!A:AQ,25+R174,FALSE)="","",0)</f>
        <v/>
      </c>
      <c r="I174" s="10" t="str">
        <f>IF(VLOOKUP(P174&amp;"_"&amp;Q174,[1]无限模式!A:AQ,19+R174,FALSE)=0,"",VLOOKUP(P174&amp;"_"&amp;Q174,[1]无限模式!A:AQ,19+R174,FALSE))</f>
        <v/>
      </c>
      <c r="J174" s="10" t="str">
        <f>IF(VLOOKUP(P174&amp;"_"&amp;Q174,[1]无限模式!A:AQ,19+R174,FALSE)=0,"",ROUND(VLOOKUP(P174&amp;"_"&amp;Q174,[1]无限模式!A:AQ,4,FALSE)/VLOOKUP(P174&amp;"_"&amp;Q174,[1]无限模式!A:AQ,19+R174,FALSE),2))</f>
        <v/>
      </c>
      <c r="K174" s="10" t="str">
        <f>IF(VLOOKUP(P174&amp;"_"&amp;Q174,[1]无限模式!A:AQ,25+R174,FALSE)="","",1)</f>
        <v/>
      </c>
      <c r="L174" s="10" t="str">
        <f>IF(VLOOKUP(P174&amp;"_"&amp;Q174,[1]无限模式!A:AQ,25+R174,FALSE)="","","Monster_Season"&amp;P174&amp;"_Infinite_"&amp;Q174&amp;"_"&amp;R174)</f>
        <v/>
      </c>
      <c r="M174" s="10" t="str">
        <f>IF(VLOOKUP(P174&amp;"_"&amp;Q174,[1]无限模式!A:AQ,25+R174,FALSE)="","",1)</f>
        <v/>
      </c>
      <c r="O174" s="10" t="str">
        <f>IF(VLOOKUP(P174&amp;"_"&amp;Q174,[1]无限模式!A:AQ,19+R174,FALSE)="","",VLOOKUP(P174&amp;"_"&amp;Q174,[1]无限模式!A:AQ,37+R174,FALSE))</f>
        <v/>
      </c>
      <c r="P174" s="10">
        <v>2</v>
      </c>
      <c r="Q174" s="10">
        <v>8</v>
      </c>
      <c r="R174" s="10">
        <v>6</v>
      </c>
    </row>
    <row r="175" spans="2:18" x14ac:dyDescent="0.2">
      <c r="B175" s="13" t="str">
        <f t="shared" si="8"/>
        <v>MonsterWaveCallRule_Season2_Infinite</v>
      </c>
      <c r="C175" s="10">
        <f t="shared" si="9"/>
        <v>9</v>
      </c>
      <c r="D175" s="10" t="str">
        <f t="shared" si="10"/>
        <v>赛季2无限模式第9波</v>
      </c>
      <c r="F175" s="10">
        <f>IF(B175="","",VLOOKUP(P175&amp;"_"&amp;Q175,[1]无限模式!A:AQ,12,FALSE)-VLOOKUP(P175&amp;"_"&amp;Q175,[1]无限模式!A:AQ,13,FALSE))</f>
        <v>100</v>
      </c>
      <c r="G175" s="10">
        <f t="shared" si="11"/>
        <v>180</v>
      </c>
      <c r="H175" s="10">
        <f>IF(VLOOKUP(P175&amp;"_"&amp;Q175,[1]无限模式!A:AQ,25+R175,FALSE)="","",0)</f>
        <v>0</v>
      </c>
      <c r="I175" s="10">
        <f>IF(VLOOKUP(P175&amp;"_"&amp;Q175,[1]无限模式!A:AQ,19+R175,FALSE)=0,"",VLOOKUP(P175&amp;"_"&amp;Q175,[1]无限模式!A:AQ,19+R175,FALSE))</f>
        <v>9</v>
      </c>
      <c r="J175" s="10">
        <f>IF(VLOOKUP(P175&amp;"_"&amp;Q175,[1]无限模式!A:AQ,19+R175,FALSE)=0,"",ROUND(VLOOKUP(P175&amp;"_"&amp;Q175,[1]无限模式!A:AQ,4,FALSE)/VLOOKUP(P175&amp;"_"&amp;Q175,[1]无限模式!A:AQ,19+R175,FALSE),2))</f>
        <v>3.33</v>
      </c>
      <c r="K175" s="10">
        <f>IF(VLOOKUP(P175&amp;"_"&amp;Q175,[1]无限模式!A:AQ,25+R175,FALSE)="","",1)</f>
        <v>1</v>
      </c>
      <c r="L175" s="10" t="str">
        <f>IF(VLOOKUP(P175&amp;"_"&amp;Q175,[1]无限模式!A:AQ,25+R175,FALSE)="","","Monster_Season"&amp;P175&amp;"_Infinite_"&amp;Q175&amp;"_"&amp;R175)</f>
        <v>Monster_Season2_Infinite_9_1</v>
      </c>
      <c r="M175" s="10">
        <f>IF(VLOOKUP(P175&amp;"_"&amp;Q175,[1]无限模式!A:AQ,25+R175,FALSE)="","",1)</f>
        <v>1</v>
      </c>
      <c r="O175" s="10">
        <f>IF(VLOOKUP(P175&amp;"_"&amp;Q175,[1]无限模式!A:AQ,19+R175,FALSE)="","",VLOOKUP(P175&amp;"_"&amp;Q175,[1]无限模式!A:AQ,37+R175,FALSE))</f>
        <v>6</v>
      </c>
      <c r="P175" s="10">
        <v>2</v>
      </c>
      <c r="Q175" s="10">
        <v>9</v>
      </c>
      <c r="R175" s="10">
        <v>1</v>
      </c>
    </row>
    <row r="176" spans="2:18" x14ac:dyDescent="0.2">
      <c r="B176" s="13" t="str">
        <f t="shared" si="8"/>
        <v/>
      </c>
      <c r="C176" s="10" t="str">
        <f t="shared" si="9"/>
        <v/>
      </c>
      <c r="D176" s="10" t="str">
        <f t="shared" si="10"/>
        <v/>
      </c>
      <c r="F176" s="10" t="str">
        <f>IF(B176="","",VLOOKUP(P176&amp;"_"&amp;Q176,[1]无限模式!A:AQ,12,FALSE)-VLOOKUP(P176&amp;"_"&amp;Q176,[1]无限模式!A:AQ,13,FALSE))</f>
        <v/>
      </c>
      <c r="G176" s="10" t="str">
        <f t="shared" si="11"/>
        <v/>
      </c>
      <c r="H176" s="10">
        <f>IF(VLOOKUP(P176&amp;"_"&amp;Q176,[1]无限模式!A:AQ,25+R176,FALSE)="","",0)</f>
        <v>0</v>
      </c>
      <c r="I176" s="10">
        <f>IF(VLOOKUP(P176&amp;"_"&amp;Q176,[1]无限模式!A:AQ,19+R176,FALSE)=0,"",VLOOKUP(P176&amp;"_"&amp;Q176,[1]无限模式!A:AQ,19+R176,FALSE))</f>
        <v>9</v>
      </c>
      <c r="J176" s="10">
        <f>IF(VLOOKUP(P176&amp;"_"&amp;Q176,[1]无限模式!A:AQ,19+R176,FALSE)=0,"",ROUND(VLOOKUP(P176&amp;"_"&amp;Q176,[1]无限模式!A:AQ,4,FALSE)/VLOOKUP(P176&amp;"_"&amp;Q176,[1]无限模式!A:AQ,19+R176,FALSE),2))</f>
        <v>3.33</v>
      </c>
      <c r="K176" s="10">
        <f>IF(VLOOKUP(P176&amp;"_"&amp;Q176,[1]无限模式!A:AQ,25+R176,FALSE)="","",1)</f>
        <v>1</v>
      </c>
      <c r="L176" s="10" t="str">
        <f>IF(VLOOKUP(P176&amp;"_"&amp;Q176,[1]无限模式!A:AQ,25+R176,FALSE)="","","Monster_Season"&amp;P176&amp;"_Infinite_"&amp;Q176&amp;"_"&amp;R176)</f>
        <v>Monster_Season2_Infinite_9_2</v>
      </c>
      <c r="M176" s="10">
        <f>IF(VLOOKUP(P176&amp;"_"&amp;Q176,[1]无限模式!A:AQ,25+R176,FALSE)="","",1)</f>
        <v>1</v>
      </c>
      <c r="O176" s="10">
        <f>IF(VLOOKUP(P176&amp;"_"&amp;Q176,[1]无限模式!A:AQ,19+R176,FALSE)="","",VLOOKUP(P176&amp;"_"&amp;Q176,[1]无限模式!A:AQ,37+R176,FALSE))</f>
        <v>11</v>
      </c>
      <c r="P176" s="10">
        <v>2</v>
      </c>
      <c r="Q176" s="10">
        <v>9</v>
      </c>
      <c r="R176" s="10">
        <v>2</v>
      </c>
    </row>
    <row r="177" spans="2:18" x14ac:dyDescent="0.2">
      <c r="B177" s="13" t="str">
        <f t="shared" si="8"/>
        <v/>
      </c>
      <c r="C177" s="10" t="str">
        <f t="shared" si="9"/>
        <v/>
      </c>
      <c r="D177" s="10" t="str">
        <f t="shared" si="10"/>
        <v/>
      </c>
      <c r="F177" s="10" t="str">
        <f>IF(B177="","",VLOOKUP(P177&amp;"_"&amp;Q177,[1]无限模式!A:AQ,12,FALSE)-VLOOKUP(P177&amp;"_"&amp;Q177,[1]无限模式!A:AQ,13,FALSE))</f>
        <v/>
      </c>
      <c r="G177" s="10" t="str">
        <f t="shared" si="11"/>
        <v/>
      </c>
      <c r="H177" s="10">
        <f>IF(VLOOKUP(P177&amp;"_"&amp;Q177,[1]无限模式!A:AQ,25+R177,FALSE)="","",0)</f>
        <v>0</v>
      </c>
      <c r="I177" s="10">
        <f>IF(VLOOKUP(P177&amp;"_"&amp;Q177,[1]无限模式!A:AQ,19+R177,FALSE)=0,"",VLOOKUP(P177&amp;"_"&amp;Q177,[1]无限模式!A:AQ,19+R177,FALSE))</f>
        <v>9</v>
      </c>
      <c r="J177" s="10">
        <f>IF(VLOOKUP(P177&amp;"_"&amp;Q177,[1]无限模式!A:AQ,19+R177,FALSE)=0,"",ROUND(VLOOKUP(P177&amp;"_"&amp;Q177,[1]无限模式!A:AQ,4,FALSE)/VLOOKUP(P177&amp;"_"&amp;Q177,[1]无限模式!A:AQ,19+R177,FALSE),2))</f>
        <v>3.33</v>
      </c>
      <c r="K177" s="10">
        <f>IF(VLOOKUP(P177&amp;"_"&amp;Q177,[1]无限模式!A:AQ,25+R177,FALSE)="","",1)</f>
        <v>1</v>
      </c>
      <c r="L177" s="10" t="str">
        <f>IF(VLOOKUP(P177&amp;"_"&amp;Q177,[1]无限模式!A:AQ,25+R177,FALSE)="","","Monster_Season"&amp;P177&amp;"_Infinite_"&amp;Q177&amp;"_"&amp;R177)</f>
        <v>Monster_Season2_Infinite_9_3</v>
      </c>
      <c r="M177" s="10">
        <f>IF(VLOOKUP(P177&amp;"_"&amp;Q177,[1]无限模式!A:AQ,25+R177,FALSE)="","",1)</f>
        <v>1</v>
      </c>
      <c r="O177" s="10">
        <f>IF(VLOOKUP(P177&amp;"_"&amp;Q177,[1]无限模式!A:AQ,19+R177,FALSE)="","",VLOOKUP(P177&amp;"_"&amp;Q177,[1]无限模式!A:AQ,37+R177,FALSE))</f>
        <v>6</v>
      </c>
      <c r="P177" s="10">
        <v>2</v>
      </c>
      <c r="Q177" s="10">
        <v>9</v>
      </c>
      <c r="R177" s="10">
        <v>3</v>
      </c>
    </row>
    <row r="178" spans="2:18" x14ac:dyDescent="0.2">
      <c r="B178" s="13" t="str">
        <f t="shared" si="8"/>
        <v/>
      </c>
      <c r="C178" s="10" t="str">
        <f t="shared" si="9"/>
        <v/>
      </c>
      <c r="D178" s="10" t="str">
        <f t="shared" si="10"/>
        <v/>
      </c>
      <c r="F178" s="10" t="str">
        <f>IF(B178="","",VLOOKUP(P178&amp;"_"&amp;Q178,[1]无限模式!A:AQ,12,FALSE)-VLOOKUP(P178&amp;"_"&amp;Q178,[1]无限模式!A:AQ,13,FALSE))</f>
        <v/>
      </c>
      <c r="G178" s="10" t="str">
        <f t="shared" si="11"/>
        <v/>
      </c>
      <c r="H178" s="10" t="str">
        <f>IF(VLOOKUP(P178&amp;"_"&amp;Q178,[1]无限模式!A:AQ,25+R178,FALSE)="","",0)</f>
        <v/>
      </c>
      <c r="I178" s="10" t="str">
        <f>IF(VLOOKUP(P178&amp;"_"&amp;Q178,[1]无限模式!A:AQ,19+R178,FALSE)=0,"",VLOOKUP(P178&amp;"_"&amp;Q178,[1]无限模式!A:AQ,19+R178,FALSE))</f>
        <v/>
      </c>
      <c r="J178" s="10" t="str">
        <f>IF(VLOOKUP(P178&amp;"_"&amp;Q178,[1]无限模式!A:AQ,19+R178,FALSE)=0,"",ROUND(VLOOKUP(P178&amp;"_"&amp;Q178,[1]无限模式!A:AQ,4,FALSE)/VLOOKUP(P178&amp;"_"&amp;Q178,[1]无限模式!A:AQ,19+R178,FALSE),2))</f>
        <v/>
      </c>
      <c r="K178" s="10" t="str">
        <f>IF(VLOOKUP(P178&amp;"_"&amp;Q178,[1]无限模式!A:AQ,25+R178,FALSE)="","",1)</f>
        <v/>
      </c>
      <c r="L178" s="10" t="str">
        <f>IF(VLOOKUP(P178&amp;"_"&amp;Q178,[1]无限模式!A:AQ,25+R178,FALSE)="","","Monster_Season"&amp;P178&amp;"_Infinite_"&amp;Q178&amp;"_"&amp;R178)</f>
        <v/>
      </c>
      <c r="M178" s="10" t="str">
        <f>IF(VLOOKUP(P178&amp;"_"&amp;Q178,[1]无限模式!A:AQ,25+R178,FALSE)="","",1)</f>
        <v/>
      </c>
      <c r="O178" s="10" t="str">
        <f>IF(VLOOKUP(P178&amp;"_"&amp;Q178,[1]无限模式!A:AQ,19+R178,FALSE)="","",VLOOKUP(P178&amp;"_"&amp;Q178,[1]无限模式!A:AQ,37+R178,FALSE))</f>
        <v/>
      </c>
      <c r="P178" s="10">
        <v>2</v>
      </c>
      <c r="Q178" s="10">
        <v>9</v>
      </c>
      <c r="R178" s="10">
        <v>4</v>
      </c>
    </row>
    <row r="179" spans="2:18" x14ac:dyDescent="0.2">
      <c r="B179" s="13" t="str">
        <f t="shared" si="8"/>
        <v/>
      </c>
      <c r="C179" s="10" t="str">
        <f t="shared" si="9"/>
        <v/>
      </c>
      <c r="D179" s="10" t="str">
        <f t="shared" si="10"/>
        <v/>
      </c>
      <c r="F179" s="10" t="str">
        <f>IF(B179="","",VLOOKUP(P179&amp;"_"&amp;Q179,[1]无限模式!A:AQ,12,FALSE)-VLOOKUP(P179&amp;"_"&amp;Q179,[1]无限模式!A:AQ,13,FALSE))</f>
        <v/>
      </c>
      <c r="G179" s="10" t="str">
        <f t="shared" si="11"/>
        <v/>
      </c>
      <c r="H179" s="10" t="str">
        <f>IF(VLOOKUP(P179&amp;"_"&amp;Q179,[1]无限模式!A:AQ,25+R179,FALSE)="","",0)</f>
        <v/>
      </c>
      <c r="I179" s="10" t="str">
        <f>IF(VLOOKUP(P179&amp;"_"&amp;Q179,[1]无限模式!A:AQ,19+R179,FALSE)=0,"",VLOOKUP(P179&amp;"_"&amp;Q179,[1]无限模式!A:AQ,19+R179,FALSE))</f>
        <v/>
      </c>
      <c r="J179" s="10" t="str">
        <f>IF(VLOOKUP(P179&amp;"_"&amp;Q179,[1]无限模式!A:AQ,19+R179,FALSE)=0,"",ROUND(VLOOKUP(P179&amp;"_"&amp;Q179,[1]无限模式!A:AQ,4,FALSE)/VLOOKUP(P179&amp;"_"&amp;Q179,[1]无限模式!A:AQ,19+R179,FALSE),2))</f>
        <v/>
      </c>
      <c r="K179" s="10" t="str">
        <f>IF(VLOOKUP(P179&amp;"_"&amp;Q179,[1]无限模式!A:AQ,25+R179,FALSE)="","",1)</f>
        <v/>
      </c>
      <c r="L179" s="10" t="str">
        <f>IF(VLOOKUP(P179&amp;"_"&amp;Q179,[1]无限模式!A:AQ,25+R179,FALSE)="","","Monster_Season"&amp;P179&amp;"_Infinite_"&amp;Q179&amp;"_"&amp;R179)</f>
        <v/>
      </c>
      <c r="M179" s="10" t="str">
        <f>IF(VLOOKUP(P179&amp;"_"&amp;Q179,[1]无限模式!A:AQ,25+R179,FALSE)="","",1)</f>
        <v/>
      </c>
      <c r="O179" s="10" t="str">
        <f>IF(VLOOKUP(P179&amp;"_"&amp;Q179,[1]无限模式!A:AQ,19+R179,FALSE)="","",VLOOKUP(P179&amp;"_"&amp;Q179,[1]无限模式!A:AQ,37+R179,FALSE))</f>
        <v/>
      </c>
      <c r="P179" s="10">
        <v>2</v>
      </c>
      <c r="Q179" s="10">
        <v>9</v>
      </c>
      <c r="R179" s="10">
        <v>5</v>
      </c>
    </row>
    <row r="180" spans="2:18" x14ac:dyDescent="0.2">
      <c r="B180" s="13" t="str">
        <f t="shared" si="8"/>
        <v/>
      </c>
      <c r="C180" s="10" t="str">
        <f t="shared" si="9"/>
        <v/>
      </c>
      <c r="D180" s="10" t="str">
        <f t="shared" si="10"/>
        <v/>
      </c>
      <c r="F180" s="10" t="str">
        <f>IF(B180="","",VLOOKUP(P180&amp;"_"&amp;Q180,[1]无限模式!A:AQ,12,FALSE)-VLOOKUP(P180&amp;"_"&amp;Q180,[1]无限模式!A:AQ,13,FALSE))</f>
        <v/>
      </c>
      <c r="G180" s="10" t="str">
        <f t="shared" si="11"/>
        <v/>
      </c>
      <c r="H180" s="10" t="str">
        <f>IF(VLOOKUP(P180&amp;"_"&amp;Q180,[1]无限模式!A:AQ,25+R180,FALSE)="","",0)</f>
        <v/>
      </c>
      <c r="I180" s="10" t="str">
        <f>IF(VLOOKUP(P180&amp;"_"&amp;Q180,[1]无限模式!A:AQ,19+R180,FALSE)=0,"",VLOOKUP(P180&amp;"_"&amp;Q180,[1]无限模式!A:AQ,19+R180,FALSE))</f>
        <v/>
      </c>
      <c r="J180" s="10" t="str">
        <f>IF(VLOOKUP(P180&amp;"_"&amp;Q180,[1]无限模式!A:AQ,19+R180,FALSE)=0,"",ROUND(VLOOKUP(P180&amp;"_"&amp;Q180,[1]无限模式!A:AQ,4,FALSE)/VLOOKUP(P180&amp;"_"&amp;Q180,[1]无限模式!A:AQ,19+R180,FALSE),2))</f>
        <v/>
      </c>
      <c r="K180" s="10" t="str">
        <f>IF(VLOOKUP(P180&amp;"_"&amp;Q180,[1]无限模式!A:AQ,25+R180,FALSE)="","",1)</f>
        <v/>
      </c>
      <c r="L180" s="10" t="str">
        <f>IF(VLOOKUP(P180&amp;"_"&amp;Q180,[1]无限模式!A:AQ,25+R180,FALSE)="","","Monster_Season"&amp;P180&amp;"_Infinite_"&amp;Q180&amp;"_"&amp;R180)</f>
        <v/>
      </c>
      <c r="M180" s="10" t="str">
        <f>IF(VLOOKUP(P180&amp;"_"&amp;Q180,[1]无限模式!A:AQ,25+R180,FALSE)="","",1)</f>
        <v/>
      </c>
      <c r="O180" s="10" t="str">
        <f>IF(VLOOKUP(P180&amp;"_"&amp;Q180,[1]无限模式!A:AQ,19+R180,FALSE)="","",VLOOKUP(P180&amp;"_"&amp;Q180,[1]无限模式!A:AQ,37+R180,FALSE))</f>
        <v/>
      </c>
      <c r="P180" s="10">
        <v>2</v>
      </c>
      <c r="Q180" s="10">
        <v>9</v>
      </c>
      <c r="R180" s="10">
        <v>6</v>
      </c>
    </row>
    <row r="181" spans="2:18" x14ac:dyDescent="0.2">
      <c r="B181" s="13" t="str">
        <f t="shared" si="8"/>
        <v>MonsterWaveCallRule_Season2_Infinite</v>
      </c>
      <c r="C181" s="10">
        <f t="shared" si="9"/>
        <v>10</v>
      </c>
      <c r="D181" s="10" t="str">
        <f t="shared" si="10"/>
        <v>赛季2无限模式第10波</v>
      </c>
      <c r="F181" s="10">
        <f>IF(B181="","",VLOOKUP(P181&amp;"_"&amp;Q181,[1]无限模式!A:AQ,12,FALSE)-VLOOKUP(P181&amp;"_"&amp;Q181,[1]无限模式!A:AQ,13,FALSE))</f>
        <v>100</v>
      </c>
      <c r="G181" s="10">
        <f t="shared" si="11"/>
        <v>180</v>
      </c>
      <c r="H181" s="10">
        <f>IF(VLOOKUP(P181&amp;"_"&amp;Q181,[1]无限模式!A:AQ,25+R181,FALSE)="","",0)</f>
        <v>0</v>
      </c>
      <c r="I181" s="10">
        <f>IF(VLOOKUP(P181&amp;"_"&amp;Q181,[1]无限模式!A:AQ,19+R181,FALSE)=0,"",VLOOKUP(P181&amp;"_"&amp;Q181,[1]无限模式!A:AQ,19+R181,FALSE))</f>
        <v>8</v>
      </c>
      <c r="J181" s="10">
        <f>IF(VLOOKUP(P181&amp;"_"&amp;Q181,[1]无限模式!A:AQ,19+R181,FALSE)=0,"",ROUND(VLOOKUP(P181&amp;"_"&amp;Q181,[1]无限模式!A:AQ,4,FALSE)/VLOOKUP(P181&amp;"_"&amp;Q181,[1]无限模式!A:AQ,19+R181,FALSE),2))</f>
        <v>3.75</v>
      </c>
      <c r="K181" s="10">
        <f>IF(VLOOKUP(P181&amp;"_"&amp;Q181,[1]无限模式!A:AQ,25+R181,FALSE)="","",1)</f>
        <v>1</v>
      </c>
      <c r="L181" s="10" t="str">
        <f>IF(VLOOKUP(P181&amp;"_"&amp;Q181,[1]无限模式!A:AQ,25+R181,FALSE)="","","Monster_Season"&amp;P181&amp;"_Infinite_"&amp;Q181&amp;"_"&amp;R181)</f>
        <v>Monster_Season2_Infinite_10_1</v>
      </c>
      <c r="M181" s="10">
        <f>IF(VLOOKUP(P181&amp;"_"&amp;Q181,[1]无限模式!A:AQ,25+R181,FALSE)="","",1)</f>
        <v>1</v>
      </c>
      <c r="O181" s="10">
        <f>IF(VLOOKUP(P181&amp;"_"&amp;Q181,[1]无限模式!A:AQ,19+R181,FALSE)="","",VLOOKUP(P181&amp;"_"&amp;Q181,[1]无限模式!A:AQ,37+R181,FALSE))</f>
        <v>6</v>
      </c>
      <c r="P181" s="10">
        <v>2</v>
      </c>
      <c r="Q181" s="10">
        <v>10</v>
      </c>
      <c r="R181" s="10">
        <v>1</v>
      </c>
    </row>
    <row r="182" spans="2:18" x14ac:dyDescent="0.2">
      <c r="B182" s="13" t="str">
        <f t="shared" si="8"/>
        <v/>
      </c>
      <c r="C182" s="10" t="str">
        <f t="shared" si="9"/>
        <v/>
      </c>
      <c r="D182" s="10" t="str">
        <f t="shared" si="10"/>
        <v/>
      </c>
      <c r="F182" s="10" t="str">
        <f>IF(B182="","",VLOOKUP(P182&amp;"_"&amp;Q182,[1]无限模式!A:AQ,12,FALSE)-VLOOKUP(P182&amp;"_"&amp;Q182,[1]无限模式!A:AQ,13,FALSE))</f>
        <v/>
      </c>
      <c r="G182" s="10" t="str">
        <f t="shared" si="11"/>
        <v/>
      </c>
      <c r="H182" s="10">
        <f>IF(VLOOKUP(P182&amp;"_"&amp;Q182,[1]无限模式!A:AQ,25+R182,FALSE)="","",0)</f>
        <v>0</v>
      </c>
      <c r="I182" s="10">
        <f>IF(VLOOKUP(P182&amp;"_"&amp;Q182,[1]无限模式!A:AQ,19+R182,FALSE)=0,"",VLOOKUP(P182&amp;"_"&amp;Q182,[1]无限模式!A:AQ,19+R182,FALSE))</f>
        <v>8</v>
      </c>
      <c r="J182" s="10">
        <f>IF(VLOOKUP(P182&amp;"_"&amp;Q182,[1]无限模式!A:AQ,19+R182,FALSE)=0,"",ROUND(VLOOKUP(P182&amp;"_"&amp;Q182,[1]无限模式!A:AQ,4,FALSE)/VLOOKUP(P182&amp;"_"&amp;Q182,[1]无限模式!A:AQ,19+R182,FALSE),2))</f>
        <v>3.75</v>
      </c>
      <c r="K182" s="10">
        <f>IF(VLOOKUP(P182&amp;"_"&amp;Q182,[1]无限模式!A:AQ,25+R182,FALSE)="","",1)</f>
        <v>1</v>
      </c>
      <c r="L182" s="10" t="str">
        <f>IF(VLOOKUP(P182&amp;"_"&amp;Q182,[1]无限模式!A:AQ,25+R182,FALSE)="","","Monster_Season"&amp;P182&amp;"_Infinite_"&amp;Q182&amp;"_"&amp;R182)</f>
        <v>Monster_Season2_Infinite_10_2</v>
      </c>
      <c r="M182" s="10">
        <f>IF(VLOOKUP(P182&amp;"_"&amp;Q182,[1]无限模式!A:AQ,25+R182,FALSE)="","",1)</f>
        <v>1</v>
      </c>
      <c r="O182" s="10">
        <f>IF(VLOOKUP(P182&amp;"_"&amp;Q182,[1]无限模式!A:AQ,19+R182,FALSE)="","",VLOOKUP(P182&amp;"_"&amp;Q182,[1]无限模式!A:AQ,37+R182,FALSE))</f>
        <v>12</v>
      </c>
      <c r="P182" s="10">
        <v>2</v>
      </c>
      <c r="Q182" s="10">
        <v>10</v>
      </c>
      <c r="R182" s="10">
        <v>2</v>
      </c>
    </row>
    <row r="183" spans="2:18" x14ac:dyDescent="0.2">
      <c r="B183" s="13" t="str">
        <f t="shared" si="8"/>
        <v/>
      </c>
      <c r="C183" s="10" t="str">
        <f t="shared" si="9"/>
        <v/>
      </c>
      <c r="D183" s="10" t="str">
        <f t="shared" si="10"/>
        <v/>
      </c>
      <c r="F183" s="10" t="str">
        <f>IF(B183="","",VLOOKUP(P183&amp;"_"&amp;Q183,[1]无限模式!A:AQ,12,FALSE)-VLOOKUP(P183&amp;"_"&amp;Q183,[1]无限模式!A:AQ,13,FALSE))</f>
        <v/>
      </c>
      <c r="G183" s="10" t="str">
        <f t="shared" si="11"/>
        <v/>
      </c>
      <c r="H183" s="10">
        <f>IF(VLOOKUP(P183&amp;"_"&amp;Q183,[1]无限模式!A:AQ,25+R183,FALSE)="","",0)</f>
        <v>0</v>
      </c>
      <c r="I183" s="10">
        <f>IF(VLOOKUP(P183&amp;"_"&amp;Q183,[1]无限模式!A:AQ,19+R183,FALSE)=0,"",VLOOKUP(P183&amp;"_"&amp;Q183,[1]无限模式!A:AQ,19+R183,FALSE))</f>
        <v>5</v>
      </c>
      <c r="J183" s="10">
        <f>IF(VLOOKUP(P183&amp;"_"&amp;Q183,[1]无限模式!A:AQ,19+R183,FALSE)=0,"",ROUND(VLOOKUP(P183&amp;"_"&amp;Q183,[1]无限模式!A:AQ,4,FALSE)/VLOOKUP(P183&amp;"_"&amp;Q183,[1]无限模式!A:AQ,19+R183,FALSE),2))</f>
        <v>6</v>
      </c>
      <c r="K183" s="10">
        <f>IF(VLOOKUP(P183&amp;"_"&amp;Q183,[1]无限模式!A:AQ,25+R183,FALSE)="","",1)</f>
        <v>1</v>
      </c>
      <c r="L183" s="10" t="str">
        <f>IF(VLOOKUP(P183&amp;"_"&amp;Q183,[1]无限模式!A:AQ,25+R183,FALSE)="","","Monster_Season"&amp;P183&amp;"_Infinite_"&amp;Q183&amp;"_"&amp;R183)</f>
        <v>Monster_Season2_Infinite_10_3</v>
      </c>
      <c r="M183" s="10">
        <f>IF(VLOOKUP(P183&amp;"_"&amp;Q183,[1]无限模式!A:AQ,25+R183,FALSE)="","",1)</f>
        <v>1</v>
      </c>
      <c r="O183" s="10">
        <f>IF(VLOOKUP(P183&amp;"_"&amp;Q183,[1]无限模式!A:AQ,19+R183,FALSE)="","",VLOOKUP(P183&amp;"_"&amp;Q183,[1]无限模式!A:AQ,37+R183,FALSE))</f>
        <v>6</v>
      </c>
      <c r="P183" s="10">
        <v>2</v>
      </c>
      <c r="Q183" s="10">
        <v>10</v>
      </c>
      <c r="R183" s="10">
        <v>3</v>
      </c>
    </row>
    <row r="184" spans="2:18" x14ac:dyDescent="0.2">
      <c r="B184" s="13" t="str">
        <f t="shared" si="8"/>
        <v/>
      </c>
      <c r="C184" s="10" t="str">
        <f t="shared" si="9"/>
        <v/>
      </c>
      <c r="D184" s="10" t="str">
        <f t="shared" si="10"/>
        <v/>
      </c>
      <c r="F184" s="10" t="str">
        <f>IF(B184="","",VLOOKUP(P184&amp;"_"&amp;Q184,[1]无限模式!A:AQ,12,FALSE)-VLOOKUP(P184&amp;"_"&amp;Q184,[1]无限模式!A:AQ,13,FALSE))</f>
        <v/>
      </c>
      <c r="G184" s="10" t="str">
        <f t="shared" si="11"/>
        <v/>
      </c>
      <c r="H184" s="10">
        <f>IF(VLOOKUP(P184&amp;"_"&amp;Q184,[1]无限模式!A:AQ,25+R184,FALSE)="","",0)</f>
        <v>0</v>
      </c>
      <c r="I184" s="10">
        <f>IF(VLOOKUP(P184&amp;"_"&amp;Q184,[1]无限模式!A:AQ,19+R184,FALSE)=0,"",VLOOKUP(P184&amp;"_"&amp;Q184,[1]无限模式!A:AQ,19+R184,FALSE))</f>
        <v>1</v>
      </c>
      <c r="J184" s="10">
        <f>IF(VLOOKUP(P184&amp;"_"&amp;Q184,[1]无限模式!A:AQ,19+R184,FALSE)=0,"",ROUND(VLOOKUP(P184&amp;"_"&amp;Q184,[1]无限模式!A:AQ,4,FALSE)/VLOOKUP(P184&amp;"_"&amp;Q184,[1]无限模式!A:AQ,19+R184,FALSE),2))</f>
        <v>30</v>
      </c>
      <c r="K184" s="10">
        <f>IF(VLOOKUP(P184&amp;"_"&amp;Q184,[1]无限模式!A:AQ,25+R184,FALSE)="","",1)</f>
        <v>1</v>
      </c>
      <c r="L184" s="10" t="str">
        <f>IF(VLOOKUP(P184&amp;"_"&amp;Q184,[1]无限模式!A:AQ,25+R184,FALSE)="","","Monster_Season"&amp;P184&amp;"_Infinite_"&amp;Q184&amp;"_"&amp;R184)</f>
        <v>Monster_Season2_Infinite_10_4</v>
      </c>
      <c r="M184" s="10">
        <f>IF(VLOOKUP(P184&amp;"_"&amp;Q184,[1]无限模式!A:AQ,25+R184,FALSE)="","",1)</f>
        <v>1</v>
      </c>
      <c r="O184" s="10">
        <f>IF(VLOOKUP(P184&amp;"_"&amp;Q184,[1]无限模式!A:AQ,19+R184,FALSE)="","",VLOOKUP(P184&amp;"_"&amp;Q184,[1]无限模式!A:AQ,37+R184,FALSE))</f>
        <v>29</v>
      </c>
      <c r="P184" s="10">
        <v>2</v>
      </c>
      <c r="Q184" s="10">
        <v>10</v>
      </c>
      <c r="R184" s="10">
        <v>4</v>
      </c>
    </row>
    <row r="185" spans="2:18" x14ac:dyDescent="0.2">
      <c r="B185" s="13" t="str">
        <f t="shared" si="8"/>
        <v/>
      </c>
      <c r="C185" s="10" t="str">
        <f t="shared" si="9"/>
        <v/>
      </c>
      <c r="D185" s="10" t="str">
        <f t="shared" si="10"/>
        <v/>
      </c>
      <c r="F185" s="10" t="str">
        <f>IF(B185="","",VLOOKUP(P185&amp;"_"&amp;Q185,[1]无限模式!A:AQ,12,FALSE)-VLOOKUP(P185&amp;"_"&amp;Q185,[1]无限模式!A:AQ,13,FALSE))</f>
        <v/>
      </c>
      <c r="G185" s="10" t="str">
        <f t="shared" si="11"/>
        <v/>
      </c>
      <c r="H185" s="10" t="str">
        <f>IF(VLOOKUP(P185&amp;"_"&amp;Q185,[1]无限模式!A:AQ,25+R185,FALSE)="","",0)</f>
        <v/>
      </c>
      <c r="I185" s="10" t="str">
        <f>IF(VLOOKUP(P185&amp;"_"&amp;Q185,[1]无限模式!A:AQ,19+R185,FALSE)=0,"",VLOOKUP(P185&amp;"_"&amp;Q185,[1]无限模式!A:AQ,19+R185,FALSE))</f>
        <v/>
      </c>
      <c r="J185" s="10" t="str">
        <f>IF(VLOOKUP(P185&amp;"_"&amp;Q185,[1]无限模式!A:AQ,19+R185,FALSE)=0,"",ROUND(VLOOKUP(P185&amp;"_"&amp;Q185,[1]无限模式!A:AQ,4,FALSE)/VLOOKUP(P185&amp;"_"&amp;Q185,[1]无限模式!A:AQ,19+R185,FALSE),2))</f>
        <v/>
      </c>
      <c r="K185" s="10" t="str">
        <f>IF(VLOOKUP(P185&amp;"_"&amp;Q185,[1]无限模式!A:AQ,25+R185,FALSE)="","",1)</f>
        <v/>
      </c>
      <c r="L185" s="10" t="str">
        <f>IF(VLOOKUP(P185&amp;"_"&amp;Q185,[1]无限模式!A:AQ,25+R185,FALSE)="","","Monster_Season"&amp;P185&amp;"_Infinite_"&amp;Q185&amp;"_"&amp;R185)</f>
        <v/>
      </c>
      <c r="M185" s="10" t="str">
        <f>IF(VLOOKUP(P185&amp;"_"&amp;Q185,[1]无限模式!A:AQ,25+R185,FALSE)="","",1)</f>
        <v/>
      </c>
      <c r="O185" s="10" t="str">
        <f>IF(VLOOKUP(P185&amp;"_"&amp;Q185,[1]无限模式!A:AQ,19+R185,FALSE)="","",VLOOKUP(P185&amp;"_"&amp;Q185,[1]无限模式!A:AQ,37+R185,FALSE))</f>
        <v/>
      </c>
      <c r="P185" s="10">
        <v>2</v>
      </c>
      <c r="Q185" s="10">
        <v>10</v>
      </c>
      <c r="R185" s="10">
        <v>5</v>
      </c>
    </row>
    <row r="186" spans="2:18" x14ac:dyDescent="0.2">
      <c r="B186" s="13" t="str">
        <f t="shared" si="8"/>
        <v/>
      </c>
      <c r="C186" s="10" t="str">
        <f t="shared" si="9"/>
        <v/>
      </c>
      <c r="D186" s="10" t="str">
        <f t="shared" si="10"/>
        <v/>
      </c>
      <c r="F186" s="10" t="str">
        <f>IF(B186="","",VLOOKUP(P186&amp;"_"&amp;Q186,[1]无限模式!A:AQ,12,FALSE)-VLOOKUP(P186&amp;"_"&amp;Q186,[1]无限模式!A:AQ,13,FALSE))</f>
        <v/>
      </c>
      <c r="G186" s="10" t="str">
        <f t="shared" si="11"/>
        <v/>
      </c>
      <c r="H186" s="10" t="str">
        <f>IF(VLOOKUP(P186&amp;"_"&amp;Q186,[1]无限模式!A:AQ,25+R186,FALSE)="","",0)</f>
        <v/>
      </c>
      <c r="I186" s="10" t="str">
        <f>IF(VLOOKUP(P186&amp;"_"&amp;Q186,[1]无限模式!A:AQ,19+R186,FALSE)=0,"",VLOOKUP(P186&amp;"_"&amp;Q186,[1]无限模式!A:AQ,19+R186,FALSE))</f>
        <v/>
      </c>
      <c r="J186" s="10" t="str">
        <f>IF(VLOOKUP(P186&amp;"_"&amp;Q186,[1]无限模式!A:AQ,19+R186,FALSE)=0,"",ROUND(VLOOKUP(P186&amp;"_"&amp;Q186,[1]无限模式!A:AQ,4,FALSE)/VLOOKUP(P186&amp;"_"&amp;Q186,[1]无限模式!A:AQ,19+R186,FALSE),2))</f>
        <v/>
      </c>
      <c r="K186" s="10" t="str">
        <f>IF(VLOOKUP(P186&amp;"_"&amp;Q186,[1]无限模式!A:AQ,25+R186,FALSE)="","",1)</f>
        <v/>
      </c>
      <c r="L186" s="10" t="str">
        <f>IF(VLOOKUP(P186&amp;"_"&amp;Q186,[1]无限模式!A:AQ,25+R186,FALSE)="","","Monster_Season"&amp;P186&amp;"_Infinite_"&amp;Q186&amp;"_"&amp;R186)</f>
        <v/>
      </c>
      <c r="M186" s="10" t="str">
        <f>IF(VLOOKUP(P186&amp;"_"&amp;Q186,[1]无限模式!A:AQ,25+R186,FALSE)="","",1)</f>
        <v/>
      </c>
      <c r="O186" s="10" t="str">
        <f>IF(VLOOKUP(P186&amp;"_"&amp;Q186,[1]无限模式!A:AQ,19+R186,FALSE)="","",VLOOKUP(P186&amp;"_"&amp;Q186,[1]无限模式!A:AQ,37+R186,FALSE))</f>
        <v/>
      </c>
      <c r="P186" s="10">
        <v>2</v>
      </c>
      <c r="Q186" s="10">
        <v>10</v>
      </c>
      <c r="R186" s="10">
        <v>6</v>
      </c>
    </row>
    <row r="187" spans="2:18" x14ac:dyDescent="0.2">
      <c r="B187" s="13" t="str">
        <f t="shared" si="8"/>
        <v>MonsterWaveCallRule_Season2_Infinite</v>
      </c>
      <c r="C187" s="10">
        <f t="shared" si="9"/>
        <v>11</v>
      </c>
      <c r="D187" s="10" t="str">
        <f t="shared" si="10"/>
        <v>赛季2无限模式第11波</v>
      </c>
      <c r="F187" s="10">
        <f>IF(B187="","",VLOOKUP(P187&amp;"_"&amp;Q187,[1]无限模式!A:AQ,12,FALSE)-VLOOKUP(P187&amp;"_"&amp;Q187,[1]无限模式!A:AQ,13,FALSE))</f>
        <v>100</v>
      </c>
      <c r="G187" s="10">
        <f t="shared" si="11"/>
        <v>180</v>
      </c>
      <c r="H187" s="10">
        <f>IF(VLOOKUP(P187&amp;"_"&amp;Q187,[1]无限模式!A:AQ,25+R187,FALSE)="","",0)</f>
        <v>0</v>
      </c>
      <c r="I187" s="10">
        <f>IF(VLOOKUP(P187&amp;"_"&amp;Q187,[1]无限模式!A:AQ,19+R187,FALSE)=0,"",VLOOKUP(P187&amp;"_"&amp;Q187,[1]无限模式!A:AQ,19+R187,FALSE))</f>
        <v>15</v>
      </c>
      <c r="J187" s="10">
        <f>IF(VLOOKUP(P187&amp;"_"&amp;Q187,[1]无限模式!A:AQ,19+R187,FALSE)=0,"",ROUND(VLOOKUP(P187&amp;"_"&amp;Q187,[1]无限模式!A:AQ,4,FALSE)/VLOOKUP(P187&amp;"_"&amp;Q187,[1]无限模式!A:AQ,19+R187,FALSE),2))</f>
        <v>2</v>
      </c>
      <c r="K187" s="10">
        <f>IF(VLOOKUP(P187&amp;"_"&amp;Q187,[1]无限模式!A:AQ,25+R187,FALSE)="","",1)</f>
        <v>1</v>
      </c>
      <c r="L187" s="10" t="str">
        <f>IF(VLOOKUP(P187&amp;"_"&amp;Q187,[1]无限模式!A:AQ,25+R187,FALSE)="","","Monster_Season"&amp;P187&amp;"_Infinite_"&amp;Q187&amp;"_"&amp;R187)</f>
        <v>Monster_Season2_Infinite_11_1</v>
      </c>
      <c r="M187" s="10">
        <f>IF(VLOOKUP(P187&amp;"_"&amp;Q187,[1]无限模式!A:AQ,25+R187,FALSE)="","",1)</f>
        <v>1</v>
      </c>
      <c r="O187" s="10">
        <f>IF(VLOOKUP(P187&amp;"_"&amp;Q187,[1]无限模式!A:AQ,19+R187,FALSE)="","",VLOOKUP(P187&amp;"_"&amp;Q187,[1]无限模式!A:AQ,37+R187,FALSE))</f>
        <v>4</v>
      </c>
      <c r="P187" s="10">
        <v>2</v>
      </c>
      <c r="Q187" s="10">
        <v>11</v>
      </c>
      <c r="R187" s="10">
        <v>1</v>
      </c>
    </row>
    <row r="188" spans="2:18" x14ac:dyDescent="0.2">
      <c r="B188" s="13" t="str">
        <f t="shared" si="8"/>
        <v/>
      </c>
      <c r="C188" s="10" t="str">
        <f t="shared" si="9"/>
        <v/>
      </c>
      <c r="D188" s="10" t="str">
        <f t="shared" si="10"/>
        <v/>
      </c>
      <c r="F188" s="10" t="str">
        <f>IF(B188="","",VLOOKUP(P188&amp;"_"&amp;Q188,[1]无限模式!A:AQ,12,FALSE)-VLOOKUP(P188&amp;"_"&amp;Q188,[1]无限模式!A:AQ,13,FALSE))</f>
        <v/>
      </c>
      <c r="G188" s="10" t="str">
        <f t="shared" si="11"/>
        <v/>
      </c>
      <c r="H188" s="10">
        <f>IF(VLOOKUP(P188&amp;"_"&amp;Q188,[1]无限模式!A:AQ,25+R188,FALSE)="","",0)</f>
        <v>0</v>
      </c>
      <c r="I188" s="10">
        <f>IF(VLOOKUP(P188&amp;"_"&amp;Q188,[1]无限模式!A:AQ,19+R188,FALSE)=0,"",VLOOKUP(P188&amp;"_"&amp;Q188,[1]无限模式!A:AQ,19+R188,FALSE))</f>
        <v>15</v>
      </c>
      <c r="J188" s="10">
        <f>IF(VLOOKUP(P188&amp;"_"&amp;Q188,[1]无限模式!A:AQ,19+R188,FALSE)=0,"",ROUND(VLOOKUP(P188&amp;"_"&amp;Q188,[1]无限模式!A:AQ,4,FALSE)/VLOOKUP(P188&amp;"_"&amp;Q188,[1]无限模式!A:AQ,19+R188,FALSE),2))</f>
        <v>2</v>
      </c>
      <c r="K188" s="10">
        <f>IF(VLOOKUP(P188&amp;"_"&amp;Q188,[1]无限模式!A:AQ,25+R188,FALSE)="","",1)</f>
        <v>1</v>
      </c>
      <c r="L188" s="10" t="str">
        <f>IF(VLOOKUP(P188&amp;"_"&amp;Q188,[1]无限模式!A:AQ,25+R188,FALSE)="","","Monster_Season"&amp;P188&amp;"_Infinite_"&amp;Q188&amp;"_"&amp;R188)</f>
        <v>Monster_Season2_Infinite_11_2</v>
      </c>
      <c r="M188" s="10">
        <f>IF(VLOOKUP(P188&amp;"_"&amp;Q188,[1]无限模式!A:AQ,25+R188,FALSE)="","",1)</f>
        <v>1</v>
      </c>
      <c r="O188" s="10">
        <f>IF(VLOOKUP(P188&amp;"_"&amp;Q188,[1]无限模式!A:AQ,19+R188,FALSE)="","",VLOOKUP(P188&amp;"_"&amp;Q188,[1]无限模式!A:AQ,37+R188,FALSE))</f>
        <v>9</v>
      </c>
      <c r="P188" s="10">
        <v>2</v>
      </c>
      <c r="Q188" s="10">
        <v>11</v>
      </c>
      <c r="R188" s="10">
        <v>2</v>
      </c>
    </row>
    <row r="189" spans="2:18" x14ac:dyDescent="0.2">
      <c r="B189" s="13" t="str">
        <f t="shared" si="8"/>
        <v/>
      </c>
      <c r="C189" s="10" t="str">
        <f t="shared" si="9"/>
        <v/>
      </c>
      <c r="D189" s="10" t="str">
        <f t="shared" si="10"/>
        <v/>
      </c>
      <c r="F189" s="10" t="str">
        <f>IF(B189="","",VLOOKUP(P189&amp;"_"&amp;Q189,[1]无限模式!A:AQ,12,FALSE)-VLOOKUP(P189&amp;"_"&amp;Q189,[1]无限模式!A:AQ,13,FALSE))</f>
        <v/>
      </c>
      <c r="G189" s="10" t="str">
        <f t="shared" si="11"/>
        <v/>
      </c>
      <c r="H189" s="10" t="str">
        <f>IF(VLOOKUP(P189&amp;"_"&amp;Q189,[1]无限模式!A:AQ,25+R189,FALSE)="","",0)</f>
        <v/>
      </c>
      <c r="I189" s="10" t="str">
        <f>IF(VLOOKUP(P189&amp;"_"&amp;Q189,[1]无限模式!A:AQ,19+R189,FALSE)=0,"",VLOOKUP(P189&amp;"_"&amp;Q189,[1]无限模式!A:AQ,19+R189,FALSE))</f>
        <v/>
      </c>
      <c r="J189" s="10" t="str">
        <f>IF(VLOOKUP(P189&amp;"_"&amp;Q189,[1]无限模式!A:AQ,19+R189,FALSE)=0,"",ROUND(VLOOKUP(P189&amp;"_"&amp;Q189,[1]无限模式!A:AQ,4,FALSE)/VLOOKUP(P189&amp;"_"&amp;Q189,[1]无限模式!A:AQ,19+R189,FALSE),2))</f>
        <v/>
      </c>
      <c r="K189" s="10" t="str">
        <f>IF(VLOOKUP(P189&amp;"_"&amp;Q189,[1]无限模式!A:AQ,25+R189,FALSE)="","",1)</f>
        <v/>
      </c>
      <c r="L189" s="10" t="str">
        <f>IF(VLOOKUP(P189&amp;"_"&amp;Q189,[1]无限模式!A:AQ,25+R189,FALSE)="","","Monster_Season"&amp;P189&amp;"_Infinite_"&amp;Q189&amp;"_"&amp;R189)</f>
        <v/>
      </c>
      <c r="M189" s="10" t="str">
        <f>IF(VLOOKUP(P189&amp;"_"&amp;Q189,[1]无限模式!A:AQ,25+R189,FALSE)="","",1)</f>
        <v/>
      </c>
      <c r="O189" s="10" t="str">
        <f>IF(VLOOKUP(P189&amp;"_"&amp;Q189,[1]无限模式!A:AQ,19+R189,FALSE)="","",VLOOKUP(P189&amp;"_"&amp;Q189,[1]无限模式!A:AQ,37+R189,FALSE))</f>
        <v/>
      </c>
      <c r="P189" s="10">
        <v>2</v>
      </c>
      <c r="Q189" s="10">
        <v>11</v>
      </c>
      <c r="R189" s="10">
        <v>3</v>
      </c>
    </row>
    <row r="190" spans="2:18" x14ac:dyDescent="0.2">
      <c r="B190" s="13" t="str">
        <f t="shared" si="8"/>
        <v/>
      </c>
      <c r="C190" s="10" t="str">
        <f t="shared" si="9"/>
        <v/>
      </c>
      <c r="D190" s="10" t="str">
        <f t="shared" si="10"/>
        <v/>
      </c>
      <c r="F190" s="10" t="str">
        <f>IF(B190="","",VLOOKUP(P190&amp;"_"&amp;Q190,[1]无限模式!A:AQ,12,FALSE)-VLOOKUP(P190&amp;"_"&amp;Q190,[1]无限模式!A:AQ,13,FALSE))</f>
        <v/>
      </c>
      <c r="G190" s="10" t="str">
        <f t="shared" si="11"/>
        <v/>
      </c>
      <c r="H190" s="10" t="str">
        <f>IF(VLOOKUP(P190&amp;"_"&amp;Q190,[1]无限模式!A:AQ,25+R190,FALSE)="","",0)</f>
        <v/>
      </c>
      <c r="I190" s="10" t="str">
        <f>IF(VLOOKUP(P190&amp;"_"&amp;Q190,[1]无限模式!A:AQ,19+R190,FALSE)=0,"",VLOOKUP(P190&amp;"_"&amp;Q190,[1]无限模式!A:AQ,19+R190,FALSE))</f>
        <v/>
      </c>
      <c r="J190" s="10" t="str">
        <f>IF(VLOOKUP(P190&amp;"_"&amp;Q190,[1]无限模式!A:AQ,19+R190,FALSE)=0,"",ROUND(VLOOKUP(P190&amp;"_"&amp;Q190,[1]无限模式!A:AQ,4,FALSE)/VLOOKUP(P190&amp;"_"&amp;Q190,[1]无限模式!A:AQ,19+R190,FALSE),2))</f>
        <v/>
      </c>
      <c r="K190" s="10" t="str">
        <f>IF(VLOOKUP(P190&amp;"_"&amp;Q190,[1]无限模式!A:AQ,25+R190,FALSE)="","",1)</f>
        <v/>
      </c>
      <c r="L190" s="10" t="str">
        <f>IF(VLOOKUP(P190&amp;"_"&amp;Q190,[1]无限模式!A:AQ,25+R190,FALSE)="","","Monster_Season"&amp;P190&amp;"_Infinite_"&amp;Q190&amp;"_"&amp;R190)</f>
        <v/>
      </c>
      <c r="M190" s="10" t="str">
        <f>IF(VLOOKUP(P190&amp;"_"&amp;Q190,[1]无限模式!A:AQ,25+R190,FALSE)="","",1)</f>
        <v/>
      </c>
      <c r="O190" s="10" t="str">
        <f>IF(VLOOKUP(P190&amp;"_"&amp;Q190,[1]无限模式!A:AQ,19+R190,FALSE)="","",VLOOKUP(P190&amp;"_"&amp;Q190,[1]无限模式!A:AQ,37+R190,FALSE))</f>
        <v/>
      </c>
      <c r="P190" s="10">
        <v>2</v>
      </c>
      <c r="Q190" s="10">
        <v>11</v>
      </c>
      <c r="R190" s="10">
        <v>4</v>
      </c>
    </row>
    <row r="191" spans="2:18" x14ac:dyDescent="0.2">
      <c r="B191" s="13" t="str">
        <f t="shared" si="8"/>
        <v/>
      </c>
      <c r="C191" s="10" t="str">
        <f t="shared" si="9"/>
        <v/>
      </c>
      <c r="D191" s="10" t="str">
        <f t="shared" si="10"/>
        <v/>
      </c>
      <c r="F191" s="10" t="str">
        <f>IF(B191="","",VLOOKUP(P191&amp;"_"&amp;Q191,[1]无限模式!A:AQ,12,FALSE)-VLOOKUP(P191&amp;"_"&amp;Q191,[1]无限模式!A:AQ,13,FALSE))</f>
        <v/>
      </c>
      <c r="G191" s="10" t="str">
        <f t="shared" si="11"/>
        <v/>
      </c>
      <c r="H191" s="10" t="str">
        <f>IF(VLOOKUP(P191&amp;"_"&amp;Q191,[1]无限模式!A:AQ,25+R191,FALSE)="","",0)</f>
        <v/>
      </c>
      <c r="I191" s="10" t="str">
        <f>IF(VLOOKUP(P191&amp;"_"&amp;Q191,[1]无限模式!A:AQ,19+R191,FALSE)=0,"",VLOOKUP(P191&amp;"_"&amp;Q191,[1]无限模式!A:AQ,19+R191,FALSE))</f>
        <v/>
      </c>
      <c r="J191" s="10" t="str">
        <f>IF(VLOOKUP(P191&amp;"_"&amp;Q191,[1]无限模式!A:AQ,19+R191,FALSE)=0,"",ROUND(VLOOKUP(P191&amp;"_"&amp;Q191,[1]无限模式!A:AQ,4,FALSE)/VLOOKUP(P191&amp;"_"&amp;Q191,[1]无限模式!A:AQ,19+R191,FALSE),2))</f>
        <v/>
      </c>
      <c r="K191" s="10" t="str">
        <f>IF(VLOOKUP(P191&amp;"_"&amp;Q191,[1]无限模式!A:AQ,25+R191,FALSE)="","",1)</f>
        <v/>
      </c>
      <c r="L191" s="10" t="str">
        <f>IF(VLOOKUP(P191&amp;"_"&amp;Q191,[1]无限模式!A:AQ,25+R191,FALSE)="","","Monster_Season"&amp;P191&amp;"_Infinite_"&amp;Q191&amp;"_"&amp;R191)</f>
        <v/>
      </c>
      <c r="M191" s="10" t="str">
        <f>IF(VLOOKUP(P191&amp;"_"&amp;Q191,[1]无限模式!A:AQ,25+R191,FALSE)="","",1)</f>
        <v/>
      </c>
      <c r="O191" s="10" t="str">
        <f>IF(VLOOKUP(P191&amp;"_"&amp;Q191,[1]无限模式!A:AQ,19+R191,FALSE)="","",VLOOKUP(P191&amp;"_"&amp;Q191,[1]无限模式!A:AQ,37+R191,FALSE))</f>
        <v/>
      </c>
      <c r="P191" s="10">
        <v>2</v>
      </c>
      <c r="Q191" s="10">
        <v>11</v>
      </c>
      <c r="R191" s="10">
        <v>5</v>
      </c>
    </row>
    <row r="192" spans="2:18" x14ac:dyDescent="0.2">
      <c r="B192" s="13" t="str">
        <f t="shared" ref="B192:B246" si="12">IF(Q192-Q191=1,"MonsterWaveCallRule_Season"&amp;P192&amp;"_Infinite","")</f>
        <v/>
      </c>
      <c r="C192" s="10" t="str">
        <f t="shared" ref="C192:C246" si="13">IF(B192="","",Q192)</f>
        <v/>
      </c>
      <c r="D192" s="10" t="str">
        <f t="shared" ref="D192:D246" si="14">IF(B192="","","赛季"&amp;P192&amp;"无限模式第"&amp;Q192&amp;"波")</f>
        <v/>
      </c>
      <c r="F192" s="10" t="str">
        <f>IF(B192="","",VLOOKUP(P192&amp;"_"&amp;Q192,[1]无限模式!A:AQ,12,FALSE)-VLOOKUP(P192&amp;"_"&amp;Q192,[1]无限模式!A:AQ,13,FALSE))</f>
        <v/>
      </c>
      <c r="G192" s="10" t="str">
        <f t="shared" ref="G192:G246" si="15">IF(B192="","",180)</f>
        <v/>
      </c>
      <c r="H192" s="10" t="str">
        <f>IF(VLOOKUP(P192&amp;"_"&amp;Q192,[1]无限模式!A:AQ,25+R192,FALSE)="","",0)</f>
        <v/>
      </c>
      <c r="I192" s="10" t="str">
        <f>IF(VLOOKUP(P192&amp;"_"&amp;Q192,[1]无限模式!A:AQ,19+R192,FALSE)=0,"",VLOOKUP(P192&amp;"_"&amp;Q192,[1]无限模式!A:AQ,19+R192,FALSE))</f>
        <v/>
      </c>
      <c r="J192" s="10" t="str">
        <f>IF(VLOOKUP(P192&amp;"_"&amp;Q192,[1]无限模式!A:AQ,19+R192,FALSE)=0,"",ROUND(VLOOKUP(P192&amp;"_"&amp;Q192,[1]无限模式!A:AQ,4,FALSE)/VLOOKUP(P192&amp;"_"&amp;Q192,[1]无限模式!A:AQ,19+R192,FALSE),2))</f>
        <v/>
      </c>
      <c r="K192" s="10" t="str">
        <f>IF(VLOOKUP(P192&amp;"_"&amp;Q192,[1]无限模式!A:AQ,25+R192,FALSE)="","",1)</f>
        <v/>
      </c>
      <c r="L192" s="10" t="str">
        <f>IF(VLOOKUP(P192&amp;"_"&amp;Q192,[1]无限模式!A:AQ,25+R192,FALSE)="","","Monster_Season"&amp;P192&amp;"_Infinite_"&amp;Q192&amp;"_"&amp;R192)</f>
        <v/>
      </c>
      <c r="M192" s="10" t="str">
        <f>IF(VLOOKUP(P192&amp;"_"&amp;Q192,[1]无限模式!A:AQ,25+R192,FALSE)="","",1)</f>
        <v/>
      </c>
      <c r="O192" s="10" t="str">
        <f>IF(VLOOKUP(P192&amp;"_"&amp;Q192,[1]无限模式!A:AQ,19+R192,FALSE)="","",VLOOKUP(P192&amp;"_"&amp;Q192,[1]无限模式!A:AQ,37+R192,FALSE))</f>
        <v/>
      </c>
      <c r="P192" s="10">
        <v>2</v>
      </c>
      <c r="Q192" s="10">
        <v>11</v>
      </c>
      <c r="R192" s="10">
        <v>6</v>
      </c>
    </row>
    <row r="193" spans="2:18" x14ac:dyDescent="0.2">
      <c r="B193" s="13" t="str">
        <f t="shared" si="12"/>
        <v>MonsterWaveCallRule_Season2_Infinite</v>
      </c>
      <c r="C193" s="10">
        <f t="shared" si="13"/>
        <v>12</v>
      </c>
      <c r="D193" s="10" t="str">
        <f t="shared" si="14"/>
        <v>赛季2无限模式第12波</v>
      </c>
      <c r="F193" s="10">
        <f>IF(B193="","",VLOOKUP(P193&amp;"_"&amp;Q193,[1]无限模式!A:AQ,12,FALSE)-VLOOKUP(P193&amp;"_"&amp;Q193,[1]无限模式!A:AQ,13,FALSE))</f>
        <v>100</v>
      </c>
      <c r="G193" s="10">
        <f t="shared" si="15"/>
        <v>180</v>
      </c>
      <c r="H193" s="10">
        <f>IF(VLOOKUP(P193&amp;"_"&amp;Q193,[1]无限模式!A:AQ,25+R193,FALSE)="","",0)</f>
        <v>0</v>
      </c>
      <c r="I193" s="10">
        <f>IF(VLOOKUP(P193&amp;"_"&amp;Q193,[1]无限模式!A:AQ,19+R193,FALSE)=0,"",VLOOKUP(P193&amp;"_"&amp;Q193,[1]无限模式!A:AQ,19+R193,FALSE))</f>
        <v>22</v>
      </c>
      <c r="J193" s="10">
        <f>IF(VLOOKUP(P193&amp;"_"&amp;Q193,[1]无限模式!A:AQ,19+R193,FALSE)=0,"",ROUND(VLOOKUP(P193&amp;"_"&amp;Q193,[1]无限模式!A:AQ,4,FALSE)/VLOOKUP(P193&amp;"_"&amp;Q193,[1]无限模式!A:AQ,19+R193,FALSE),2))</f>
        <v>1.36</v>
      </c>
      <c r="K193" s="10">
        <f>IF(VLOOKUP(P193&amp;"_"&amp;Q193,[1]无限模式!A:AQ,25+R193,FALSE)="","",1)</f>
        <v>1</v>
      </c>
      <c r="L193" s="10" t="str">
        <f>IF(VLOOKUP(P193&amp;"_"&amp;Q193,[1]无限模式!A:AQ,25+R193,FALSE)="","","Monster_Season"&amp;P193&amp;"_Infinite_"&amp;Q193&amp;"_"&amp;R193)</f>
        <v>Monster_Season2_Infinite_12_1</v>
      </c>
      <c r="M193" s="10">
        <f>IF(VLOOKUP(P193&amp;"_"&amp;Q193,[1]无限模式!A:AQ,25+R193,FALSE)="","",1)</f>
        <v>1</v>
      </c>
      <c r="O193" s="10">
        <f>IF(VLOOKUP(P193&amp;"_"&amp;Q193,[1]无限模式!A:AQ,19+R193,FALSE)="","",VLOOKUP(P193&amp;"_"&amp;Q193,[1]无限模式!A:AQ,37+R193,FALSE))</f>
        <v>3</v>
      </c>
      <c r="P193" s="10">
        <v>2</v>
      </c>
      <c r="Q193" s="10">
        <v>12</v>
      </c>
      <c r="R193" s="10">
        <v>1</v>
      </c>
    </row>
    <row r="194" spans="2:18" x14ac:dyDescent="0.2">
      <c r="B194" s="13" t="str">
        <f t="shared" si="12"/>
        <v/>
      </c>
      <c r="C194" s="10" t="str">
        <f t="shared" si="13"/>
        <v/>
      </c>
      <c r="D194" s="10" t="str">
        <f t="shared" si="14"/>
        <v/>
      </c>
      <c r="F194" s="10" t="str">
        <f>IF(B194="","",VLOOKUP(P194&amp;"_"&amp;Q194,[1]无限模式!A:AQ,12,FALSE)-VLOOKUP(P194&amp;"_"&amp;Q194,[1]无限模式!A:AQ,13,FALSE))</f>
        <v/>
      </c>
      <c r="G194" s="10" t="str">
        <f t="shared" si="15"/>
        <v/>
      </c>
      <c r="H194" s="10">
        <f>IF(VLOOKUP(P194&amp;"_"&amp;Q194,[1]无限模式!A:AQ,25+R194,FALSE)="","",0)</f>
        <v>0</v>
      </c>
      <c r="I194" s="10">
        <f>IF(VLOOKUP(P194&amp;"_"&amp;Q194,[1]无限模式!A:AQ,19+R194,FALSE)=0,"",VLOOKUP(P194&amp;"_"&amp;Q194,[1]无限模式!A:AQ,19+R194,FALSE))</f>
        <v>11</v>
      </c>
      <c r="J194" s="10">
        <f>IF(VLOOKUP(P194&amp;"_"&amp;Q194,[1]无限模式!A:AQ,19+R194,FALSE)=0,"",ROUND(VLOOKUP(P194&amp;"_"&amp;Q194,[1]无限模式!A:AQ,4,FALSE)/VLOOKUP(P194&amp;"_"&amp;Q194,[1]无限模式!A:AQ,19+R194,FALSE),2))</f>
        <v>2.73</v>
      </c>
      <c r="K194" s="10">
        <f>IF(VLOOKUP(P194&amp;"_"&amp;Q194,[1]无限模式!A:AQ,25+R194,FALSE)="","",1)</f>
        <v>1</v>
      </c>
      <c r="L194" s="10" t="str">
        <f>IF(VLOOKUP(P194&amp;"_"&amp;Q194,[1]无限模式!A:AQ,25+R194,FALSE)="","","Monster_Season"&amp;P194&amp;"_Infinite_"&amp;Q194&amp;"_"&amp;R194)</f>
        <v>Monster_Season2_Infinite_12_2</v>
      </c>
      <c r="M194" s="10">
        <f>IF(VLOOKUP(P194&amp;"_"&amp;Q194,[1]无限模式!A:AQ,25+R194,FALSE)="","",1)</f>
        <v>1</v>
      </c>
      <c r="O194" s="10">
        <f>IF(VLOOKUP(P194&amp;"_"&amp;Q194,[1]无限模式!A:AQ,19+R194,FALSE)="","",VLOOKUP(P194&amp;"_"&amp;Q194,[1]无限模式!A:AQ,37+R194,FALSE))</f>
        <v>6</v>
      </c>
      <c r="P194" s="10">
        <v>2</v>
      </c>
      <c r="Q194" s="10">
        <v>12</v>
      </c>
      <c r="R194" s="10">
        <v>2</v>
      </c>
    </row>
    <row r="195" spans="2:18" x14ac:dyDescent="0.2">
      <c r="B195" s="13" t="str">
        <f t="shared" si="12"/>
        <v/>
      </c>
      <c r="C195" s="10" t="str">
        <f t="shared" si="13"/>
        <v/>
      </c>
      <c r="D195" s="10" t="str">
        <f t="shared" si="14"/>
        <v/>
      </c>
      <c r="F195" s="10" t="str">
        <f>IF(B195="","",VLOOKUP(P195&amp;"_"&amp;Q195,[1]无限模式!A:AQ,12,FALSE)-VLOOKUP(P195&amp;"_"&amp;Q195,[1]无限模式!A:AQ,13,FALSE))</f>
        <v/>
      </c>
      <c r="G195" s="10" t="str">
        <f t="shared" si="15"/>
        <v/>
      </c>
      <c r="H195" s="10">
        <f>IF(VLOOKUP(P195&amp;"_"&amp;Q195,[1]无限模式!A:AQ,25+R195,FALSE)="","",0)</f>
        <v>0</v>
      </c>
      <c r="I195" s="10">
        <f>IF(VLOOKUP(P195&amp;"_"&amp;Q195,[1]无限模式!A:AQ,19+R195,FALSE)=0,"",VLOOKUP(P195&amp;"_"&amp;Q195,[1]无限模式!A:AQ,19+R195,FALSE))</f>
        <v>11</v>
      </c>
      <c r="J195" s="10">
        <f>IF(VLOOKUP(P195&amp;"_"&amp;Q195,[1]无限模式!A:AQ,19+R195,FALSE)=0,"",ROUND(VLOOKUP(P195&amp;"_"&amp;Q195,[1]无限模式!A:AQ,4,FALSE)/VLOOKUP(P195&amp;"_"&amp;Q195,[1]无限模式!A:AQ,19+R195,FALSE),2))</f>
        <v>2.73</v>
      </c>
      <c r="K195" s="10">
        <f>IF(VLOOKUP(P195&amp;"_"&amp;Q195,[1]无限模式!A:AQ,25+R195,FALSE)="","",1)</f>
        <v>1</v>
      </c>
      <c r="L195" s="10" t="str">
        <f>IF(VLOOKUP(P195&amp;"_"&amp;Q195,[1]无限模式!A:AQ,25+R195,FALSE)="","","Monster_Season"&amp;P195&amp;"_Infinite_"&amp;Q195&amp;"_"&amp;R195)</f>
        <v>Monster_Season2_Infinite_12_3</v>
      </c>
      <c r="M195" s="10">
        <f>IF(VLOOKUP(P195&amp;"_"&amp;Q195,[1]无限模式!A:AQ,25+R195,FALSE)="","",1)</f>
        <v>1</v>
      </c>
      <c r="O195" s="10">
        <f>IF(VLOOKUP(P195&amp;"_"&amp;Q195,[1]无限模式!A:AQ,19+R195,FALSE)="","",VLOOKUP(P195&amp;"_"&amp;Q195,[1]无限模式!A:AQ,37+R195,FALSE))</f>
        <v>6</v>
      </c>
      <c r="P195" s="10">
        <v>2</v>
      </c>
      <c r="Q195" s="10">
        <v>12</v>
      </c>
      <c r="R195" s="10">
        <v>3</v>
      </c>
    </row>
    <row r="196" spans="2:18" x14ac:dyDescent="0.2">
      <c r="B196" s="13" t="str">
        <f t="shared" si="12"/>
        <v/>
      </c>
      <c r="C196" s="10" t="str">
        <f t="shared" si="13"/>
        <v/>
      </c>
      <c r="D196" s="10" t="str">
        <f t="shared" si="14"/>
        <v/>
      </c>
      <c r="F196" s="10" t="str">
        <f>IF(B196="","",VLOOKUP(P196&amp;"_"&amp;Q196,[1]无限模式!A:AQ,12,FALSE)-VLOOKUP(P196&amp;"_"&amp;Q196,[1]无限模式!A:AQ,13,FALSE))</f>
        <v/>
      </c>
      <c r="G196" s="10" t="str">
        <f t="shared" si="15"/>
        <v/>
      </c>
      <c r="H196" s="10" t="str">
        <f>IF(VLOOKUP(P196&amp;"_"&amp;Q196,[1]无限模式!A:AQ,25+R196,FALSE)="","",0)</f>
        <v/>
      </c>
      <c r="I196" s="10" t="str">
        <f>IF(VLOOKUP(P196&amp;"_"&amp;Q196,[1]无限模式!A:AQ,19+R196,FALSE)=0,"",VLOOKUP(P196&amp;"_"&amp;Q196,[1]无限模式!A:AQ,19+R196,FALSE))</f>
        <v/>
      </c>
      <c r="J196" s="10" t="str">
        <f>IF(VLOOKUP(P196&amp;"_"&amp;Q196,[1]无限模式!A:AQ,19+R196,FALSE)=0,"",ROUND(VLOOKUP(P196&amp;"_"&amp;Q196,[1]无限模式!A:AQ,4,FALSE)/VLOOKUP(P196&amp;"_"&amp;Q196,[1]无限模式!A:AQ,19+R196,FALSE),2))</f>
        <v/>
      </c>
      <c r="K196" s="10" t="str">
        <f>IF(VLOOKUP(P196&amp;"_"&amp;Q196,[1]无限模式!A:AQ,25+R196,FALSE)="","",1)</f>
        <v/>
      </c>
      <c r="L196" s="10" t="str">
        <f>IF(VLOOKUP(P196&amp;"_"&amp;Q196,[1]无限模式!A:AQ,25+R196,FALSE)="","","Monster_Season"&amp;P196&amp;"_Infinite_"&amp;Q196&amp;"_"&amp;R196)</f>
        <v/>
      </c>
      <c r="M196" s="10" t="str">
        <f>IF(VLOOKUP(P196&amp;"_"&amp;Q196,[1]无限模式!A:AQ,25+R196,FALSE)="","",1)</f>
        <v/>
      </c>
      <c r="O196" s="10" t="str">
        <f>IF(VLOOKUP(P196&amp;"_"&amp;Q196,[1]无限模式!A:AQ,19+R196,FALSE)="","",VLOOKUP(P196&amp;"_"&amp;Q196,[1]无限模式!A:AQ,37+R196,FALSE))</f>
        <v/>
      </c>
      <c r="P196" s="10">
        <v>2</v>
      </c>
      <c r="Q196" s="10">
        <v>12</v>
      </c>
      <c r="R196" s="10">
        <v>4</v>
      </c>
    </row>
    <row r="197" spans="2:18" x14ac:dyDescent="0.2">
      <c r="B197" s="13" t="str">
        <f t="shared" si="12"/>
        <v/>
      </c>
      <c r="C197" s="10" t="str">
        <f t="shared" si="13"/>
        <v/>
      </c>
      <c r="D197" s="10" t="str">
        <f t="shared" si="14"/>
        <v/>
      </c>
      <c r="F197" s="10" t="str">
        <f>IF(B197="","",VLOOKUP(P197&amp;"_"&amp;Q197,[1]无限模式!A:AQ,12,FALSE)-VLOOKUP(P197&amp;"_"&amp;Q197,[1]无限模式!A:AQ,13,FALSE))</f>
        <v/>
      </c>
      <c r="G197" s="10" t="str">
        <f t="shared" si="15"/>
        <v/>
      </c>
      <c r="H197" s="10" t="str">
        <f>IF(VLOOKUP(P197&amp;"_"&amp;Q197,[1]无限模式!A:AQ,25+R197,FALSE)="","",0)</f>
        <v/>
      </c>
      <c r="I197" s="10" t="str">
        <f>IF(VLOOKUP(P197&amp;"_"&amp;Q197,[1]无限模式!A:AQ,19+R197,FALSE)=0,"",VLOOKUP(P197&amp;"_"&amp;Q197,[1]无限模式!A:AQ,19+R197,FALSE))</f>
        <v/>
      </c>
      <c r="J197" s="10" t="str">
        <f>IF(VLOOKUP(P197&amp;"_"&amp;Q197,[1]无限模式!A:AQ,19+R197,FALSE)=0,"",ROUND(VLOOKUP(P197&amp;"_"&amp;Q197,[1]无限模式!A:AQ,4,FALSE)/VLOOKUP(P197&amp;"_"&amp;Q197,[1]无限模式!A:AQ,19+R197,FALSE),2))</f>
        <v/>
      </c>
      <c r="K197" s="10" t="str">
        <f>IF(VLOOKUP(P197&amp;"_"&amp;Q197,[1]无限模式!A:AQ,25+R197,FALSE)="","",1)</f>
        <v/>
      </c>
      <c r="L197" s="10" t="str">
        <f>IF(VLOOKUP(P197&amp;"_"&amp;Q197,[1]无限模式!A:AQ,25+R197,FALSE)="","","Monster_Season"&amp;P197&amp;"_Infinite_"&amp;Q197&amp;"_"&amp;R197)</f>
        <v/>
      </c>
      <c r="M197" s="10" t="str">
        <f>IF(VLOOKUP(P197&amp;"_"&amp;Q197,[1]无限模式!A:AQ,25+R197,FALSE)="","",1)</f>
        <v/>
      </c>
      <c r="O197" s="10" t="str">
        <f>IF(VLOOKUP(P197&amp;"_"&amp;Q197,[1]无限模式!A:AQ,19+R197,FALSE)="","",VLOOKUP(P197&amp;"_"&amp;Q197,[1]无限模式!A:AQ,37+R197,FALSE))</f>
        <v/>
      </c>
      <c r="P197" s="10">
        <v>2</v>
      </c>
      <c r="Q197" s="10">
        <v>12</v>
      </c>
      <c r="R197" s="10">
        <v>5</v>
      </c>
    </row>
    <row r="198" spans="2:18" x14ac:dyDescent="0.2">
      <c r="B198" s="13" t="str">
        <f t="shared" si="12"/>
        <v/>
      </c>
      <c r="C198" s="10" t="str">
        <f t="shared" si="13"/>
        <v/>
      </c>
      <c r="D198" s="10" t="str">
        <f t="shared" si="14"/>
        <v/>
      </c>
      <c r="F198" s="10" t="str">
        <f>IF(B198="","",VLOOKUP(P198&amp;"_"&amp;Q198,[1]无限模式!A:AQ,12,FALSE)-VLOOKUP(P198&amp;"_"&amp;Q198,[1]无限模式!A:AQ,13,FALSE))</f>
        <v/>
      </c>
      <c r="G198" s="10" t="str">
        <f t="shared" si="15"/>
        <v/>
      </c>
      <c r="H198" s="10" t="str">
        <f>IF(VLOOKUP(P198&amp;"_"&amp;Q198,[1]无限模式!A:AQ,25+R198,FALSE)="","",0)</f>
        <v/>
      </c>
      <c r="I198" s="10" t="str">
        <f>IF(VLOOKUP(P198&amp;"_"&amp;Q198,[1]无限模式!A:AQ,19+R198,FALSE)=0,"",VLOOKUP(P198&amp;"_"&amp;Q198,[1]无限模式!A:AQ,19+R198,FALSE))</f>
        <v/>
      </c>
      <c r="J198" s="10" t="str">
        <f>IF(VLOOKUP(P198&amp;"_"&amp;Q198,[1]无限模式!A:AQ,19+R198,FALSE)=0,"",ROUND(VLOOKUP(P198&amp;"_"&amp;Q198,[1]无限模式!A:AQ,4,FALSE)/VLOOKUP(P198&amp;"_"&amp;Q198,[1]无限模式!A:AQ,19+R198,FALSE),2))</f>
        <v/>
      </c>
      <c r="K198" s="10" t="str">
        <f>IF(VLOOKUP(P198&amp;"_"&amp;Q198,[1]无限模式!A:AQ,25+R198,FALSE)="","",1)</f>
        <v/>
      </c>
      <c r="L198" s="10" t="str">
        <f>IF(VLOOKUP(P198&amp;"_"&amp;Q198,[1]无限模式!A:AQ,25+R198,FALSE)="","","Monster_Season"&amp;P198&amp;"_Infinite_"&amp;Q198&amp;"_"&amp;R198)</f>
        <v/>
      </c>
      <c r="M198" s="10" t="str">
        <f>IF(VLOOKUP(P198&amp;"_"&amp;Q198,[1]无限模式!A:AQ,25+R198,FALSE)="","",1)</f>
        <v/>
      </c>
      <c r="O198" s="10" t="str">
        <f>IF(VLOOKUP(P198&amp;"_"&amp;Q198,[1]无限模式!A:AQ,19+R198,FALSE)="","",VLOOKUP(P198&amp;"_"&amp;Q198,[1]无限模式!A:AQ,37+R198,FALSE))</f>
        <v/>
      </c>
      <c r="P198" s="10">
        <v>2</v>
      </c>
      <c r="Q198" s="10">
        <v>12</v>
      </c>
      <c r="R198" s="10">
        <v>6</v>
      </c>
    </row>
    <row r="199" spans="2:18" x14ac:dyDescent="0.2">
      <c r="B199" s="13" t="str">
        <f t="shared" si="12"/>
        <v>MonsterWaveCallRule_Season2_Infinite</v>
      </c>
      <c r="C199" s="10">
        <f t="shared" si="13"/>
        <v>13</v>
      </c>
      <c r="D199" s="10" t="str">
        <f t="shared" si="14"/>
        <v>赛季2无限模式第13波</v>
      </c>
      <c r="F199" s="10">
        <f>IF(B199="","",VLOOKUP(P199&amp;"_"&amp;Q199,[1]无限模式!A:AQ,12,FALSE)-VLOOKUP(P199&amp;"_"&amp;Q199,[1]无限模式!A:AQ,13,FALSE))</f>
        <v>100</v>
      </c>
      <c r="G199" s="10">
        <f t="shared" si="15"/>
        <v>180</v>
      </c>
      <c r="H199" s="10">
        <f>IF(VLOOKUP(P199&amp;"_"&amp;Q199,[1]无限模式!A:AQ,25+R199,FALSE)="","",0)</f>
        <v>0</v>
      </c>
      <c r="I199" s="10">
        <f>IF(VLOOKUP(P199&amp;"_"&amp;Q199,[1]无限模式!A:AQ,19+R199,FALSE)=0,"",VLOOKUP(P199&amp;"_"&amp;Q199,[1]无限模式!A:AQ,19+R199,FALSE))</f>
        <v>13</v>
      </c>
      <c r="J199" s="10">
        <f>IF(VLOOKUP(P199&amp;"_"&amp;Q199,[1]无限模式!A:AQ,19+R199,FALSE)=0,"",ROUND(VLOOKUP(P199&amp;"_"&amp;Q199,[1]无限模式!A:AQ,4,FALSE)/VLOOKUP(P199&amp;"_"&amp;Q199,[1]无限模式!A:AQ,19+R199,FALSE),2))</f>
        <v>2.31</v>
      </c>
      <c r="K199" s="10">
        <f>IF(VLOOKUP(P199&amp;"_"&amp;Q199,[1]无限模式!A:AQ,25+R199,FALSE)="","",1)</f>
        <v>1</v>
      </c>
      <c r="L199" s="10" t="str">
        <f>IF(VLOOKUP(P199&amp;"_"&amp;Q199,[1]无限模式!A:AQ,25+R199,FALSE)="","","Monster_Season"&amp;P199&amp;"_Infinite_"&amp;Q199&amp;"_"&amp;R199)</f>
        <v>Monster_Season2_Infinite_13_1</v>
      </c>
      <c r="M199" s="10">
        <f>IF(VLOOKUP(P199&amp;"_"&amp;Q199,[1]无限模式!A:AQ,25+R199,FALSE)="","",1)</f>
        <v>1</v>
      </c>
      <c r="O199" s="10">
        <f>IF(VLOOKUP(P199&amp;"_"&amp;Q199,[1]无限模式!A:AQ,19+R199,FALSE)="","",VLOOKUP(P199&amp;"_"&amp;Q199,[1]无限模式!A:AQ,37+R199,FALSE))</f>
        <v>6</v>
      </c>
      <c r="P199" s="10">
        <v>2</v>
      </c>
      <c r="Q199" s="10">
        <v>13</v>
      </c>
      <c r="R199" s="10">
        <v>1</v>
      </c>
    </row>
    <row r="200" spans="2:18" x14ac:dyDescent="0.2">
      <c r="B200" s="13" t="str">
        <f t="shared" si="12"/>
        <v/>
      </c>
      <c r="C200" s="10" t="str">
        <f t="shared" si="13"/>
        <v/>
      </c>
      <c r="D200" s="10" t="str">
        <f t="shared" si="14"/>
        <v/>
      </c>
      <c r="F200" s="10" t="str">
        <f>IF(B200="","",VLOOKUP(P200&amp;"_"&amp;Q200,[1]无限模式!A:AQ,12,FALSE)-VLOOKUP(P200&amp;"_"&amp;Q200,[1]无限模式!A:AQ,13,FALSE))</f>
        <v/>
      </c>
      <c r="G200" s="10" t="str">
        <f t="shared" si="15"/>
        <v/>
      </c>
      <c r="H200" s="10">
        <f>IF(VLOOKUP(P200&amp;"_"&amp;Q200,[1]无限模式!A:AQ,25+R200,FALSE)="","",0)</f>
        <v>0</v>
      </c>
      <c r="I200" s="10">
        <f>IF(VLOOKUP(P200&amp;"_"&amp;Q200,[1]无限模式!A:AQ,19+R200,FALSE)=0,"",VLOOKUP(P200&amp;"_"&amp;Q200,[1]无限模式!A:AQ,19+R200,FALSE))</f>
        <v>13</v>
      </c>
      <c r="J200" s="10">
        <f>IF(VLOOKUP(P200&amp;"_"&amp;Q200,[1]无限模式!A:AQ,19+R200,FALSE)=0,"",ROUND(VLOOKUP(P200&amp;"_"&amp;Q200,[1]无限模式!A:AQ,4,FALSE)/VLOOKUP(P200&amp;"_"&amp;Q200,[1]无限模式!A:AQ,19+R200,FALSE),2))</f>
        <v>2.31</v>
      </c>
      <c r="K200" s="10">
        <f>IF(VLOOKUP(P200&amp;"_"&amp;Q200,[1]无限模式!A:AQ,25+R200,FALSE)="","",1)</f>
        <v>1</v>
      </c>
      <c r="L200" s="10" t="str">
        <f>IF(VLOOKUP(P200&amp;"_"&amp;Q200,[1]无限模式!A:AQ,25+R200,FALSE)="","","Monster_Season"&amp;P200&amp;"_Infinite_"&amp;Q200&amp;"_"&amp;R200)</f>
        <v>Monster_Season2_Infinite_13_2</v>
      </c>
      <c r="M200" s="10">
        <f>IF(VLOOKUP(P200&amp;"_"&amp;Q200,[1]无限模式!A:AQ,25+R200,FALSE)="","",1)</f>
        <v>1</v>
      </c>
      <c r="O200" s="10">
        <f>IF(VLOOKUP(P200&amp;"_"&amp;Q200,[1]无限模式!A:AQ,19+R200,FALSE)="","",VLOOKUP(P200&amp;"_"&amp;Q200,[1]无限模式!A:AQ,37+R200,FALSE))</f>
        <v>6</v>
      </c>
      <c r="P200" s="10">
        <v>2</v>
      </c>
      <c r="Q200" s="10">
        <v>13</v>
      </c>
      <c r="R200" s="10">
        <v>2</v>
      </c>
    </row>
    <row r="201" spans="2:18" x14ac:dyDescent="0.2">
      <c r="B201" s="13" t="str">
        <f t="shared" si="12"/>
        <v/>
      </c>
      <c r="C201" s="10" t="str">
        <f t="shared" si="13"/>
        <v/>
      </c>
      <c r="D201" s="10" t="str">
        <f t="shared" si="14"/>
        <v/>
      </c>
      <c r="F201" s="10" t="str">
        <f>IF(B201="","",VLOOKUP(P201&amp;"_"&amp;Q201,[1]无限模式!A:AQ,12,FALSE)-VLOOKUP(P201&amp;"_"&amp;Q201,[1]无限模式!A:AQ,13,FALSE))</f>
        <v/>
      </c>
      <c r="G201" s="10" t="str">
        <f t="shared" si="15"/>
        <v/>
      </c>
      <c r="H201" s="10">
        <f>IF(VLOOKUP(P201&amp;"_"&amp;Q201,[1]无限模式!A:AQ,25+R201,FALSE)="","",0)</f>
        <v>0</v>
      </c>
      <c r="I201" s="10">
        <f>IF(VLOOKUP(P201&amp;"_"&amp;Q201,[1]无限模式!A:AQ,19+R201,FALSE)=0,"",VLOOKUP(P201&amp;"_"&amp;Q201,[1]无限模式!A:AQ,19+R201,FALSE))</f>
        <v>7</v>
      </c>
      <c r="J201" s="10">
        <f>IF(VLOOKUP(P201&amp;"_"&amp;Q201,[1]无限模式!A:AQ,19+R201,FALSE)=0,"",ROUND(VLOOKUP(P201&amp;"_"&amp;Q201,[1]无限模式!A:AQ,4,FALSE)/VLOOKUP(P201&amp;"_"&amp;Q201,[1]无限模式!A:AQ,19+R201,FALSE),2))</f>
        <v>4.29</v>
      </c>
      <c r="K201" s="10">
        <f>IF(VLOOKUP(P201&amp;"_"&amp;Q201,[1]无限模式!A:AQ,25+R201,FALSE)="","",1)</f>
        <v>1</v>
      </c>
      <c r="L201" s="10" t="str">
        <f>IF(VLOOKUP(P201&amp;"_"&amp;Q201,[1]无限模式!A:AQ,25+R201,FALSE)="","","Monster_Season"&amp;P201&amp;"_Infinite_"&amp;Q201&amp;"_"&amp;R201)</f>
        <v>Monster_Season2_Infinite_13_3</v>
      </c>
      <c r="M201" s="10">
        <f>IF(VLOOKUP(P201&amp;"_"&amp;Q201,[1]无限模式!A:AQ,25+R201,FALSE)="","",1)</f>
        <v>1</v>
      </c>
      <c r="O201" s="10">
        <f>IF(VLOOKUP(P201&amp;"_"&amp;Q201,[1]无限模式!A:AQ,19+R201,FALSE)="","",VLOOKUP(P201&amp;"_"&amp;Q201,[1]无限模式!A:AQ,37+R201,FALSE))</f>
        <v>6</v>
      </c>
      <c r="P201" s="10">
        <v>2</v>
      </c>
      <c r="Q201" s="10">
        <v>13</v>
      </c>
      <c r="R201" s="10">
        <v>3</v>
      </c>
    </row>
    <row r="202" spans="2:18" x14ac:dyDescent="0.2">
      <c r="B202" s="13" t="str">
        <f t="shared" si="12"/>
        <v/>
      </c>
      <c r="C202" s="10" t="str">
        <f t="shared" si="13"/>
        <v/>
      </c>
      <c r="D202" s="10" t="str">
        <f t="shared" si="14"/>
        <v/>
      </c>
      <c r="F202" s="10" t="str">
        <f>IF(B202="","",VLOOKUP(P202&amp;"_"&amp;Q202,[1]无限模式!A:AQ,12,FALSE)-VLOOKUP(P202&amp;"_"&amp;Q202,[1]无限模式!A:AQ,13,FALSE))</f>
        <v/>
      </c>
      <c r="G202" s="10" t="str">
        <f t="shared" si="15"/>
        <v/>
      </c>
      <c r="H202" s="10" t="str">
        <f>IF(VLOOKUP(P202&amp;"_"&amp;Q202,[1]无限模式!A:AQ,25+R202,FALSE)="","",0)</f>
        <v/>
      </c>
      <c r="I202" s="10" t="str">
        <f>IF(VLOOKUP(P202&amp;"_"&amp;Q202,[1]无限模式!A:AQ,19+R202,FALSE)=0,"",VLOOKUP(P202&amp;"_"&amp;Q202,[1]无限模式!A:AQ,19+R202,FALSE))</f>
        <v/>
      </c>
      <c r="J202" s="10" t="str">
        <f>IF(VLOOKUP(P202&amp;"_"&amp;Q202,[1]无限模式!A:AQ,19+R202,FALSE)=0,"",ROUND(VLOOKUP(P202&amp;"_"&amp;Q202,[1]无限模式!A:AQ,4,FALSE)/VLOOKUP(P202&amp;"_"&amp;Q202,[1]无限模式!A:AQ,19+R202,FALSE),2))</f>
        <v/>
      </c>
      <c r="K202" s="10" t="str">
        <f>IF(VLOOKUP(P202&amp;"_"&amp;Q202,[1]无限模式!A:AQ,25+R202,FALSE)="","",1)</f>
        <v/>
      </c>
      <c r="L202" s="10" t="str">
        <f>IF(VLOOKUP(P202&amp;"_"&amp;Q202,[1]无限模式!A:AQ,25+R202,FALSE)="","","Monster_Season"&amp;P202&amp;"_Infinite_"&amp;Q202&amp;"_"&amp;R202)</f>
        <v/>
      </c>
      <c r="M202" s="10" t="str">
        <f>IF(VLOOKUP(P202&amp;"_"&amp;Q202,[1]无限模式!A:AQ,25+R202,FALSE)="","",1)</f>
        <v/>
      </c>
      <c r="O202" s="10" t="str">
        <f>IF(VLOOKUP(P202&amp;"_"&amp;Q202,[1]无限模式!A:AQ,19+R202,FALSE)="","",VLOOKUP(P202&amp;"_"&amp;Q202,[1]无限模式!A:AQ,37+R202,FALSE))</f>
        <v/>
      </c>
      <c r="P202" s="10">
        <v>2</v>
      </c>
      <c r="Q202" s="10">
        <v>13</v>
      </c>
      <c r="R202" s="10">
        <v>4</v>
      </c>
    </row>
    <row r="203" spans="2:18" x14ac:dyDescent="0.2">
      <c r="B203" s="13" t="str">
        <f t="shared" si="12"/>
        <v/>
      </c>
      <c r="C203" s="10" t="str">
        <f t="shared" si="13"/>
        <v/>
      </c>
      <c r="D203" s="10" t="str">
        <f t="shared" si="14"/>
        <v/>
      </c>
      <c r="F203" s="10" t="str">
        <f>IF(B203="","",VLOOKUP(P203&amp;"_"&amp;Q203,[1]无限模式!A:AQ,12,FALSE)-VLOOKUP(P203&amp;"_"&amp;Q203,[1]无限模式!A:AQ,13,FALSE))</f>
        <v/>
      </c>
      <c r="G203" s="10" t="str">
        <f t="shared" si="15"/>
        <v/>
      </c>
      <c r="H203" s="10" t="str">
        <f>IF(VLOOKUP(P203&amp;"_"&amp;Q203,[1]无限模式!A:AQ,25+R203,FALSE)="","",0)</f>
        <v/>
      </c>
      <c r="I203" s="10" t="str">
        <f>IF(VLOOKUP(P203&amp;"_"&amp;Q203,[1]无限模式!A:AQ,19+R203,FALSE)=0,"",VLOOKUP(P203&amp;"_"&amp;Q203,[1]无限模式!A:AQ,19+R203,FALSE))</f>
        <v/>
      </c>
      <c r="J203" s="10" t="str">
        <f>IF(VLOOKUP(P203&amp;"_"&amp;Q203,[1]无限模式!A:AQ,19+R203,FALSE)=0,"",ROUND(VLOOKUP(P203&amp;"_"&amp;Q203,[1]无限模式!A:AQ,4,FALSE)/VLOOKUP(P203&amp;"_"&amp;Q203,[1]无限模式!A:AQ,19+R203,FALSE),2))</f>
        <v/>
      </c>
      <c r="K203" s="10" t="str">
        <f>IF(VLOOKUP(P203&amp;"_"&amp;Q203,[1]无限模式!A:AQ,25+R203,FALSE)="","",1)</f>
        <v/>
      </c>
      <c r="L203" s="10" t="str">
        <f>IF(VLOOKUP(P203&amp;"_"&amp;Q203,[1]无限模式!A:AQ,25+R203,FALSE)="","","Monster_Season"&amp;P203&amp;"_Infinite_"&amp;Q203&amp;"_"&amp;R203)</f>
        <v/>
      </c>
      <c r="M203" s="10" t="str">
        <f>IF(VLOOKUP(P203&amp;"_"&amp;Q203,[1]无限模式!A:AQ,25+R203,FALSE)="","",1)</f>
        <v/>
      </c>
      <c r="O203" s="10" t="str">
        <f>IF(VLOOKUP(P203&amp;"_"&amp;Q203,[1]无限模式!A:AQ,19+R203,FALSE)="","",VLOOKUP(P203&amp;"_"&amp;Q203,[1]无限模式!A:AQ,37+R203,FALSE))</f>
        <v/>
      </c>
      <c r="P203" s="10">
        <v>2</v>
      </c>
      <c r="Q203" s="10">
        <v>13</v>
      </c>
      <c r="R203" s="10">
        <v>5</v>
      </c>
    </row>
    <row r="204" spans="2:18" x14ac:dyDescent="0.2">
      <c r="B204" s="13" t="str">
        <f t="shared" si="12"/>
        <v/>
      </c>
      <c r="C204" s="10" t="str">
        <f t="shared" si="13"/>
        <v/>
      </c>
      <c r="D204" s="10" t="str">
        <f t="shared" si="14"/>
        <v/>
      </c>
      <c r="F204" s="10" t="str">
        <f>IF(B204="","",VLOOKUP(P204&amp;"_"&amp;Q204,[1]无限模式!A:AQ,12,FALSE)-VLOOKUP(P204&amp;"_"&amp;Q204,[1]无限模式!A:AQ,13,FALSE))</f>
        <v/>
      </c>
      <c r="G204" s="10" t="str">
        <f t="shared" si="15"/>
        <v/>
      </c>
      <c r="H204" s="10" t="str">
        <f>IF(VLOOKUP(P204&amp;"_"&amp;Q204,[1]无限模式!A:AQ,25+R204,FALSE)="","",0)</f>
        <v/>
      </c>
      <c r="I204" s="10" t="str">
        <f>IF(VLOOKUP(P204&amp;"_"&amp;Q204,[1]无限模式!A:AQ,19+R204,FALSE)=0,"",VLOOKUP(P204&amp;"_"&amp;Q204,[1]无限模式!A:AQ,19+R204,FALSE))</f>
        <v/>
      </c>
      <c r="J204" s="10" t="str">
        <f>IF(VLOOKUP(P204&amp;"_"&amp;Q204,[1]无限模式!A:AQ,19+R204,FALSE)=0,"",ROUND(VLOOKUP(P204&amp;"_"&amp;Q204,[1]无限模式!A:AQ,4,FALSE)/VLOOKUP(P204&amp;"_"&amp;Q204,[1]无限模式!A:AQ,19+R204,FALSE),2))</f>
        <v/>
      </c>
      <c r="K204" s="10" t="str">
        <f>IF(VLOOKUP(P204&amp;"_"&amp;Q204,[1]无限模式!A:AQ,25+R204,FALSE)="","",1)</f>
        <v/>
      </c>
      <c r="L204" s="10" t="str">
        <f>IF(VLOOKUP(P204&amp;"_"&amp;Q204,[1]无限模式!A:AQ,25+R204,FALSE)="","","Monster_Season"&amp;P204&amp;"_Infinite_"&amp;Q204&amp;"_"&amp;R204)</f>
        <v/>
      </c>
      <c r="M204" s="10" t="str">
        <f>IF(VLOOKUP(P204&amp;"_"&amp;Q204,[1]无限模式!A:AQ,25+R204,FALSE)="","",1)</f>
        <v/>
      </c>
      <c r="O204" s="10" t="str">
        <f>IF(VLOOKUP(P204&amp;"_"&amp;Q204,[1]无限模式!A:AQ,19+R204,FALSE)="","",VLOOKUP(P204&amp;"_"&amp;Q204,[1]无限模式!A:AQ,37+R204,FALSE))</f>
        <v/>
      </c>
      <c r="P204" s="10">
        <v>2</v>
      </c>
      <c r="Q204" s="10">
        <v>13</v>
      </c>
      <c r="R204" s="10">
        <v>6</v>
      </c>
    </row>
    <row r="205" spans="2:18" x14ac:dyDescent="0.2">
      <c r="B205" s="13" t="str">
        <f t="shared" si="12"/>
        <v>MonsterWaveCallRule_Season2_Infinite</v>
      </c>
      <c r="C205" s="10">
        <f t="shared" si="13"/>
        <v>14</v>
      </c>
      <c r="D205" s="10" t="str">
        <f t="shared" si="14"/>
        <v>赛季2无限模式第14波</v>
      </c>
      <c r="F205" s="10">
        <f>IF(B205="","",VLOOKUP(P205&amp;"_"&amp;Q205,[1]无限模式!A:AQ,12,FALSE)-VLOOKUP(P205&amp;"_"&amp;Q205,[1]无限模式!A:AQ,13,FALSE))</f>
        <v>100</v>
      </c>
      <c r="G205" s="10">
        <f t="shared" si="15"/>
        <v>180</v>
      </c>
      <c r="H205" s="10">
        <f>IF(VLOOKUP(P205&amp;"_"&amp;Q205,[1]无限模式!A:AQ,25+R205,FALSE)="","",0)</f>
        <v>0</v>
      </c>
      <c r="I205" s="10">
        <f>IF(VLOOKUP(P205&amp;"_"&amp;Q205,[1]无限模式!A:AQ,19+R205,FALSE)=0,"",VLOOKUP(P205&amp;"_"&amp;Q205,[1]无限模式!A:AQ,19+R205,FALSE))</f>
        <v>8</v>
      </c>
      <c r="J205" s="10">
        <f>IF(VLOOKUP(P205&amp;"_"&amp;Q205,[1]无限模式!A:AQ,19+R205,FALSE)=0,"",ROUND(VLOOKUP(P205&amp;"_"&amp;Q205,[1]无限模式!A:AQ,4,FALSE)/VLOOKUP(P205&amp;"_"&amp;Q205,[1]无限模式!A:AQ,19+R205,FALSE),2))</f>
        <v>3.75</v>
      </c>
      <c r="K205" s="10">
        <f>IF(VLOOKUP(P205&amp;"_"&amp;Q205,[1]无限模式!A:AQ,25+R205,FALSE)="","",1)</f>
        <v>1</v>
      </c>
      <c r="L205" s="10" t="str">
        <f>IF(VLOOKUP(P205&amp;"_"&amp;Q205,[1]无限模式!A:AQ,25+R205,FALSE)="","","Monster_Season"&amp;P205&amp;"_Infinite_"&amp;Q205&amp;"_"&amp;R205)</f>
        <v>Monster_Season2_Infinite_14_1</v>
      </c>
      <c r="M205" s="10">
        <f>IF(VLOOKUP(P205&amp;"_"&amp;Q205,[1]无限模式!A:AQ,25+R205,FALSE)="","",1)</f>
        <v>1</v>
      </c>
      <c r="O205" s="10">
        <f>IF(VLOOKUP(P205&amp;"_"&amp;Q205,[1]无限模式!A:AQ,19+R205,FALSE)="","",VLOOKUP(P205&amp;"_"&amp;Q205,[1]无限模式!A:AQ,37+R205,FALSE))</f>
        <v>8</v>
      </c>
      <c r="P205" s="10">
        <v>2</v>
      </c>
      <c r="Q205" s="10">
        <v>14</v>
      </c>
      <c r="R205" s="10">
        <v>1</v>
      </c>
    </row>
    <row r="206" spans="2:18" x14ac:dyDescent="0.2">
      <c r="B206" s="13" t="str">
        <f t="shared" si="12"/>
        <v/>
      </c>
      <c r="C206" s="10" t="str">
        <f t="shared" si="13"/>
        <v/>
      </c>
      <c r="D206" s="10" t="str">
        <f t="shared" si="14"/>
        <v/>
      </c>
      <c r="F206" s="10" t="str">
        <f>IF(B206="","",VLOOKUP(P206&amp;"_"&amp;Q206,[1]无限模式!A:AQ,12,FALSE)-VLOOKUP(P206&amp;"_"&amp;Q206,[1]无限模式!A:AQ,13,FALSE))</f>
        <v/>
      </c>
      <c r="G206" s="10" t="str">
        <f t="shared" si="15"/>
        <v/>
      </c>
      <c r="H206" s="10">
        <f>IF(VLOOKUP(P206&amp;"_"&amp;Q206,[1]无限模式!A:AQ,25+R206,FALSE)="","",0)</f>
        <v>0</v>
      </c>
      <c r="I206" s="10">
        <f>IF(VLOOKUP(P206&amp;"_"&amp;Q206,[1]无限模式!A:AQ,19+R206,FALSE)=0,"",VLOOKUP(P206&amp;"_"&amp;Q206,[1]无限模式!A:AQ,19+R206,FALSE))</f>
        <v>8</v>
      </c>
      <c r="J206" s="10">
        <f>IF(VLOOKUP(P206&amp;"_"&amp;Q206,[1]无限模式!A:AQ,19+R206,FALSE)=0,"",ROUND(VLOOKUP(P206&amp;"_"&amp;Q206,[1]无限模式!A:AQ,4,FALSE)/VLOOKUP(P206&amp;"_"&amp;Q206,[1]无限模式!A:AQ,19+R206,FALSE),2))</f>
        <v>3.75</v>
      </c>
      <c r="K206" s="10">
        <f>IF(VLOOKUP(P206&amp;"_"&amp;Q206,[1]无限模式!A:AQ,25+R206,FALSE)="","",1)</f>
        <v>1</v>
      </c>
      <c r="L206" s="10" t="str">
        <f>IF(VLOOKUP(P206&amp;"_"&amp;Q206,[1]无限模式!A:AQ,25+R206,FALSE)="","","Monster_Season"&amp;P206&amp;"_Infinite_"&amp;Q206&amp;"_"&amp;R206)</f>
        <v>Monster_Season2_Infinite_14_2</v>
      </c>
      <c r="M206" s="10">
        <f>IF(VLOOKUP(P206&amp;"_"&amp;Q206,[1]无限模式!A:AQ,25+R206,FALSE)="","",1)</f>
        <v>1</v>
      </c>
      <c r="O206" s="10">
        <f>IF(VLOOKUP(P206&amp;"_"&amp;Q206,[1]无限模式!A:AQ,19+R206,FALSE)="","",VLOOKUP(P206&amp;"_"&amp;Q206,[1]无限模式!A:AQ,37+R206,FALSE))</f>
        <v>8</v>
      </c>
      <c r="P206" s="10">
        <v>2</v>
      </c>
      <c r="Q206" s="10">
        <v>14</v>
      </c>
      <c r="R206" s="10">
        <v>2</v>
      </c>
    </row>
    <row r="207" spans="2:18" x14ac:dyDescent="0.2">
      <c r="B207" s="13" t="str">
        <f t="shared" si="12"/>
        <v/>
      </c>
      <c r="C207" s="10" t="str">
        <f t="shared" si="13"/>
        <v/>
      </c>
      <c r="D207" s="10" t="str">
        <f t="shared" si="14"/>
        <v/>
      </c>
      <c r="F207" s="10" t="str">
        <f>IF(B207="","",VLOOKUP(P207&amp;"_"&amp;Q207,[1]无限模式!A:AQ,12,FALSE)-VLOOKUP(P207&amp;"_"&amp;Q207,[1]无限模式!A:AQ,13,FALSE))</f>
        <v/>
      </c>
      <c r="G207" s="10" t="str">
        <f t="shared" si="15"/>
        <v/>
      </c>
      <c r="H207" s="10">
        <f>IF(VLOOKUP(P207&amp;"_"&amp;Q207,[1]无限模式!A:AQ,25+R207,FALSE)="","",0)</f>
        <v>0</v>
      </c>
      <c r="I207" s="10">
        <f>IF(VLOOKUP(P207&amp;"_"&amp;Q207,[1]无限模式!A:AQ,19+R207,FALSE)=0,"",VLOOKUP(P207&amp;"_"&amp;Q207,[1]无限模式!A:AQ,19+R207,FALSE))</f>
        <v>8</v>
      </c>
      <c r="J207" s="10">
        <f>IF(VLOOKUP(P207&amp;"_"&amp;Q207,[1]无限模式!A:AQ,19+R207,FALSE)=0,"",ROUND(VLOOKUP(P207&amp;"_"&amp;Q207,[1]无限模式!A:AQ,4,FALSE)/VLOOKUP(P207&amp;"_"&amp;Q207,[1]无限模式!A:AQ,19+R207,FALSE),2))</f>
        <v>3.75</v>
      </c>
      <c r="K207" s="10">
        <f>IF(VLOOKUP(P207&amp;"_"&amp;Q207,[1]无限模式!A:AQ,25+R207,FALSE)="","",1)</f>
        <v>1</v>
      </c>
      <c r="L207" s="10" t="str">
        <f>IF(VLOOKUP(P207&amp;"_"&amp;Q207,[1]无限模式!A:AQ,25+R207,FALSE)="","","Monster_Season"&amp;P207&amp;"_Infinite_"&amp;Q207&amp;"_"&amp;R207)</f>
        <v>Monster_Season2_Infinite_14_3</v>
      </c>
      <c r="M207" s="10">
        <f>IF(VLOOKUP(P207&amp;"_"&amp;Q207,[1]无限模式!A:AQ,25+R207,FALSE)="","",1)</f>
        <v>1</v>
      </c>
      <c r="O207" s="10">
        <f>IF(VLOOKUP(P207&amp;"_"&amp;Q207,[1]无限模式!A:AQ,19+R207,FALSE)="","",VLOOKUP(P207&amp;"_"&amp;Q207,[1]无限模式!A:AQ,37+R207,FALSE))</f>
        <v>8</v>
      </c>
      <c r="P207" s="10">
        <v>2</v>
      </c>
      <c r="Q207" s="10">
        <v>14</v>
      </c>
      <c r="R207" s="10">
        <v>3</v>
      </c>
    </row>
    <row r="208" spans="2:18" x14ac:dyDescent="0.2">
      <c r="B208" s="13" t="str">
        <f t="shared" si="12"/>
        <v/>
      </c>
      <c r="C208" s="10" t="str">
        <f t="shared" si="13"/>
        <v/>
      </c>
      <c r="D208" s="10" t="str">
        <f t="shared" si="14"/>
        <v/>
      </c>
      <c r="F208" s="10" t="str">
        <f>IF(B208="","",VLOOKUP(P208&amp;"_"&amp;Q208,[1]无限模式!A:AQ,12,FALSE)-VLOOKUP(P208&amp;"_"&amp;Q208,[1]无限模式!A:AQ,13,FALSE))</f>
        <v/>
      </c>
      <c r="G208" s="10" t="str">
        <f t="shared" si="15"/>
        <v/>
      </c>
      <c r="H208" s="10" t="str">
        <f>IF(VLOOKUP(P208&amp;"_"&amp;Q208,[1]无限模式!A:AQ,25+R208,FALSE)="","",0)</f>
        <v/>
      </c>
      <c r="I208" s="10" t="str">
        <f>IF(VLOOKUP(P208&amp;"_"&amp;Q208,[1]无限模式!A:AQ,19+R208,FALSE)=0,"",VLOOKUP(P208&amp;"_"&amp;Q208,[1]无限模式!A:AQ,19+R208,FALSE))</f>
        <v/>
      </c>
      <c r="J208" s="10" t="str">
        <f>IF(VLOOKUP(P208&amp;"_"&amp;Q208,[1]无限模式!A:AQ,19+R208,FALSE)=0,"",ROUND(VLOOKUP(P208&amp;"_"&amp;Q208,[1]无限模式!A:AQ,4,FALSE)/VLOOKUP(P208&amp;"_"&amp;Q208,[1]无限模式!A:AQ,19+R208,FALSE),2))</f>
        <v/>
      </c>
      <c r="K208" s="10" t="str">
        <f>IF(VLOOKUP(P208&amp;"_"&amp;Q208,[1]无限模式!A:AQ,25+R208,FALSE)="","",1)</f>
        <v/>
      </c>
      <c r="L208" s="10" t="str">
        <f>IF(VLOOKUP(P208&amp;"_"&amp;Q208,[1]无限模式!A:AQ,25+R208,FALSE)="","","Monster_Season"&amp;P208&amp;"_Infinite_"&amp;Q208&amp;"_"&amp;R208)</f>
        <v/>
      </c>
      <c r="M208" s="10" t="str">
        <f>IF(VLOOKUP(P208&amp;"_"&amp;Q208,[1]无限模式!A:AQ,25+R208,FALSE)="","",1)</f>
        <v/>
      </c>
      <c r="O208" s="10" t="str">
        <f>IF(VLOOKUP(P208&amp;"_"&amp;Q208,[1]无限模式!A:AQ,19+R208,FALSE)="","",VLOOKUP(P208&amp;"_"&amp;Q208,[1]无限模式!A:AQ,37+R208,FALSE))</f>
        <v/>
      </c>
      <c r="P208" s="10">
        <v>2</v>
      </c>
      <c r="Q208" s="10">
        <v>14</v>
      </c>
      <c r="R208" s="10">
        <v>4</v>
      </c>
    </row>
    <row r="209" spans="2:18" x14ac:dyDescent="0.2">
      <c r="B209" s="13" t="str">
        <f t="shared" si="12"/>
        <v/>
      </c>
      <c r="C209" s="10" t="str">
        <f t="shared" si="13"/>
        <v/>
      </c>
      <c r="D209" s="10" t="str">
        <f t="shared" si="14"/>
        <v/>
      </c>
      <c r="F209" s="10" t="str">
        <f>IF(B209="","",VLOOKUP(P209&amp;"_"&amp;Q209,[1]无限模式!A:AQ,12,FALSE)-VLOOKUP(P209&amp;"_"&amp;Q209,[1]无限模式!A:AQ,13,FALSE))</f>
        <v/>
      </c>
      <c r="G209" s="10" t="str">
        <f t="shared" si="15"/>
        <v/>
      </c>
      <c r="H209" s="10" t="str">
        <f>IF(VLOOKUP(P209&amp;"_"&amp;Q209,[1]无限模式!A:AQ,25+R209,FALSE)="","",0)</f>
        <v/>
      </c>
      <c r="I209" s="10" t="str">
        <f>IF(VLOOKUP(P209&amp;"_"&amp;Q209,[1]无限模式!A:AQ,19+R209,FALSE)=0,"",VLOOKUP(P209&amp;"_"&amp;Q209,[1]无限模式!A:AQ,19+R209,FALSE))</f>
        <v/>
      </c>
      <c r="J209" s="10" t="str">
        <f>IF(VLOOKUP(P209&amp;"_"&amp;Q209,[1]无限模式!A:AQ,19+R209,FALSE)=0,"",ROUND(VLOOKUP(P209&amp;"_"&amp;Q209,[1]无限模式!A:AQ,4,FALSE)/VLOOKUP(P209&amp;"_"&amp;Q209,[1]无限模式!A:AQ,19+R209,FALSE),2))</f>
        <v/>
      </c>
      <c r="K209" s="10" t="str">
        <f>IF(VLOOKUP(P209&amp;"_"&amp;Q209,[1]无限模式!A:AQ,25+R209,FALSE)="","",1)</f>
        <v/>
      </c>
      <c r="L209" s="10" t="str">
        <f>IF(VLOOKUP(P209&amp;"_"&amp;Q209,[1]无限模式!A:AQ,25+R209,FALSE)="","","Monster_Season"&amp;P209&amp;"_Infinite_"&amp;Q209&amp;"_"&amp;R209)</f>
        <v/>
      </c>
      <c r="M209" s="10" t="str">
        <f>IF(VLOOKUP(P209&amp;"_"&amp;Q209,[1]无限模式!A:AQ,25+R209,FALSE)="","",1)</f>
        <v/>
      </c>
      <c r="O209" s="10" t="str">
        <f>IF(VLOOKUP(P209&amp;"_"&amp;Q209,[1]无限模式!A:AQ,19+R209,FALSE)="","",VLOOKUP(P209&amp;"_"&amp;Q209,[1]无限模式!A:AQ,37+R209,FALSE))</f>
        <v/>
      </c>
      <c r="P209" s="10">
        <v>2</v>
      </c>
      <c r="Q209" s="10">
        <v>14</v>
      </c>
      <c r="R209" s="10">
        <v>5</v>
      </c>
    </row>
    <row r="210" spans="2:18" x14ac:dyDescent="0.2">
      <c r="B210" s="13" t="str">
        <f t="shared" si="12"/>
        <v/>
      </c>
      <c r="C210" s="10" t="str">
        <f t="shared" si="13"/>
        <v/>
      </c>
      <c r="D210" s="10" t="str">
        <f t="shared" si="14"/>
        <v/>
      </c>
      <c r="F210" s="10" t="str">
        <f>IF(B210="","",VLOOKUP(P210&amp;"_"&amp;Q210,[1]无限模式!A:AQ,12,FALSE)-VLOOKUP(P210&amp;"_"&amp;Q210,[1]无限模式!A:AQ,13,FALSE))</f>
        <v/>
      </c>
      <c r="G210" s="10" t="str">
        <f t="shared" si="15"/>
        <v/>
      </c>
      <c r="H210" s="10" t="str">
        <f>IF(VLOOKUP(P210&amp;"_"&amp;Q210,[1]无限模式!A:AQ,25+R210,FALSE)="","",0)</f>
        <v/>
      </c>
      <c r="I210" s="10" t="str">
        <f>IF(VLOOKUP(P210&amp;"_"&amp;Q210,[1]无限模式!A:AQ,19+R210,FALSE)=0,"",VLOOKUP(P210&amp;"_"&amp;Q210,[1]无限模式!A:AQ,19+R210,FALSE))</f>
        <v/>
      </c>
      <c r="J210" s="10" t="str">
        <f>IF(VLOOKUP(P210&amp;"_"&amp;Q210,[1]无限模式!A:AQ,19+R210,FALSE)=0,"",ROUND(VLOOKUP(P210&amp;"_"&amp;Q210,[1]无限模式!A:AQ,4,FALSE)/VLOOKUP(P210&amp;"_"&amp;Q210,[1]无限模式!A:AQ,19+R210,FALSE),2))</f>
        <v/>
      </c>
      <c r="K210" s="10" t="str">
        <f>IF(VLOOKUP(P210&amp;"_"&amp;Q210,[1]无限模式!A:AQ,25+R210,FALSE)="","",1)</f>
        <v/>
      </c>
      <c r="L210" s="10" t="str">
        <f>IF(VLOOKUP(P210&amp;"_"&amp;Q210,[1]无限模式!A:AQ,25+R210,FALSE)="","","Monster_Season"&amp;P210&amp;"_Infinite_"&amp;Q210&amp;"_"&amp;R210)</f>
        <v/>
      </c>
      <c r="M210" s="10" t="str">
        <f>IF(VLOOKUP(P210&amp;"_"&amp;Q210,[1]无限模式!A:AQ,25+R210,FALSE)="","",1)</f>
        <v/>
      </c>
      <c r="O210" s="10" t="str">
        <f>IF(VLOOKUP(P210&amp;"_"&amp;Q210,[1]无限模式!A:AQ,19+R210,FALSE)="","",VLOOKUP(P210&amp;"_"&amp;Q210,[1]无限模式!A:AQ,37+R210,FALSE))</f>
        <v/>
      </c>
      <c r="P210" s="10">
        <v>2</v>
      </c>
      <c r="Q210" s="10">
        <v>14</v>
      </c>
      <c r="R210" s="10">
        <v>6</v>
      </c>
    </row>
    <row r="211" spans="2:18" x14ac:dyDescent="0.2">
      <c r="B211" s="13" t="str">
        <f t="shared" si="12"/>
        <v>MonsterWaveCallRule_Season2_Infinite</v>
      </c>
      <c r="C211" s="10">
        <f t="shared" si="13"/>
        <v>15</v>
      </c>
      <c r="D211" s="10" t="str">
        <f t="shared" si="14"/>
        <v>赛季2无限模式第15波</v>
      </c>
      <c r="F211" s="10">
        <f>IF(B211="","",VLOOKUP(P211&amp;"_"&amp;Q211,[1]无限模式!A:AQ,12,FALSE)-VLOOKUP(P211&amp;"_"&amp;Q211,[1]无限模式!A:AQ,13,FALSE))</f>
        <v>100</v>
      </c>
      <c r="G211" s="10">
        <f t="shared" si="15"/>
        <v>180</v>
      </c>
      <c r="H211" s="10">
        <f>IF(VLOOKUP(P211&amp;"_"&amp;Q211,[1]无限模式!A:AQ,25+R211,FALSE)="","",0)</f>
        <v>0</v>
      </c>
      <c r="I211" s="10">
        <f>IF(VLOOKUP(P211&amp;"_"&amp;Q211,[1]无限模式!A:AQ,19+R211,FALSE)=0,"",VLOOKUP(P211&amp;"_"&amp;Q211,[1]无限模式!A:AQ,19+R211,FALSE))</f>
        <v>11</v>
      </c>
      <c r="J211" s="10">
        <f>IF(VLOOKUP(P211&amp;"_"&amp;Q211,[1]无限模式!A:AQ,19+R211,FALSE)=0,"",ROUND(VLOOKUP(P211&amp;"_"&amp;Q211,[1]无限模式!A:AQ,4,FALSE)/VLOOKUP(P211&amp;"_"&amp;Q211,[1]无限模式!A:AQ,19+R211,FALSE),2))</f>
        <v>2.73</v>
      </c>
      <c r="K211" s="10">
        <f>IF(VLOOKUP(P211&amp;"_"&amp;Q211,[1]无限模式!A:AQ,25+R211,FALSE)="","",1)</f>
        <v>1</v>
      </c>
      <c r="L211" s="10" t="str">
        <f>IF(VLOOKUP(P211&amp;"_"&amp;Q211,[1]无限模式!A:AQ,25+R211,FALSE)="","","Monster_Season"&amp;P211&amp;"_Infinite_"&amp;Q211&amp;"_"&amp;R211)</f>
        <v>Monster_Season2_Infinite_15_1</v>
      </c>
      <c r="M211" s="10">
        <f>IF(VLOOKUP(P211&amp;"_"&amp;Q211,[1]无限模式!A:AQ,25+R211,FALSE)="","",1)</f>
        <v>1</v>
      </c>
      <c r="O211" s="10">
        <f>IF(VLOOKUP(P211&amp;"_"&amp;Q211,[1]无限模式!A:AQ,19+R211,FALSE)="","",VLOOKUP(P211&amp;"_"&amp;Q211,[1]无限模式!A:AQ,37+R211,FALSE))</f>
        <v>6</v>
      </c>
      <c r="P211" s="10">
        <v>2</v>
      </c>
      <c r="Q211" s="10">
        <v>15</v>
      </c>
      <c r="R211" s="10">
        <v>1</v>
      </c>
    </row>
    <row r="212" spans="2:18" x14ac:dyDescent="0.2">
      <c r="B212" s="13" t="str">
        <f t="shared" si="12"/>
        <v/>
      </c>
      <c r="C212" s="10" t="str">
        <f t="shared" si="13"/>
        <v/>
      </c>
      <c r="D212" s="10" t="str">
        <f t="shared" si="14"/>
        <v/>
      </c>
      <c r="F212" s="10" t="str">
        <f>IF(B212="","",VLOOKUP(P212&amp;"_"&amp;Q212,[1]无限模式!A:AQ,12,FALSE)-VLOOKUP(P212&amp;"_"&amp;Q212,[1]无限模式!A:AQ,13,FALSE))</f>
        <v/>
      </c>
      <c r="G212" s="10" t="str">
        <f t="shared" si="15"/>
        <v/>
      </c>
      <c r="H212" s="10">
        <f>IF(VLOOKUP(P212&amp;"_"&amp;Q212,[1]无限模式!A:AQ,25+R212,FALSE)="","",0)</f>
        <v>0</v>
      </c>
      <c r="I212" s="10">
        <f>IF(VLOOKUP(P212&amp;"_"&amp;Q212,[1]无限模式!A:AQ,19+R212,FALSE)=0,"",VLOOKUP(P212&amp;"_"&amp;Q212,[1]无限模式!A:AQ,19+R212,FALSE))</f>
        <v>11</v>
      </c>
      <c r="J212" s="10">
        <f>IF(VLOOKUP(P212&amp;"_"&amp;Q212,[1]无限模式!A:AQ,19+R212,FALSE)=0,"",ROUND(VLOOKUP(P212&amp;"_"&amp;Q212,[1]无限模式!A:AQ,4,FALSE)/VLOOKUP(P212&amp;"_"&amp;Q212,[1]无限模式!A:AQ,19+R212,FALSE),2))</f>
        <v>2.73</v>
      </c>
      <c r="K212" s="10">
        <f>IF(VLOOKUP(P212&amp;"_"&amp;Q212,[1]无限模式!A:AQ,25+R212,FALSE)="","",1)</f>
        <v>1</v>
      </c>
      <c r="L212" s="10" t="str">
        <f>IF(VLOOKUP(P212&amp;"_"&amp;Q212,[1]无限模式!A:AQ,25+R212,FALSE)="","","Monster_Season"&amp;P212&amp;"_Infinite_"&amp;Q212&amp;"_"&amp;R212)</f>
        <v>Monster_Season2_Infinite_15_2</v>
      </c>
      <c r="M212" s="10">
        <f>IF(VLOOKUP(P212&amp;"_"&amp;Q212,[1]无限模式!A:AQ,25+R212,FALSE)="","",1)</f>
        <v>1</v>
      </c>
      <c r="O212" s="10">
        <f>IF(VLOOKUP(P212&amp;"_"&amp;Q212,[1]无限模式!A:AQ,19+R212,FALSE)="","",VLOOKUP(P212&amp;"_"&amp;Q212,[1]无限模式!A:AQ,37+R212,FALSE))</f>
        <v>6</v>
      </c>
      <c r="P212" s="10">
        <v>2</v>
      </c>
      <c r="Q212" s="10">
        <v>15</v>
      </c>
      <c r="R212" s="10">
        <v>2</v>
      </c>
    </row>
    <row r="213" spans="2:18" x14ac:dyDescent="0.2">
      <c r="B213" s="13" t="str">
        <f t="shared" si="12"/>
        <v/>
      </c>
      <c r="C213" s="10" t="str">
        <f t="shared" si="13"/>
        <v/>
      </c>
      <c r="D213" s="10" t="str">
        <f t="shared" si="14"/>
        <v/>
      </c>
      <c r="F213" s="10" t="str">
        <f>IF(B213="","",VLOOKUP(P213&amp;"_"&amp;Q213,[1]无限模式!A:AQ,12,FALSE)-VLOOKUP(P213&amp;"_"&amp;Q213,[1]无限模式!A:AQ,13,FALSE))</f>
        <v/>
      </c>
      <c r="G213" s="10" t="str">
        <f t="shared" si="15"/>
        <v/>
      </c>
      <c r="H213" s="10">
        <f>IF(VLOOKUP(P213&amp;"_"&amp;Q213,[1]无限模式!A:AQ,25+R213,FALSE)="","",0)</f>
        <v>0</v>
      </c>
      <c r="I213" s="10">
        <f>IF(VLOOKUP(P213&amp;"_"&amp;Q213,[1]无限模式!A:AQ,19+R213,FALSE)=0,"",VLOOKUP(P213&amp;"_"&amp;Q213,[1]无限模式!A:AQ,19+R213,FALSE))</f>
        <v>7</v>
      </c>
      <c r="J213" s="10">
        <f>IF(VLOOKUP(P213&amp;"_"&amp;Q213,[1]无限模式!A:AQ,19+R213,FALSE)=0,"",ROUND(VLOOKUP(P213&amp;"_"&amp;Q213,[1]无限模式!A:AQ,4,FALSE)/VLOOKUP(P213&amp;"_"&amp;Q213,[1]无限模式!A:AQ,19+R213,FALSE),2))</f>
        <v>4.29</v>
      </c>
      <c r="K213" s="10">
        <f>IF(VLOOKUP(P213&amp;"_"&amp;Q213,[1]无限模式!A:AQ,25+R213,FALSE)="","",1)</f>
        <v>1</v>
      </c>
      <c r="L213" s="10" t="str">
        <f>IF(VLOOKUP(P213&amp;"_"&amp;Q213,[1]无限模式!A:AQ,25+R213,FALSE)="","","Monster_Season"&amp;P213&amp;"_Infinite_"&amp;Q213&amp;"_"&amp;R213)</f>
        <v>Monster_Season2_Infinite_15_3</v>
      </c>
      <c r="M213" s="10">
        <f>IF(VLOOKUP(P213&amp;"_"&amp;Q213,[1]无限模式!A:AQ,25+R213,FALSE)="","",1)</f>
        <v>1</v>
      </c>
      <c r="O213" s="10">
        <f>IF(VLOOKUP(P213&amp;"_"&amp;Q213,[1]无限模式!A:AQ,19+R213,FALSE)="","",VLOOKUP(P213&amp;"_"&amp;Q213,[1]无限模式!A:AQ,37+R213,FALSE))</f>
        <v>6</v>
      </c>
      <c r="P213" s="10">
        <v>2</v>
      </c>
      <c r="Q213" s="10">
        <v>15</v>
      </c>
      <c r="R213" s="10">
        <v>3</v>
      </c>
    </row>
    <row r="214" spans="2:18" x14ac:dyDescent="0.2">
      <c r="B214" s="13" t="str">
        <f t="shared" si="12"/>
        <v/>
      </c>
      <c r="C214" s="10" t="str">
        <f t="shared" si="13"/>
        <v/>
      </c>
      <c r="D214" s="10" t="str">
        <f t="shared" si="14"/>
        <v/>
      </c>
      <c r="F214" s="10" t="str">
        <f>IF(B214="","",VLOOKUP(P214&amp;"_"&amp;Q214,[1]无限模式!A:AQ,12,FALSE)-VLOOKUP(P214&amp;"_"&amp;Q214,[1]无限模式!A:AQ,13,FALSE))</f>
        <v/>
      </c>
      <c r="G214" s="10" t="str">
        <f t="shared" si="15"/>
        <v/>
      </c>
      <c r="H214" s="10">
        <f>IF(VLOOKUP(P214&amp;"_"&amp;Q214,[1]无限模式!A:AQ,25+R214,FALSE)="","",0)</f>
        <v>0</v>
      </c>
      <c r="I214" s="10">
        <f>IF(VLOOKUP(P214&amp;"_"&amp;Q214,[1]无限模式!A:AQ,19+R214,FALSE)=0,"",VLOOKUP(P214&amp;"_"&amp;Q214,[1]无限模式!A:AQ,19+R214,FALSE))</f>
        <v>1</v>
      </c>
      <c r="J214" s="10">
        <f>IF(VLOOKUP(P214&amp;"_"&amp;Q214,[1]无限模式!A:AQ,19+R214,FALSE)=0,"",ROUND(VLOOKUP(P214&amp;"_"&amp;Q214,[1]无限模式!A:AQ,4,FALSE)/VLOOKUP(P214&amp;"_"&amp;Q214,[1]无限模式!A:AQ,19+R214,FALSE),2))</f>
        <v>30</v>
      </c>
      <c r="K214" s="10">
        <f>IF(VLOOKUP(P214&amp;"_"&amp;Q214,[1]无限模式!A:AQ,25+R214,FALSE)="","",1)</f>
        <v>1</v>
      </c>
      <c r="L214" s="10" t="str">
        <f>IF(VLOOKUP(P214&amp;"_"&amp;Q214,[1]无限模式!A:AQ,25+R214,FALSE)="","","Monster_Season"&amp;P214&amp;"_Infinite_"&amp;Q214&amp;"_"&amp;R214)</f>
        <v>Monster_Season2_Infinite_15_4</v>
      </c>
      <c r="M214" s="10">
        <f>IF(VLOOKUP(P214&amp;"_"&amp;Q214,[1]无限模式!A:AQ,25+R214,FALSE)="","",1)</f>
        <v>1</v>
      </c>
      <c r="O214" s="10">
        <f>IF(VLOOKUP(P214&amp;"_"&amp;Q214,[1]无限模式!A:AQ,19+R214,FALSE)="","",VLOOKUP(P214&amp;"_"&amp;Q214,[1]无限模式!A:AQ,37+R214,FALSE))</f>
        <v>16</v>
      </c>
      <c r="P214" s="10">
        <v>2</v>
      </c>
      <c r="Q214" s="10">
        <v>15</v>
      </c>
      <c r="R214" s="10">
        <v>4</v>
      </c>
    </row>
    <row r="215" spans="2:18" x14ac:dyDescent="0.2">
      <c r="B215" s="13" t="str">
        <f t="shared" si="12"/>
        <v/>
      </c>
      <c r="C215" s="10" t="str">
        <f t="shared" si="13"/>
        <v/>
      </c>
      <c r="D215" s="10" t="str">
        <f t="shared" si="14"/>
        <v/>
      </c>
      <c r="F215" s="10" t="str">
        <f>IF(B215="","",VLOOKUP(P215&amp;"_"&amp;Q215,[1]无限模式!A:AQ,12,FALSE)-VLOOKUP(P215&amp;"_"&amp;Q215,[1]无限模式!A:AQ,13,FALSE))</f>
        <v/>
      </c>
      <c r="G215" s="10" t="str">
        <f t="shared" si="15"/>
        <v/>
      </c>
      <c r="H215" s="10" t="str">
        <f>IF(VLOOKUP(P215&amp;"_"&amp;Q215,[1]无限模式!A:AQ,25+R215,FALSE)="","",0)</f>
        <v/>
      </c>
      <c r="I215" s="10" t="str">
        <f>IF(VLOOKUP(P215&amp;"_"&amp;Q215,[1]无限模式!A:AQ,19+R215,FALSE)=0,"",VLOOKUP(P215&amp;"_"&amp;Q215,[1]无限模式!A:AQ,19+R215,FALSE))</f>
        <v/>
      </c>
      <c r="J215" s="10" t="str">
        <f>IF(VLOOKUP(P215&amp;"_"&amp;Q215,[1]无限模式!A:AQ,19+R215,FALSE)=0,"",ROUND(VLOOKUP(P215&amp;"_"&amp;Q215,[1]无限模式!A:AQ,4,FALSE)/VLOOKUP(P215&amp;"_"&amp;Q215,[1]无限模式!A:AQ,19+R215,FALSE),2))</f>
        <v/>
      </c>
      <c r="K215" s="10" t="str">
        <f>IF(VLOOKUP(P215&amp;"_"&amp;Q215,[1]无限模式!A:AQ,25+R215,FALSE)="","",1)</f>
        <v/>
      </c>
      <c r="L215" s="10" t="str">
        <f>IF(VLOOKUP(P215&amp;"_"&amp;Q215,[1]无限模式!A:AQ,25+R215,FALSE)="","","Monster_Season"&amp;P215&amp;"_Infinite_"&amp;Q215&amp;"_"&amp;R215)</f>
        <v/>
      </c>
      <c r="M215" s="10" t="str">
        <f>IF(VLOOKUP(P215&amp;"_"&amp;Q215,[1]无限模式!A:AQ,25+R215,FALSE)="","",1)</f>
        <v/>
      </c>
      <c r="O215" s="10" t="str">
        <f>IF(VLOOKUP(P215&amp;"_"&amp;Q215,[1]无限模式!A:AQ,19+R215,FALSE)="","",VLOOKUP(P215&amp;"_"&amp;Q215,[1]无限模式!A:AQ,37+R215,FALSE))</f>
        <v/>
      </c>
      <c r="P215" s="10">
        <v>2</v>
      </c>
      <c r="Q215" s="10">
        <v>15</v>
      </c>
      <c r="R215" s="10">
        <v>5</v>
      </c>
    </row>
    <row r="216" spans="2:18" x14ac:dyDescent="0.2">
      <c r="B216" s="13" t="str">
        <f t="shared" si="12"/>
        <v/>
      </c>
      <c r="C216" s="10" t="str">
        <f t="shared" si="13"/>
        <v/>
      </c>
      <c r="D216" s="10" t="str">
        <f t="shared" si="14"/>
        <v/>
      </c>
      <c r="F216" s="10" t="str">
        <f>IF(B216="","",VLOOKUP(P216&amp;"_"&amp;Q216,[1]无限模式!A:AQ,12,FALSE)-VLOOKUP(P216&amp;"_"&amp;Q216,[1]无限模式!A:AQ,13,FALSE))</f>
        <v/>
      </c>
      <c r="G216" s="10" t="str">
        <f t="shared" si="15"/>
        <v/>
      </c>
      <c r="H216" s="10" t="str">
        <f>IF(VLOOKUP(P216&amp;"_"&amp;Q216,[1]无限模式!A:AQ,25+R216,FALSE)="","",0)</f>
        <v/>
      </c>
      <c r="I216" s="10" t="str">
        <f>IF(VLOOKUP(P216&amp;"_"&amp;Q216,[1]无限模式!A:AQ,19+R216,FALSE)=0,"",VLOOKUP(P216&amp;"_"&amp;Q216,[1]无限模式!A:AQ,19+R216,FALSE))</f>
        <v/>
      </c>
      <c r="J216" s="10" t="str">
        <f>IF(VLOOKUP(P216&amp;"_"&amp;Q216,[1]无限模式!A:AQ,19+R216,FALSE)=0,"",ROUND(VLOOKUP(P216&amp;"_"&amp;Q216,[1]无限模式!A:AQ,4,FALSE)/VLOOKUP(P216&amp;"_"&amp;Q216,[1]无限模式!A:AQ,19+R216,FALSE),2))</f>
        <v/>
      </c>
      <c r="K216" s="10" t="str">
        <f>IF(VLOOKUP(P216&amp;"_"&amp;Q216,[1]无限模式!A:AQ,25+R216,FALSE)="","",1)</f>
        <v/>
      </c>
      <c r="L216" s="10" t="str">
        <f>IF(VLOOKUP(P216&amp;"_"&amp;Q216,[1]无限模式!A:AQ,25+R216,FALSE)="","","Monster_Season"&amp;P216&amp;"_Infinite_"&amp;Q216&amp;"_"&amp;R216)</f>
        <v/>
      </c>
      <c r="M216" s="10" t="str">
        <f>IF(VLOOKUP(P216&amp;"_"&amp;Q216,[1]无限模式!A:AQ,25+R216,FALSE)="","",1)</f>
        <v/>
      </c>
      <c r="O216" s="10" t="str">
        <f>IF(VLOOKUP(P216&amp;"_"&amp;Q216,[1]无限模式!A:AQ,19+R216,FALSE)="","",VLOOKUP(P216&amp;"_"&amp;Q216,[1]无限模式!A:AQ,37+R216,FALSE))</f>
        <v/>
      </c>
      <c r="P216" s="10">
        <v>2</v>
      </c>
      <c r="Q216" s="10">
        <v>15</v>
      </c>
      <c r="R216" s="10">
        <v>6</v>
      </c>
    </row>
    <row r="217" spans="2:18" x14ac:dyDescent="0.2">
      <c r="B217" s="13" t="str">
        <f t="shared" si="12"/>
        <v>MonsterWaveCallRule_Season2_Infinite</v>
      </c>
      <c r="C217" s="10">
        <f t="shared" si="13"/>
        <v>16</v>
      </c>
      <c r="D217" s="10" t="str">
        <f t="shared" si="14"/>
        <v>赛季2无限模式第16波</v>
      </c>
      <c r="F217" s="10">
        <f>IF(B217="","",VLOOKUP(P217&amp;"_"&amp;Q217,[1]无限模式!A:AQ,12,FALSE)-VLOOKUP(P217&amp;"_"&amp;Q217,[1]无限模式!A:AQ,13,FALSE))</f>
        <v>100</v>
      </c>
      <c r="G217" s="10">
        <f t="shared" si="15"/>
        <v>180</v>
      </c>
      <c r="H217" s="10">
        <f>IF(VLOOKUP(P217&amp;"_"&amp;Q217,[1]无限模式!A:AQ,25+R217,FALSE)="","",0)</f>
        <v>0</v>
      </c>
      <c r="I217" s="10">
        <f>IF(VLOOKUP(P217&amp;"_"&amp;Q217,[1]无限模式!A:AQ,19+R217,FALSE)=0,"",VLOOKUP(P217&amp;"_"&amp;Q217,[1]无限模式!A:AQ,19+R217,FALSE))</f>
        <v>22</v>
      </c>
      <c r="J217" s="10">
        <f>IF(VLOOKUP(P217&amp;"_"&amp;Q217,[1]无限模式!A:AQ,19+R217,FALSE)=0,"",ROUND(VLOOKUP(P217&amp;"_"&amp;Q217,[1]无限模式!A:AQ,4,FALSE)/VLOOKUP(P217&amp;"_"&amp;Q217,[1]无限模式!A:AQ,19+R217,FALSE),2))</f>
        <v>1.36</v>
      </c>
      <c r="K217" s="10">
        <f>IF(VLOOKUP(P217&amp;"_"&amp;Q217,[1]无限模式!A:AQ,25+R217,FALSE)="","",1)</f>
        <v>1</v>
      </c>
      <c r="L217" s="10" t="str">
        <f>IF(VLOOKUP(P217&amp;"_"&amp;Q217,[1]无限模式!A:AQ,25+R217,FALSE)="","","Monster_Season"&amp;P217&amp;"_Infinite_"&amp;Q217&amp;"_"&amp;R217)</f>
        <v>Monster_Season2_Infinite_16_1</v>
      </c>
      <c r="M217" s="10">
        <f>IF(VLOOKUP(P217&amp;"_"&amp;Q217,[1]无限模式!A:AQ,25+R217,FALSE)="","",1)</f>
        <v>1</v>
      </c>
      <c r="O217" s="10">
        <f>IF(VLOOKUP(P217&amp;"_"&amp;Q217,[1]无限模式!A:AQ,19+R217,FALSE)="","",VLOOKUP(P217&amp;"_"&amp;Q217,[1]无限模式!A:AQ,37+R217,FALSE))</f>
        <v>3</v>
      </c>
      <c r="P217" s="10">
        <v>2</v>
      </c>
      <c r="Q217" s="10">
        <v>16</v>
      </c>
      <c r="R217" s="10">
        <v>1</v>
      </c>
    </row>
    <row r="218" spans="2:18" x14ac:dyDescent="0.2">
      <c r="B218" s="13" t="str">
        <f t="shared" si="12"/>
        <v/>
      </c>
      <c r="C218" s="10" t="str">
        <f t="shared" si="13"/>
        <v/>
      </c>
      <c r="D218" s="10" t="str">
        <f t="shared" si="14"/>
        <v/>
      </c>
      <c r="F218" s="10" t="str">
        <f>IF(B218="","",VLOOKUP(P218&amp;"_"&amp;Q218,[1]无限模式!A:AQ,12,FALSE)-VLOOKUP(P218&amp;"_"&amp;Q218,[1]无限模式!A:AQ,13,FALSE))</f>
        <v/>
      </c>
      <c r="G218" s="10" t="str">
        <f t="shared" si="15"/>
        <v/>
      </c>
      <c r="H218" s="10">
        <f>IF(VLOOKUP(P218&amp;"_"&amp;Q218,[1]无限模式!A:AQ,25+R218,FALSE)="","",0)</f>
        <v>0</v>
      </c>
      <c r="I218" s="10">
        <f>IF(VLOOKUP(P218&amp;"_"&amp;Q218,[1]无限模式!A:AQ,19+R218,FALSE)=0,"",VLOOKUP(P218&amp;"_"&amp;Q218,[1]无限模式!A:AQ,19+R218,FALSE))</f>
        <v>22</v>
      </c>
      <c r="J218" s="10">
        <f>IF(VLOOKUP(P218&amp;"_"&amp;Q218,[1]无限模式!A:AQ,19+R218,FALSE)=0,"",ROUND(VLOOKUP(P218&amp;"_"&amp;Q218,[1]无限模式!A:AQ,4,FALSE)/VLOOKUP(P218&amp;"_"&amp;Q218,[1]无限模式!A:AQ,19+R218,FALSE),2))</f>
        <v>1.36</v>
      </c>
      <c r="K218" s="10">
        <f>IF(VLOOKUP(P218&amp;"_"&amp;Q218,[1]无限模式!A:AQ,25+R218,FALSE)="","",1)</f>
        <v>1</v>
      </c>
      <c r="L218" s="10" t="str">
        <f>IF(VLOOKUP(P218&amp;"_"&amp;Q218,[1]无限模式!A:AQ,25+R218,FALSE)="","","Monster_Season"&amp;P218&amp;"_Infinite_"&amp;Q218&amp;"_"&amp;R218)</f>
        <v>Monster_Season2_Infinite_16_2</v>
      </c>
      <c r="M218" s="10">
        <f>IF(VLOOKUP(P218&amp;"_"&amp;Q218,[1]无限模式!A:AQ,25+R218,FALSE)="","",1)</f>
        <v>1</v>
      </c>
      <c r="O218" s="10">
        <f>IF(VLOOKUP(P218&amp;"_"&amp;Q218,[1]无限模式!A:AQ,19+R218,FALSE)="","",VLOOKUP(P218&amp;"_"&amp;Q218,[1]无限模式!A:AQ,37+R218,FALSE))</f>
        <v>6</v>
      </c>
      <c r="P218" s="10">
        <v>2</v>
      </c>
      <c r="Q218" s="10">
        <v>16</v>
      </c>
      <c r="R218" s="10">
        <v>2</v>
      </c>
    </row>
    <row r="219" spans="2:18" x14ac:dyDescent="0.2">
      <c r="B219" s="13" t="str">
        <f t="shared" si="12"/>
        <v/>
      </c>
      <c r="C219" s="10" t="str">
        <f t="shared" si="13"/>
        <v/>
      </c>
      <c r="D219" s="10" t="str">
        <f t="shared" si="14"/>
        <v/>
      </c>
      <c r="F219" s="10" t="str">
        <f>IF(B219="","",VLOOKUP(P219&amp;"_"&amp;Q219,[1]无限模式!A:AQ,12,FALSE)-VLOOKUP(P219&amp;"_"&amp;Q219,[1]无限模式!A:AQ,13,FALSE))</f>
        <v/>
      </c>
      <c r="G219" s="10" t="str">
        <f t="shared" si="15"/>
        <v/>
      </c>
      <c r="H219" s="10" t="str">
        <f>IF(VLOOKUP(P219&amp;"_"&amp;Q219,[1]无限模式!A:AQ,25+R219,FALSE)="","",0)</f>
        <v/>
      </c>
      <c r="I219" s="10" t="str">
        <f>IF(VLOOKUP(P219&amp;"_"&amp;Q219,[1]无限模式!A:AQ,19+R219,FALSE)=0,"",VLOOKUP(P219&amp;"_"&amp;Q219,[1]无限模式!A:AQ,19+R219,FALSE))</f>
        <v/>
      </c>
      <c r="J219" s="10" t="str">
        <f>IF(VLOOKUP(P219&amp;"_"&amp;Q219,[1]无限模式!A:AQ,19+R219,FALSE)=0,"",ROUND(VLOOKUP(P219&amp;"_"&amp;Q219,[1]无限模式!A:AQ,4,FALSE)/VLOOKUP(P219&amp;"_"&amp;Q219,[1]无限模式!A:AQ,19+R219,FALSE),2))</f>
        <v/>
      </c>
      <c r="K219" s="10" t="str">
        <f>IF(VLOOKUP(P219&amp;"_"&amp;Q219,[1]无限模式!A:AQ,25+R219,FALSE)="","",1)</f>
        <v/>
      </c>
      <c r="L219" s="10" t="str">
        <f>IF(VLOOKUP(P219&amp;"_"&amp;Q219,[1]无限模式!A:AQ,25+R219,FALSE)="","","Monster_Season"&amp;P219&amp;"_Infinite_"&amp;Q219&amp;"_"&amp;R219)</f>
        <v/>
      </c>
      <c r="M219" s="10" t="str">
        <f>IF(VLOOKUP(P219&amp;"_"&amp;Q219,[1]无限模式!A:AQ,25+R219,FALSE)="","",1)</f>
        <v/>
      </c>
      <c r="O219" s="10" t="str">
        <f>IF(VLOOKUP(P219&amp;"_"&amp;Q219,[1]无限模式!A:AQ,19+R219,FALSE)="","",VLOOKUP(P219&amp;"_"&amp;Q219,[1]无限模式!A:AQ,37+R219,FALSE))</f>
        <v/>
      </c>
      <c r="P219" s="10">
        <v>2</v>
      </c>
      <c r="Q219" s="10">
        <v>16</v>
      </c>
      <c r="R219" s="10">
        <v>3</v>
      </c>
    </row>
    <row r="220" spans="2:18" x14ac:dyDescent="0.2">
      <c r="B220" s="13" t="str">
        <f t="shared" si="12"/>
        <v/>
      </c>
      <c r="C220" s="10" t="str">
        <f t="shared" si="13"/>
        <v/>
      </c>
      <c r="D220" s="10" t="str">
        <f t="shared" si="14"/>
        <v/>
      </c>
      <c r="F220" s="10" t="str">
        <f>IF(B220="","",VLOOKUP(P220&amp;"_"&amp;Q220,[1]无限模式!A:AQ,12,FALSE)-VLOOKUP(P220&amp;"_"&amp;Q220,[1]无限模式!A:AQ,13,FALSE))</f>
        <v/>
      </c>
      <c r="G220" s="10" t="str">
        <f t="shared" si="15"/>
        <v/>
      </c>
      <c r="H220" s="10" t="str">
        <f>IF(VLOOKUP(P220&amp;"_"&amp;Q220,[1]无限模式!A:AQ,25+R220,FALSE)="","",0)</f>
        <v/>
      </c>
      <c r="I220" s="10" t="str">
        <f>IF(VLOOKUP(P220&amp;"_"&amp;Q220,[1]无限模式!A:AQ,19+R220,FALSE)=0,"",VLOOKUP(P220&amp;"_"&amp;Q220,[1]无限模式!A:AQ,19+R220,FALSE))</f>
        <v/>
      </c>
      <c r="J220" s="10" t="str">
        <f>IF(VLOOKUP(P220&amp;"_"&amp;Q220,[1]无限模式!A:AQ,19+R220,FALSE)=0,"",ROUND(VLOOKUP(P220&amp;"_"&amp;Q220,[1]无限模式!A:AQ,4,FALSE)/VLOOKUP(P220&amp;"_"&amp;Q220,[1]无限模式!A:AQ,19+R220,FALSE),2))</f>
        <v/>
      </c>
      <c r="K220" s="10" t="str">
        <f>IF(VLOOKUP(P220&amp;"_"&amp;Q220,[1]无限模式!A:AQ,25+R220,FALSE)="","",1)</f>
        <v/>
      </c>
      <c r="L220" s="10" t="str">
        <f>IF(VLOOKUP(P220&amp;"_"&amp;Q220,[1]无限模式!A:AQ,25+R220,FALSE)="","","Monster_Season"&amp;P220&amp;"_Infinite_"&amp;Q220&amp;"_"&amp;R220)</f>
        <v/>
      </c>
      <c r="M220" s="10" t="str">
        <f>IF(VLOOKUP(P220&amp;"_"&amp;Q220,[1]无限模式!A:AQ,25+R220,FALSE)="","",1)</f>
        <v/>
      </c>
      <c r="O220" s="10" t="str">
        <f>IF(VLOOKUP(P220&amp;"_"&amp;Q220,[1]无限模式!A:AQ,19+R220,FALSE)="","",VLOOKUP(P220&amp;"_"&amp;Q220,[1]无限模式!A:AQ,37+R220,FALSE))</f>
        <v/>
      </c>
      <c r="P220" s="10">
        <v>2</v>
      </c>
      <c r="Q220" s="10">
        <v>16</v>
      </c>
      <c r="R220" s="10">
        <v>4</v>
      </c>
    </row>
    <row r="221" spans="2:18" x14ac:dyDescent="0.2">
      <c r="B221" s="13" t="str">
        <f t="shared" si="12"/>
        <v/>
      </c>
      <c r="C221" s="10" t="str">
        <f t="shared" si="13"/>
        <v/>
      </c>
      <c r="D221" s="10" t="str">
        <f t="shared" si="14"/>
        <v/>
      </c>
      <c r="F221" s="10" t="str">
        <f>IF(B221="","",VLOOKUP(P221&amp;"_"&amp;Q221,[1]无限模式!A:AQ,12,FALSE)-VLOOKUP(P221&amp;"_"&amp;Q221,[1]无限模式!A:AQ,13,FALSE))</f>
        <v/>
      </c>
      <c r="G221" s="10" t="str">
        <f t="shared" si="15"/>
        <v/>
      </c>
      <c r="H221" s="10" t="str">
        <f>IF(VLOOKUP(P221&amp;"_"&amp;Q221,[1]无限模式!A:AQ,25+R221,FALSE)="","",0)</f>
        <v/>
      </c>
      <c r="I221" s="10" t="str">
        <f>IF(VLOOKUP(P221&amp;"_"&amp;Q221,[1]无限模式!A:AQ,19+R221,FALSE)=0,"",VLOOKUP(P221&amp;"_"&amp;Q221,[1]无限模式!A:AQ,19+R221,FALSE))</f>
        <v/>
      </c>
      <c r="J221" s="10" t="str">
        <f>IF(VLOOKUP(P221&amp;"_"&amp;Q221,[1]无限模式!A:AQ,19+R221,FALSE)=0,"",ROUND(VLOOKUP(P221&amp;"_"&amp;Q221,[1]无限模式!A:AQ,4,FALSE)/VLOOKUP(P221&amp;"_"&amp;Q221,[1]无限模式!A:AQ,19+R221,FALSE),2))</f>
        <v/>
      </c>
      <c r="K221" s="10" t="str">
        <f>IF(VLOOKUP(P221&amp;"_"&amp;Q221,[1]无限模式!A:AQ,25+R221,FALSE)="","",1)</f>
        <v/>
      </c>
      <c r="L221" s="10" t="str">
        <f>IF(VLOOKUP(P221&amp;"_"&amp;Q221,[1]无限模式!A:AQ,25+R221,FALSE)="","","Monster_Season"&amp;P221&amp;"_Infinite_"&amp;Q221&amp;"_"&amp;R221)</f>
        <v/>
      </c>
      <c r="M221" s="10" t="str">
        <f>IF(VLOOKUP(P221&amp;"_"&amp;Q221,[1]无限模式!A:AQ,25+R221,FALSE)="","",1)</f>
        <v/>
      </c>
      <c r="O221" s="10" t="str">
        <f>IF(VLOOKUP(P221&amp;"_"&amp;Q221,[1]无限模式!A:AQ,19+R221,FALSE)="","",VLOOKUP(P221&amp;"_"&amp;Q221,[1]无限模式!A:AQ,37+R221,FALSE))</f>
        <v/>
      </c>
      <c r="P221" s="10">
        <v>2</v>
      </c>
      <c r="Q221" s="10">
        <v>16</v>
      </c>
      <c r="R221" s="10">
        <v>5</v>
      </c>
    </row>
    <row r="222" spans="2:18" x14ac:dyDescent="0.2">
      <c r="B222" s="13" t="str">
        <f t="shared" si="12"/>
        <v/>
      </c>
      <c r="C222" s="10" t="str">
        <f t="shared" si="13"/>
        <v/>
      </c>
      <c r="D222" s="10" t="str">
        <f t="shared" si="14"/>
        <v/>
      </c>
      <c r="F222" s="10" t="str">
        <f>IF(B222="","",VLOOKUP(P222&amp;"_"&amp;Q222,[1]无限模式!A:AQ,12,FALSE)-VLOOKUP(P222&amp;"_"&amp;Q222,[1]无限模式!A:AQ,13,FALSE))</f>
        <v/>
      </c>
      <c r="G222" s="10" t="str">
        <f t="shared" si="15"/>
        <v/>
      </c>
      <c r="H222" s="10" t="str">
        <f>IF(VLOOKUP(P222&amp;"_"&amp;Q222,[1]无限模式!A:AQ,25+R222,FALSE)="","",0)</f>
        <v/>
      </c>
      <c r="I222" s="10" t="str">
        <f>IF(VLOOKUP(P222&amp;"_"&amp;Q222,[1]无限模式!A:AQ,19+R222,FALSE)=0,"",VLOOKUP(P222&amp;"_"&amp;Q222,[1]无限模式!A:AQ,19+R222,FALSE))</f>
        <v/>
      </c>
      <c r="J222" s="10" t="str">
        <f>IF(VLOOKUP(P222&amp;"_"&amp;Q222,[1]无限模式!A:AQ,19+R222,FALSE)=0,"",ROUND(VLOOKUP(P222&amp;"_"&amp;Q222,[1]无限模式!A:AQ,4,FALSE)/VLOOKUP(P222&amp;"_"&amp;Q222,[1]无限模式!A:AQ,19+R222,FALSE),2))</f>
        <v/>
      </c>
      <c r="K222" s="10" t="str">
        <f>IF(VLOOKUP(P222&amp;"_"&amp;Q222,[1]无限模式!A:AQ,25+R222,FALSE)="","",1)</f>
        <v/>
      </c>
      <c r="L222" s="10" t="str">
        <f>IF(VLOOKUP(P222&amp;"_"&amp;Q222,[1]无限模式!A:AQ,25+R222,FALSE)="","","Monster_Season"&amp;P222&amp;"_Infinite_"&amp;Q222&amp;"_"&amp;R222)</f>
        <v/>
      </c>
      <c r="M222" s="10" t="str">
        <f>IF(VLOOKUP(P222&amp;"_"&amp;Q222,[1]无限模式!A:AQ,25+R222,FALSE)="","",1)</f>
        <v/>
      </c>
      <c r="O222" s="10" t="str">
        <f>IF(VLOOKUP(P222&amp;"_"&amp;Q222,[1]无限模式!A:AQ,19+R222,FALSE)="","",VLOOKUP(P222&amp;"_"&amp;Q222,[1]无限模式!A:AQ,37+R222,FALSE))</f>
        <v/>
      </c>
      <c r="P222" s="10">
        <v>2</v>
      </c>
      <c r="Q222" s="10">
        <v>16</v>
      </c>
      <c r="R222" s="10">
        <v>6</v>
      </c>
    </row>
    <row r="223" spans="2:18" x14ac:dyDescent="0.2">
      <c r="B223" s="13" t="str">
        <f t="shared" si="12"/>
        <v>MonsterWaveCallRule_Season2_Infinite</v>
      </c>
      <c r="C223" s="10">
        <f t="shared" si="13"/>
        <v>17</v>
      </c>
      <c r="D223" s="10" t="str">
        <f t="shared" si="14"/>
        <v>赛季2无限模式第17波</v>
      </c>
      <c r="F223" s="10">
        <f>IF(B223="","",VLOOKUP(P223&amp;"_"&amp;Q223,[1]无限模式!A:AQ,12,FALSE)-VLOOKUP(P223&amp;"_"&amp;Q223,[1]无限模式!A:AQ,13,FALSE))</f>
        <v>100</v>
      </c>
      <c r="G223" s="10">
        <f t="shared" si="15"/>
        <v>180</v>
      </c>
      <c r="H223" s="10">
        <f>IF(VLOOKUP(P223&amp;"_"&amp;Q223,[1]无限模式!A:AQ,25+R223,FALSE)="","",0)</f>
        <v>0</v>
      </c>
      <c r="I223" s="10">
        <f>IF(VLOOKUP(P223&amp;"_"&amp;Q223,[1]无限模式!A:AQ,19+R223,FALSE)=0,"",VLOOKUP(P223&amp;"_"&amp;Q223,[1]无限模式!A:AQ,19+R223,FALSE))</f>
        <v>20</v>
      </c>
      <c r="J223" s="10">
        <f>IF(VLOOKUP(P223&amp;"_"&amp;Q223,[1]无限模式!A:AQ,19+R223,FALSE)=0,"",ROUND(VLOOKUP(P223&amp;"_"&amp;Q223,[1]无限模式!A:AQ,4,FALSE)/VLOOKUP(P223&amp;"_"&amp;Q223,[1]无限模式!A:AQ,19+R223,FALSE),2))</f>
        <v>1.5</v>
      </c>
      <c r="K223" s="10">
        <f>IF(VLOOKUP(P223&amp;"_"&amp;Q223,[1]无限模式!A:AQ,25+R223,FALSE)="","",1)</f>
        <v>1</v>
      </c>
      <c r="L223" s="10" t="str">
        <f>IF(VLOOKUP(P223&amp;"_"&amp;Q223,[1]无限模式!A:AQ,25+R223,FALSE)="","","Monster_Season"&amp;P223&amp;"_Infinite_"&amp;Q223&amp;"_"&amp;R223)</f>
        <v>Monster_Season2_Infinite_17_1</v>
      </c>
      <c r="M223" s="10">
        <f>IF(VLOOKUP(P223&amp;"_"&amp;Q223,[1]无限模式!A:AQ,25+R223,FALSE)="","",1)</f>
        <v>1</v>
      </c>
      <c r="O223" s="10">
        <f>IF(VLOOKUP(P223&amp;"_"&amp;Q223,[1]无限模式!A:AQ,19+R223,FALSE)="","",VLOOKUP(P223&amp;"_"&amp;Q223,[1]无限模式!A:AQ,37+R223,FALSE))</f>
        <v>3</v>
      </c>
      <c r="P223" s="10">
        <v>2</v>
      </c>
      <c r="Q223" s="10">
        <v>17</v>
      </c>
      <c r="R223" s="10">
        <v>1</v>
      </c>
    </row>
    <row r="224" spans="2:18" x14ac:dyDescent="0.2">
      <c r="B224" s="13" t="str">
        <f t="shared" si="12"/>
        <v/>
      </c>
      <c r="C224" s="10" t="str">
        <f t="shared" si="13"/>
        <v/>
      </c>
      <c r="D224" s="10" t="str">
        <f t="shared" si="14"/>
        <v/>
      </c>
      <c r="F224" s="10" t="str">
        <f>IF(B224="","",VLOOKUP(P224&amp;"_"&amp;Q224,[1]无限模式!A:AQ,12,FALSE)-VLOOKUP(P224&amp;"_"&amp;Q224,[1]无限模式!A:AQ,13,FALSE))</f>
        <v/>
      </c>
      <c r="G224" s="10" t="str">
        <f t="shared" si="15"/>
        <v/>
      </c>
      <c r="H224" s="10">
        <f>IF(VLOOKUP(P224&amp;"_"&amp;Q224,[1]无限模式!A:AQ,25+R224,FALSE)="","",0)</f>
        <v>0</v>
      </c>
      <c r="I224" s="10">
        <f>IF(VLOOKUP(P224&amp;"_"&amp;Q224,[1]无限模式!A:AQ,19+R224,FALSE)=0,"",VLOOKUP(P224&amp;"_"&amp;Q224,[1]无限模式!A:AQ,19+R224,FALSE))</f>
        <v>10</v>
      </c>
      <c r="J224" s="10">
        <f>IF(VLOOKUP(P224&amp;"_"&amp;Q224,[1]无限模式!A:AQ,19+R224,FALSE)=0,"",ROUND(VLOOKUP(P224&amp;"_"&amp;Q224,[1]无限模式!A:AQ,4,FALSE)/VLOOKUP(P224&amp;"_"&amp;Q224,[1]无限模式!A:AQ,19+R224,FALSE),2))</f>
        <v>3</v>
      </c>
      <c r="K224" s="10">
        <f>IF(VLOOKUP(P224&amp;"_"&amp;Q224,[1]无限模式!A:AQ,25+R224,FALSE)="","",1)</f>
        <v>1</v>
      </c>
      <c r="L224" s="10" t="str">
        <f>IF(VLOOKUP(P224&amp;"_"&amp;Q224,[1]无限模式!A:AQ,25+R224,FALSE)="","","Monster_Season"&amp;P224&amp;"_Infinite_"&amp;Q224&amp;"_"&amp;R224)</f>
        <v>Monster_Season2_Infinite_17_2</v>
      </c>
      <c r="M224" s="10">
        <f>IF(VLOOKUP(P224&amp;"_"&amp;Q224,[1]无限模式!A:AQ,25+R224,FALSE)="","",1)</f>
        <v>1</v>
      </c>
      <c r="O224" s="10">
        <f>IF(VLOOKUP(P224&amp;"_"&amp;Q224,[1]无限模式!A:AQ,19+R224,FALSE)="","",VLOOKUP(P224&amp;"_"&amp;Q224,[1]无限模式!A:AQ,37+R224,FALSE))</f>
        <v>7</v>
      </c>
      <c r="P224" s="10">
        <v>2</v>
      </c>
      <c r="Q224" s="10">
        <v>17</v>
      </c>
      <c r="R224" s="10">
        <v>2</v>
      </c>
    </row>
    <row r="225" spans="2:18" x14ac:dyDescent="0.2">
      <c r="B225" s="13" t="str">
        <f t="shared" si="12"/>
        <v/>
      </c>
      <c r="C225" s="10" t="str">
        <f t="shared" si="13"/>
        <v/>
      </c>
      <c r="D225" s="10" t="str">
        <f t="shared" si="14"/>
        <v/>
      </c>
      <c r="F225" s="10" t="str">
        <f>IF(B225="","",VLOOKUP(P225&amp;"_"&amp;Q225,[1]无限模式!A:AQ,12,FALSE)-VLOOKUP(P225&amp;"_"&amp;Q225,[1]无限模式!A:AQ,13,FALSE))</f>
        <v/>
      </c>
      <c r="G225" s="10" t="str">
        <f t="shared" si="15"/>
        <v/>
      </c>
      <c r="H225" s="10">
        <f>IF(VLOOKUP(P225&amp;"_"&amp;Q225,[1]无限模式!A:AQ,25+R225,FALSE)="","",0)</f>
        <v>0</v>
      </c>
      <c r="I225" s="10">
        <f>IF(VLOOKUP(P225&amp;"_"&amp;Q225,[1]无限模式!A:AQ,19+R225,FALSE)=0,"",VLOOKUP(P225&amp;"_"&amp;Q225,[1]无限模式!A:AQ,19+R225,FALSE))</f>
        <v>10</v>
      </c>
      <c r="J225" s="10">
        <f>IF(VLOOKUP(P225&amp;"_"&amp;Q225,[1]无限模式!A:AQ,19+R225,FALSE)=0,"",ROUND(VLOOKUP(P225&amp;"_"&amp;Q225,[1]无限模式!A:AQ,4,FALSE)/VLOOKUP(P225&amp;"_"&amp;Q225,[1]无限模式!A:AQ,19+R225,FALSE),2))</f>
        <v>3</v>
      </c>
      <c r="K225" s="10">
        <f>IF(VLOOKUP(P225&amp;"_"&amp;Q225,[1]无限模式!A:AQ,25+R225,FALSE)="","",1)</f>
        <v>1</v>
      </c>
      <c r="L225" s="10" t="str">
        <f>IF(VLOOKUP(P225&amp;"_"&amp;Q225,[1]无限模式!A:AQ,25+R225,FALSE)="","","Monster_Season"&amp;P225&amp;"_Infinite_"&amp;Q225&amp;"_"&amp;R225)</f>
        <v>Monster_Season2_Infinite_17_3</v>
      </c>
      <c r="M225" s="10">
        <f>IF(VLOOKUP(P225&amp;"_"&amp;Q225,[1]无限模式!A:AQ,25+R225,FALSE)="","",1)</f>
        <v>1</v>
      </c>
      <c r="O225" s="10">
        <f>IF(VLOOKUP(P225&amp;"_"&amp;Q225,[1]无限模式!A:AQ,19+R225,FALSE)="","",VLOOKUP(P225&amp;"_"&amp;Q225,[1]无限模式!A:AQ,37+R225,FALSE))</f>
        <v>7</v>
      </c>
      <c r="P225" s="10">
        <v>2</v>
      </c>
      <c r="Q225" s="10">
        <v>17</v>
      </c>
      <c r="R225" s="10">
        <v>3</v>
      </c>
    </row>
    <row r="226" spans="2:18" x14ac:dyDescent="0.2">
      <c r="B226" s="13" t="str">
        <f t="shared" si="12"/>
        <v/>
      </c>
      <c r="C226" s="10" t="str">
        <f t="shared" si="13"/>
        <v/>
      </c>
      <c r="D226" s="10" t="str">
        <f t="shared" si="14"/>
        <v/>
      </c>
      <c r="F226" s="10" t="str">
        <f>IF(B226="","",VLOOKUP(P226&amp;"_"&amp;Q226,[1]无限模式!A:AQ,12,FALSE)-VLOOKUP(P226&amp;"_"&amp;Q226,[1]无限模式!A:AQ,13,FALSE))</f>
        <v/>
      </c>
      <c r="G226" s="10" t="str">
        <f t="shared" si="15"/>
        <v/>
      </c>
      <c r="H226" s="10" t="str">
        <f>IF(VLOOKUP(P226&amp;"_"&amp;Q226,[1]无限模式!A:AQ,25+R226,FALSE)="","",0)</f>
        <v/>
      </c>
      <c r="I226" s="10" t="str">
        <f>IF(VLOOKUP(P226&amp;"_"&amp;Q226,[1]无限模式!A:AQ,19+R226,FALSE)=0,"",VLOOKUP(P226&amp;"_"&amp;Q226,[1]无限模式!A:AQ,19+R226,FALSE))</f>
        <v/>
      </c>
      <c r="J226" s="10" t="str">
        <f>IF(VLOOKUP(P226&amp;"_"&amp;Q226,[1]无限模式!A:AQ,19+R226,FALSE)=0,"",ROUND(VLOOKUP(P226&amp;"_"&amp;Q226,[1]无限模式!A:AQ,4,FALSE)/VLOOKUP(P226&amp;"_"&amp;Q226,[1]无限模式!A:AQ,19+R226,FALSE),2))</f>
        <v/>
      </c>
      <c r="K226" s="10" t="str">
        <f>IF(VLOOKUP(P226&amp;"_"&amp;Q226,[1]无限模式!A:AQ,25+R226,FALSE)="","",1)</f>
        <v/>
      </c>
      <c r="L226" s="10" t="str">
        <f>IF(VLOOKUP(P226&amp;"_"&amp;Q226,[1]无限模式!A:AQ,25+R226,FALSE)="","","Monster_Season"&amp;P226&amp;"_Infinite_"&amp;Q226&amp;"_"&amp;R226)</f>
        <v/>
      </c>
      <c r="M226" s="10" t="str">
        <f>IF(VLOOKUP(P226&amp;"_"&amp;Q226,[1]无限模式!A:AQ,25+R226,FALSE)="","",1)</f>
        <v/>
      </c>
      <c r="O226" s="10" t="str">
        <f>IF(VLOOKUP(P226&amp;"_"&amp;Q226,[1]无限模式!A:AQ,19+R226,FALSE)="","",VLOOKUP(P226&amp;"_"&amp;Q226,[1]无限模式!A:AQ,37+R226,FALSE))</f>
        <v/>
      </c>
      <c r="P226" s="10">
        <v>2</v>
      </c>
      <c r="Q226" s="10">
        <v>17</v>
      </c>
      <c r="R226" s="10">
        <v>4</v>
      </c>
    </row>
    <row r="227" spans="2:18" x14ac:dyDescent="0.2">
      <c r="B227" s="13" t="str">
        <f t="shared" si="12"/>
        <v/>
      </c>
      <c r="C227" s="10" t="str">
        <f t="shared" si="13"/>
        <v/>
      </c>
      <c r="D227" s="10" t="str">
        <f t="shared" si="14"/>
        <v/>
      </c>
      <c r="F227" s="10" t="str">
        <f>IF(B227="","",VLOOKUP(P227&amp;"_"&amp;Q227,[1]无限模式!A:AQ,12,FALSE)-VLOOKUP(P227&amp;"_"&amp;Q227,[1]无限模式!A:AQ,13,FALSE))</f>
        <v/>
      </c>
      <c r="G227" s="10" t="str">
        <f t="shared" si="15"/>
        <v/>
      </c>
      <c r="H227" s="10" t="str">
        <f>IF(VLOOKUP(P227&amp;"_"&amp;Q227,[1]无限模式!A:AQ,25+R227,FALSE)="","",0)</f>
        <v/>
      </c>
      <c r="I227" s="10" t="str">
        <f>IF(VLOOKUP(P227&amp;"_"&amp;Q227,[1]无限模式!A:AQ,19+R227,FALSE)=0,"",VLOOKUP(P227&amp;"_"&amp;Q227,[1]无限模式!A:AQ,19+R227,FALSE))</f>
        <v/>
      </c>
      <c r="J227" s="10" t="str">
        <f>IF(VLOOKUP(P227&amp;"_"&amp;Q227,[1]无限模式!A:AQ,19+R227,FALSE)=0,"",ROUND(VLOOKUP(P227&amp;"_"&amp;Q227,[1]无限模式!A:AQ,4,FALSE)/VLOOKUP(P227&amp;"_"&amp;Q227,[1]无限模式!A:AQ,19+R227,FALSE),2))</f>
        <v/>
      </c>
      <c r="K227" s="10" t="str">
        <f>IF(VLOOKUP(P227&amp;"_"&amp;Q227,[1]无限模式!A:AQ,25+R227,FALSE)="","",1)</f>
        <v/>
      </c>
      <c r="L227" s="10" t="str">
        <f>IF(VLOOKUP(P227&amp;"_"&amp;Q227,[1]无限模式!A:AQ,25+R227,FALSE)="","","Monster_Season"&amp;P227&amp;"_Infinite_"&amp;Q227&amp;"_"&amp;R227)</f>
        <v/>
      </c>
      <c r="M227" s="10" t="str">
        <f>IF(VLOOKUP(P227&amp;"_"&amp;Q227,[1]无限模式!A:AQ,25+R227,FALSE)="","",1)</f>
        <v/>
      </c>
      <c r="O227" s="10" t="str">
        <f>IF(VLOOKUP(P227&amp;"_"&amp;Q227,[1]无限模式!A:AQ,19+R227,FALSE)="","",VLOOKUP(P227&amp;"_"&amp;Q227,[1]无限模式!A:AQ,37+R227,FALSE))</f>
        <v/>
      </c>
      <c r="P227" s="10">
        <v>2</v>
      </c>
      <c r="Q227" s="10">
        <v>17</v>
      </c>
      <c r="R227" s="10">
        <v>5</v>
      </c>
    </row>
    <row r="228" spans="2:18" x14ac:dyDescent="0.2">
      <c r="B228" s="13" t="str">
        <f t="shared" si="12"/>
        <v/>
      </c>
      <c r="C228" s="10" t="str">
        <f t="shared" si="13"/>
        <v/>
      </c>
      <c r="D228" s="10" t="str">
        <f t="shared" si="14"/>
        <v/>
      </c>
      <c r="F228" s="10" t="str">
        <f>IF(B228="","",VLOOKUP(P228&amp;"_"&amp;Q228,[1]无限模式!A:AQ,12,FALSE)-VLOOKUP(P228&amp;"_"&amp;Q228,[1]无限模式!A:AQ,13,FALSE))</f>
        <v/>
      </c>
      <c r="G228" s="10" t="str">
        <f t="shared" si="15"/>
        <v/>
      </c>
      <c r="H228" s="10" t="str">
        <f>IF(VLOOKUP(P228&amp;"_"&amp;Q228,[1]无限模式!A:AQ,25+R228,FALSE)="","",0)</f>
        <v/>
      </c>
      <c r="I228" s="10" t="str">
        <f>IF(VLOOKUP(P228&amp;"_"&amp;Q228,[1]无限模式!A:AQ,19+R228,FALSE)=0,"",VLOOKUP(P228&amp;"_"&amp;Q228,[1]无限模式!A:AQ,19+R228,FALSE))</f>
        <v/>
      </c>
      <c r="J228" s="10" t="str">
        <f>IF(VLOOKUP(P228&amp;"_"&amp;Q228,[1]无限模式!A:AQ,19+R228,FALSE)=0,"",ROUND(VLOOKUP(P228&amp;"_"&amp;Q228,[1]无限模式!A:AQ,4,FALSE)/VLOOKUP(P228&amp;"_"&amp;Q228,[1]无限模式!A:AQ,19+R228,FALSE),2))</f>
        <v/>
      </c>
      <c r="K228" s="10" t="str">
        <f>IF(VLOOKUP(P228&amp;"_"&amp;Q228,[1]无限模式!A:AQ,25+R228,FALSE)="","",1)</f>
        <v/>
      </c>
      <c r="L228" s="10" t="str">
        <f>IF(VLOOKUP(P228&amp;"_"&amp;Q228,[1]无限模式!A:AQ,25+R228,FALSE)="","","Monster_Season"&amp;P228&amp;"_Infinite_"&amp;Q228&amp;"_"&amp;R228)</f>
        <v/>
      </c>
      <c r="M228" s="10" t="str">
        <f>IF(VLOOKUP(P228&amp;"_"&amp;Q228,[1]无限模式!A:AQ,25+R228,FALSE)="","",1)</f>
        <v/>
      </c>
      <c r="O228" s="10" t="str">
        <f>IF(VLOOKUP(P228&amp;"_"&amp;Q228,[1]无限模式!A:AQ,19+R228,FALSE)="","",VLOOKUP(P228&amp;"_"&amp;Q228,[1]无限模式!A:AQ,37+R228,FALSE))</f>
        <v/>
      </c>
      <c r="P228" s="10">
        <v>2</v>
      </c>
      <c r="Q228" s="10">
        <v>17</v>
      </c>
      <c r="R228" s="10">
        <v>6</v>
      </c>
    </row>
    <row r="229" spans="2:18" x14ac:dyDescent="0.2">
      <c r="B229" s="13" t="str">
        <f t="shared" si="12"/>
        <v>MonsterWaveCallRule_Season2_Infinite</v>
      </c>
      <c r="C229" s="10">
        <f t="shared" si="13"/>
        <v>18</v>
      </c>
      <c r="D229" s="10" t="str">
        <f t="shared" si="14"/>
        <v>赛季2无限模式第18波</v>
      </c>
      <c r="F229" s="10">
        <f>IF(B229="","",VLOOKUP(P229&amp;"_"&amp;Q229,[1]无限模式!A:AQ,12,FALSE)-VLOOKUP(P229&amp;"_"&amp;Q229,[1]无限模式!A:AQ,13,FALSE))</f>
        <v>100</v>
      </c>
      <c r="G229" s="10">
        <f t="shared" si="15"/>
        <v>180</v>
      </c>
      <c r="H229" s="10">
        <f>IF(VLOOKUP(P229&amp;"_"&amp;Q229,[1]无限模式!A:AQ,25+R229,FALSE)="","",0)</f>
        <v>0</v>
      </c>
      <c r="I229" s="10">
        <f>IF(VLOOKUP(P229&amp;"_"&amp;Q229,[1]无限模式!A:AQ,19+R229,FALSE)=0,"",VLOOKUP(P229&amp;"_"&amp;Q229,[1]无限模式!A:AQ,19+R229,FALSE))</f>
        <v>9</v>
      </c>
      <c r="J229" s="10">
        <f>IF(VLOOKUP(P229&amp;"_"&amp;Q229,[1]无限模式!A:AQ,19+R229,FALSE)=0,"",ROUND(VLOOKUP(P229&amp;"_"&amp;Q229,[1]无限模式!A:AQ,4,FALSE)/VLOOKUP(P229&amp;"_"&amp;Q229,[1]无限模式!A:AQ,19+R229,FALSE),2))</f>
        <v>3.33</v>
      </c>
      <c r="K229" s="10">
        <f>IF(VLOOKUP(P229&amp;"_"&amp;Q229,[1]无限模式!A:AQ,25+R229,FALSE)="","",1)</f>
        <v>1</v>
      </c>
      <c r="L229" s="10" t="str">
        <f>IF(VLOOKUP(P229&amp;"_"&amp;Q229,[1]无限模式!A:AQ,25+R229,FALSE)="","","Monster_Season"&amp;P229&amp;"_Infinite_"&amp;Q229&amp;"_"&amp;R229)</f>
        <v>Monster_Season2_Infinite_18_1</v>
      </c>
      <c r="M229" s="10">
        <f>IF(VLOOKUP(P229&amp;"_"&amp;Q229,[1]无限模式!A:AQ,25+R229,FALSE)="","",1)</f>
        <v>1</v>
      </c>
      <c r="O229" s="10">
        <f>IF(VLOOKUP(P229&amp;"_"&amp;Q229,[1]无限模式!A:AQ,19+R229,FALSE)="","",VLOOKUP(P229&amp;"_"&amp;Q229,[1]无限模式!A:AQ,37+R229,FALSE))</f>
        <v>9</v>
      </c>
      <c r="P229" s="10">
        <v>2</v>
      </c>
      <c r="Q229" s="10">
        <v>18</v>
      </c>
      <c r="R229" s="10">
        <v>1</v>
      </c>
    </row>
    <row r="230" spans="2:18" x14ac:dyDescent="0.2">
      <c r="B230" s="13" t="str">
        <f t="shared" si="12"/>
        <v/>
      </c>
      <c r="C230" s="10" t="str">
        <f t="shared" si="13"/>
        <v/>
      </c>
      <c r="D230" s="10" t="str">
        <f t="shared" si="14"/>
        <v/>
      </c>
      <c r="F230" s="10" t="str">
        <f>IF(B230="","",VLOOKUP(P230&amp;"_"&amp;Q230,[1]无限模式!A:AQ,12,FALSE)-VLOOKUP(P230&amp;"_"&amp;Q230,[1]无限模式!A:AQ,13,FALSE))</f>
        <v/>
      </c>
      <c r="G230" s="10" t="str">
        <f t="shared" si="15"/>
        <v/>
      </c>
      <c r="H230" s="10">
        <f>IF(VLOOKUP(P230&amp;"_"&amp;Q230,[1]无限模式!A:AQ,25+R230,FALSE)="","",0)</f>
        <v>0</v>
      </c>
      <c r="I230" s="10">
        <f>IF(VLOOKUP(P230&amp;"_"&amp;Q230,[1]无限模式!A:AQ,19+R230,FALSE)=0,"",VLOOKUP(P230&amp;"_"&amp;Q230,[1]无限模式!A:AQ,19+R230,FALSE))</f>
        <v>9</v>
      </c>
      <c r="J230" s="10">
        <f>IF(VLOOKUP(P230&amp;"_"&amp;Q230,[1]无限模式!A:AQ,19+R230,FALSE)=0,"",ROUND(VLOOKUP(P230&amp;"_"&amp;Q230,[1]无限模式!A:AQ,4,FALSE)/VLOOKUP(P230&amp;"_"&amp;Q230,[1]无限模式!A:AQ,19+R230,FALSE),2))</f>
        <v>3.33</v>
      </c>
      <c r="K230" s="10">
        <f>IF(VLOOKUP(P230&amp;"_"&amp;Q230,[1]无限模式!A:AQ,25+R230,FALSE)="","",1)</f>
        <v>1</v>
      </c>
      <c r="L230" s="10" t="str">
        <f>IF(VLOOKUP(P230&amp;"_"&amp;Q230,[1]无限模式!A:AQ,25+R230,FALSE)="","","Monster_Season"&amp;P230&amp;"_Infinite_"&amp;Q230&amp;"_"&amp;R230)</f>
        <v>Monster_Season2_Infinite_18_2</v>
      </c>
      <c r="M230" s="10">
        <f>IF(VLOOKUP(P230&amp;"_"&amp;Q230,[1]无限模式!A:AQ,25+R230,FALSE)="","",1)</f>
        <v>1</v>
      </c>
      <c r="O230" s="10">
        <f>IF(VLOOKUP(P230&amp;"_"&amp;Q230,[1]无限模式!A:AQ,19+R230,FALSE)="","",VLOOKUP(P230&amp;"_"&amp;Q230,[1]无限模式!A:AQ,37+R230,FALSE))</f>
        <v>9</v>
      </c>
      <c r="P230" s="10">
        <v>2</v>
      </c>
      <c r="Q230" s="10">
        <v>18</v>
      </c>
      <c r="R230" s="10">
        <v>2</v>
      </c>
    </row>
    <row r="231" spans="2:18" x14ac:dyDescent="0.2">
      <c r="B231" s="13" t="str">
        <f t="shared" si="12"/>
        <v/>
      </c>
      <c r="C231" s="10" t="str">
        <f t="shared" si="13"/>
        <v/>
      </c>
      <c r="D231" s="10" t="str">
        <f t="shared" si="14"/>
        <v/>
      </c>
      <c r="F231" s="10" t="str">
        <f>IF(B231="","",VLOOKUP(P231&amp;"_"&amp;Q231,[1]无限模式!A:AQ,12,FALSE)-VLOOKUP(P231&amp;"_"&amp;Q231,[1]无限模式!A:AQ,13,FALSE))</f>
        <v/>
      </c>
      <c r="G231" s="10" t="str">
        <f t="shared" si="15"/>
        <v/>
      </c>
      <c r="H231" s="10">
        <f>IF(VLOOKUP(P231&amp;"_"&amp;Q231,[1]无限模式!A:AQ,25+R231,FALSE)="","",0)</f>
        <v>0</v>
      </c>
      <c r="I231" s="10">
        <f>IF(VLOOKUP(P231&amp;"_"&amp;Q231,[1]无限模式!A:AQ,19+R231,FALSE)=0,"",VLOOKUP(P231&amp;"_"&amp;Q231,[1]无限模式!A:AQ,19+R231,FALSE))</f>
        <v>5</v>
      </c>
      <c r="J231" s="10">
        <f>IF(VLOOKUP(P231&amp;"_"&amp;Q231,[1]无限模式!A:AQ,19+R231,FALSE)=0,"",ROUND(VLOOKUP(P231&amp;"_"&amp;Q231,[1]无限模式!A:AQ,4,FALSE)/VLOOKUP(P231&amp;"_"&amp;Q231,[1]无限模式!A:AQ,19+R231,FALSE),2))</f>
        <v>6</v>
      </c>
      <c r="K231" s="10">
        <f>IF(VLOOKUP(P231&amp;"_"&amp;Q231,[1]无限模式!A:AQ,25+R231,FALSE)="","",1)</f>
        <v>1</v>
      </c>
      <c r="L231" s="10" t="str">
        <f>IF(VLOOKUP(P231&amp;"_"&amp;Q231,[1]无限模式!A:AQ,25+R231,FALSE)="","","Monster_Season"&amp;P231&amp;"_Infinite_"&amp;Q231&amp;"_"&amp;R231)</f>
        <v>Monster_Season2_Infinite_18_3</v>
      </c>
      <c r="M231" s="10">
        <f>IF(VLOOKUP(P231&amp;"_"&amp;Q231,[1]无限模式!A:AQ,25+R231,FALSE)="","",1)</f>
        <v>1</v>
      </c>
      <c r="O231" s="10">
        <f>IF(VLOOKUP(P231&amp;"_"&amp;Q231,[1]无限模式!A:AQ,19+R231,FALSE)="","",VLOOKUP(P231&amp;"_"&amp;Q231,[1]无限模式!A:AQ,37+R231,FALSE))</f>
        <v>9</v>
      </c>
      <c r="P231" s="10">
        <v>2</v>
      </c>
      <c r="Q231" s="10">
        <v>18</v>
      </c>
      <c r="R231" s="10">
        <v>3</v>
      </c>
    </row>
    <row r="232" spans="2:18" x14ac:dyDescent="0.2">
      <c r="B232" s="13" t="str">
        <f t="shared" si="12"/>
        <v/>
      </c>
      <c r="C232" s="10" t="str">
        <f t="shared" si="13"/>
        <v/>
      </c>
      <c r="D232" s="10" t="str">
        <f t="shared" si="14"/>
        <v/>
      </c>
      <c r="F232" s="10" t="str">
        <f>IF(B232="","",VLOOKUP(P232&amp;"_"&amp;Q232,[1]无限模式!A:AQ,12,FALSE)-VLOOKUP(P232&amp;"_"&amp;Q232,[1]无限模式!A:AQ,13,FALSE))</f>
        <v/>
      </c>
      <c r="G232" s="10" t="str">
        <f t="shared" si="15"/>
        <v/>
      </c>
      <c r="H232" s="10" t="str">
        <f>IF(VLOOKUP(P232&amp;"_"&amp;Q232,[1]无限模式!A:AQ,25+R232,FALSE)="","",0)</f>
        <v/>
      </c>
      <c r="I232" s="10" t="str">
        <f>IF(VLOOKUP(P232&amp;"_"&amp;Q232,[1]无限模式!A:AQ,19+R232,FALSE)=0,"",VLOOKUP(P232&amp;"_"&amp;Q232,[1]无限模式!A:AQ,19+R232,FALSE))</f>
        <v/>
      </c>
      <c r="J232" s="10" t="str">
        <f>IF(VLOOKUP(P232&amp;"_"&amp;Q232,[1]无限模式!A:AQ,19+R232,FALSE)=0,"",ROUND(VLOOKUP(P232&amp;"_"&amp;Q232,[1]无限模式!A:AQ,4,FALSE)/VLOOKUP(P232&amp;"_"&amp;Q232,[1]无限模式!A:AQ,19+R232,FALSE),2))</f>
        <v/>
      </c>
      <c r="K232" s="10" t="str">
        <f>IF(VLOOKUP(P232&amp;"_"&amp;Q232,[1]无限模式!A:AQ,25+R232,FALSE)="","",1)</f>
        <v/>
      </c>
      <c r="L232" s="10" t="str">
        <f>IF(VLOOKUP(P232&amp;"_"&amp;Q232,[1]无限模式!A:AQ,25+R232,FALSE)="","","Monster_Season"&amp;P232&amp;"_Infinite_"&amp;Q232&amp;"_"&amp;R232)</f>
        <v/>
      </c>
      <c r="M232" s="10" t="str">
        <f>IF(VLOOKUP(P232&amp;"_"&amp;Q232,[1]无限模式!A:AQ,25+R232,FALSE)="","",1)</f>
        <v/>
      </c>
      <c r="O232" s="10" t="str">
        <f>IF(VLOOKUP(P232&amp;"_"&amp;Q232,[1]无限模式!A:AQ,19+R232,FALSE)="","",VLOOKUP(P232&amp;"_"&amp;Q232,[1]无限模式!A:AQ,37+R232,FALSE))</f>
        <v/>
      </c>
      <c r="P232" s="10">
        <v>2</v>
      </c>
      <c r="Q232" s="10">
        <v>18</v>
      </c>
      <c r="R232" s="10">
        <v>4</v>
      </c>
    </row>
    <row r="233" spans="2:18" x14ac:dyDescent="0.2">
      <c r="B233" s="13" t="str">
        <f t="shared" si="12"/>
        <v/>
      </c>
      <c r="C233" s="10" t="str">
        <f t="shared" si="13"/>
        <v/>
      </c>
      <c r="D233" s="10" t="str">
        <f t="shared" si="14"/>
        <v/>
      </c>
      <c r="F233" s="10" t="str">
        <f>IF(B233="","",VLOOKUP(P233&amp;"_"&amp;Q233,[1]无限模式!A:AQ,12,FALSE)-VLOOKUP(P233&amp;"_"&amp;Q233,[1]无限模式!A:AQ,13,FALSE))</f>
        <v/>
      </c>
      <c r="G233" s="10" t="str">
        <f t="shared" si="15"/>
        <v/>
      </c>
      <c r="H233" s="10" t="str">
        <f>IF(VLOOKUP(P233&amp;"_"&amp;Q233,[1]无限模式!A:AQ,25+R233,FALSE)="","",0)</f>
        <v/>
      </c>
      <c r="I233" s="10" t="str">
        <f>IF(VLOOKUP(P233&amp;"_"&amp;Q233,[1]无限模式!A:AQ,19+R233,FALSE)=0,"",VLOOKUP(P233&amp;"_"&amp;Q233,[1]无限模式!A:AQ,19+R233,FALSE))</f>
        <v/>
      </c>
      <c r="J233" s="10" t="str">
        <f>IF(VLOOKUP(P233&amp;"_"&amp;Q233,[1]无限模式!A:AQ,19+R233,FALSE)=0,"",ROUND(VLOOKUP(P233&amp;"_"&amp;Q233,[1]无限模式!A:AQ,4,FALSE)/VLOOKUP(P233&amp;"_"&amp;Q233,[1]无限模式!A:AQ,19+R233,FALSE),2))</f>
        <v/>
      </c>
      <c r="K233" s="10" t="str">
        <f>IF(VLOOKUP(P233&amp;"_"&amp;Q233,[1]无限模式!A:AQ,25+R233,FALSE)="","",1)</f>
        <v/>
      </c>
      <c r="L233" s="10" t="str">
        <f>IF(VLOOKUP(P233&amp;"_"&amp;Q233,[1]无限模式!A:AQ,25+R233,FALSE)="","","Monster_Season"&amp;P233&amp;"_Infinite_"&amp;Q233&amp;"_"&amp;R233)</f>
        <v/>
      </c>
      <c r="M233" s="10" t="str">
        <f>IF(VLOOKUP(P233&amp;"_"&amp;Q233,[1]无限模式!A:AQ,25+R233,FALSE)="","",1)</f>
        <v/>
      </c>
      <c r="O233" s="10" t="str">
        <f>IF(VLOOKUP(P233&amp;"_"&amp;Q233,[1]无限模式!A:AQ,19+R233,FALSE)="","",VLOOKUP(P233&amp;"_"&amp;Q233,[1]无限模式!A:AQ,37+R233,FALSE))</f>
        <v/>
      </c>
      <c r="P233" s="10">
        <v>2</v>
      </c>
      <c r="Q233" s="10">
        <v>18</v>
      </c>
      <c r="R233" s="10">
        <v>5</v>
      </c>
    </row>
    <row r="234" spans="2:18" x14ac:dyDescent="0.2">
      <c r="B234" s="13" t="str">
        <f t="shared" si="12"/>
        <v/>
      </c>
      <c r="C234" s="10" t="str">
        <f t="shared" si="13"/>
        <v/>
      </c>
      <c r="D234" s="10" t="str">
        <f t="shared" si="14"/>
        <v/>
      </c>
      <c r="F234" s="10" t="str">
        <f>IF(B234="","",VLOOKUP(P234&amp;"_"&amp;Q234,[1]无限模式!A:AQ,12,FALSE)-VLOOKUP(P234&amp;"_"&amp;Q234,[1]无限模式!A:AQ,13,FALSE))</f>
        <v/>
      </c>
      <c r="G234" s="10" t="str">
        <f t="shared" si="15"/>
        <v/>
      </c>
      <c r="H234" s="10" t="str">
        <f>IF(VLOOKUP(P234&amp;"_"&amp;Q234,[1]无限模式!A:AQ,25+R234,FALSE)="","",0)</f>
        <v/>
      </c>
      <c r="I234" s="10" t="str">
        <f>IF(VLOOKUP(P234&amp;"_"&amp;Q234,[1]无限模式!A:AQ,19+R234,FALSE)=0,"",VLOOKUP(P234&amp;"_"&amp;Q234,[1]无限模式!A:AQ,19+R234,FALSE))</f>
        <v/>
      </c>
      <c r="J234" s="10" t="str">
        <f>IF(VLOOKUP(P234&amp;"_"&amp;Q234,[1]无限模式!A:AQ,19+R234,FALSE)=0,"",ROUND(VLOOKUP(P234&amp;"_"&amp;Q234,[1]无限模式!A:AQ,4,FALSE)/VLOOKUP(P234&amp;"_"&amp;Q234,[1]无限模式!A:AQ,19+R234,FALSE),2))</f>
        <v/>
      </c>
      <c r="K234" s="10" t="str">
        <f>IF(VLOOKUP(P234&amp;"_"&amp;Q234,[1]无限模式!A:AQ,25+R234,FALSE)="","",1)</f>
        <v/>
      </c>
      <c r="L234" s="10" t="str">
        <f>IF(VLOOKUP(P234&amp;"_"&amp;Q234,[1]无限模式!A:AQ,25+R234,FALSE)="","","Monster_Season"&amp;P234&amp;"_Infinite_"&amp;Q234&amp;"_"&amp;R234)</f>
        <v/>
      </c>
      <c r="M234" s="10" t="str">
        <f>IF(VLOOKUP(P234&amp;"_"&amp;Q234,[1]无限模式!A:AQ,25+R234,FALSE)="","",1)</f>
        <v/>
      </c>
      <c r="O234" s="10" t="str">
        <f>IF(VLOOKUP(P234&amp;"_"&amp;Q234,[1]无限模式!A:AQ,19+R234,FALSE)="","",VLOOKUP(P234&amp;"_"&amp;Q234,[1]无限模式!A:AQ,37+R234,FALSE))</f>
        <v/>
      </c>
      <c r="P234" s="10">
        <v>2</v>
      </c>
      <c r="Q234" s="10">
        <v>18</v>
      </c>
      <c r="R234" s="10">
        <v>6</v>
      </c>
    </row>
    <row r="235" spans="2:18" x14ac:dyDescent="0.2">
      <c r="B235" s="13" t="str">
        <f t="shared" si="12"/>
        <v>MonsterWaveCallRule_Season2_Infinite</v>
      </c>
      <c r="C235" s="10">
        <f t="shared" si="13"/>
        <v>19</v>
      </c>
      <c r="D235" s="10" t="str">
        <f t="shared" si="14"/>
        <v>赛季2无限模式第19波</v>
      </c>
      <c r="F235" s="10">
        <f>IF(B235="","",VLOOKUP(P235&amp;"_"&amp;Q235,[1]无限模式!A:AQ,12,FALSE)-VLOOKUP(P235&amp;"_"&amp;Q235,[1]无限模式!A:AQ,13,FALSE))</f>
        <v>100</v>
      </c>
      <c r="G235" s="10">
        <f t="shared" si="15"/>
        <v>180</v>
      </c>
      <c r="H235" s="10">
        <f>IF(VLOOKUP(P235&amp;"_"&amp;Q235,[1]无限模式!A:AQ,25+R235,FALSE)="","",0)</f>
        <v>0</v>
      </c>
      <c r="I235" s="10">
        <f>IF(VLOOKUP(P235&amp;"_"&amp;Q235,[1]无限模式!A:AQ,19+R235,FALSE)=0,"",VLOOKUP(P235&amp;"_"&amp;Q235,[1]无限模式!A:AQ,19+R235,FALSE))</f>
        <v>10</v>
      </c>
      <c r="J235" s="10">
        <f>IF(VLOOKUP(P235&amp;"_"&amp;Q235,[1]无限模式!A:AQ,19+R235,FALSE)=0,"",ROUND(VLOOKUP(P235&amp;"_"&amp;Q235,[1]无限模式!A:AQ,4,FALSE)/VLOOKUP(P235&amp;"_"&amp;Q235,[1]无限模式!A:AQ,19+R235,FALSE),2))</f>
        <v>3</v>
      </c>
      <c r="K235" s="10">
        <f>IF(VLOOKUP(P235&amp;"_"&amp;Q235,[1]无限模式!A:AQ,25+R235,FALSE)="","",1)</f>
        <v>1</v>
      </c>
      <c r="L235" s="10" t="str">
        <f>IF(VLOOKUP(P235&amp;"_"&amp;Q235,[1]无限模式!A:AQ,25+R235,FALSE)="","","Monster_Season"&amp;P235&amp;"_Infinite_"&amp;Q235&amp;"_"&amp;R235)</f>
        <v>Monster_Season2_Infinite_19_1</v>
      </c>
      <c r="M235" s="10">
        <f>IF(VLOOKUP(P235&amp;"_"&amp;Q235,[1]无限模式!A:AQ,25+R235,FALSE)="","",1)</f>
        <v>1</v>
      </c>
      <c r="O235" s="10">
        <f>IF(VLOOKUP(P235&amp;"_"&amp;Q235,[1]无限模式!A:AQ,19+R235,FALSE)="","",VLOOKUP(P235&amp;"_"&amp;Q235,[1]无限模式!A:AQ,37+R235,FALSE))</f>
        <v>4</v>
      </c>
      <c r="P235" s="10">
        <v>2</v>
      </c>
      <c r="Q235" s="10">
        <v>19</v>
      </c>
      <c r="R235" s="10">
        <v>1</v>
      </c>
    </row>
    <row r="236" spans="2:18" x14ac:dyDescent="0.2">
      <c r="B236" s="13" t="str">
        <f t="shared" si="12"/>
        <v/>
      </c>
      <c r="C236" s="10" t="str">
        <f t="shared" si="13"/>
        <v/>
      </c>
      <c r="D236" s="10" t="str">
        <f t="shared" si="14"/>
        <v/>
      </c>
      <c r="F236" s="10" t="str">
        <f>IF(B236="","",VLOOKUP(P236&amp;"_"&amp;Q236,[1]无限模式!A:AQ,12,FALSE)-VLOOKUP(P236&amp;"_"&amp;Q236,[1]无限模式!A:AQ,13,FALSE))</f>
        <v/>
      </c>
      <c r="G236" s="10" t="str">
        <f t="shared" si="15"/>
        <v/>
      </c>
      <c r="H236" s="10">
        <f>IF(VLOOKUP(P236&amp;"_"&amp;Q236,[1]无限模式!A:AQ,25+R236,FALSE)="","",0)</f>
        <v>0</v>
      </c>
      <c r="I236" s="10">
        <f>IF(VLOOKUP(P236&amp;"_"&amp;Q236,[1]无限模式!A:AQ,19+R236,FALSE)=0,"",VLOOKUP(P236&amp;"_"&amp;Q236,[1]无限模式!A:AQ,19+R236,FALSE))</f>
        <v>10</v>
      </c>
      <c r="J236" s="10">
        <f>IF(VLOOKUP(P236&amp;"_"&amp;Q236,[1]无限模式!A:AQ,19+R236,FALSE)=0,"",ROUND(VLOOKUP(P236&amp;"_"&amp;Q236,[1]无限模式!A:AQ,4,FALSE)/VLOOKUP(P236&amp;"_"&amp;Q236,[1]无限模式!A:AQ,19+R236,FALSE),2))</f>
        <v>3</v>
      </c>
      <c r="K236" s="10">
        <f>IF(VLOOKUP(P236&amp;"_"&amp;Q236,[1]无限模式!A:AQ,25+R236,FALSE)="","",1)</f>
        <v>1</v>
      </c>
      <c r="L236" s="10" t="str">
        <f>IF(VLOOKUP(P236&amp;"_"&amp;Q236,[1]无限模式!A:AQ,25+R236,FALSE)="","","Monster_Season"&amp;P236&amp;"_Infinite_"&amp;Q236&amp;"_"&amp;R236)</f>
        <v>Monster_Season2_Infinite_19_2</v>
      </c>
      <c r="M236" s="10">
        <f>IF(VLOOKUP(P236&amp;"_"&amp;Q236,[1]无限模式!A:AQ,25+R236,FALSE)="","",1)</f>
        <v>1</v>
      </c>
      <c r="O236" s="10">
        <f>IF(VLOOKUP(P236&amp;"_"&amp;Q236,[1]无限模式!A:AQ,19+R236,FALSE)="","",VLOOKUP(P236&amp;"_"&amp;Q236,[1]无限模式!A:AQ,37+R236,FALSE))</f>
        <v>8</v>
      </c>
      <c r="P236" s="10">
        <v>2</v>
      </c>
      <c r="Q236" s="10">
        <v>19</v>
      </c>
      <c r="R236" s="10">
        <v>2</v>
      </c>
    </row>
    <row r="237" spans="2:18" x14ac:dyDescent="0.2">
      <c r="B237" s="13" t="str">
        <f t="shared" si="12"/>
        <v/>
      </c>
      <c r="C237" s="10" t="str">
        <f t="shared" si="13"/>
        <v/>
      </c>
      <c r="D237" s="10" t="str">
        <f t="shared" si="14"/>
        <v/>
      </c>
      <c r="F237" s="10" t="str">
        <f>IF(B237="","",VLOOKUP(P237&amp;"_"&amp;Q237,[1]无限模式!A:AQ,12,FALSE)-VLOOKUP(P237&amp;"_"&amp;Q237,[1]无限模式!A:AQ,13,FALSE))</f>
        <v/>
      </c>
      <c r="G237" s="10" t="str">
        <f t="shared" si="15"/>
        <v/>
      </c>
      <c r="H237" s="10">
        <f>IF(VLOOKUP(P237&amp;"_"&amp;Q237,[1]无限模式!A:AQ,25+R237,FALSE)="","",0)</f>
        <v>0</v>
      </c>
      <c r="I237" s="10">
        <f>IF(VLOOKUP(P237&amp;"_"&amp;Q237,[1]无限模式!A:AQ,19+R237,FALSE)=0,"",VLOOKUP(P237&amp;"_"&amp;Q237,[1]无限模式!A:AQ,19+R237,FALSE))</f>
        <v>10</v>
      </c>
      <c r="J237" s="10">
        <f>IF(VLOOKUP(P237&amp;"_"&amp;Q237,[1]无限模式!A:AQ,19+R237,FALSE)=0,"",ROUND(VLOOKUP(P237&amp;"_"&amp;Q237,[1]无限模式!A:AQ,4,FALSE)/VLOOKUP(P237&amp;"_"&amp;Q237,[1]无限模式!A:AQ,19+R237,FALSE),2))</f>
        <v>3</v>
      </c>
      <c r="K237" s="10">
        <f>IF(VLOOKUP(P237&amp;"_"&amp;Q237,[1]无限模式!A:AQ,25+R237,FALSE)="","",1)</f>
        <v>1</v>
      </c>
      <c r="L237" s="10" t="str">
        <f>IF(VLOOKUP(P237&amp;"_"&amp;Q237,[1]无限模式!A:AQ,25+R237,FALSE)="","","Monster_Season"&amp;P237&amp;"_Infinite_"&amp;Q237&amp;"_"&amp;R237)</f>
        <v>Monster_Season2_Infinite_19_3</v>
      </c>
      <c r="M237" s="10">
        <f>IF(VLOOKUP(P237&amp;"_"&amp;Q237,[1]无限模式!A:AQ,25+R237,FALSE)="","",1)</f>
        <v>1</v>
      </c>
      <c r="O237" s="10">
        <f>IF(VLOOKUP(P237&amp;"_"&amp;Q237,[1]无限模式!A:AQ,19+R237,FALSE)="","",VLOOKUP(P237&amp;"_"&amp;Q237,[1]无限模式!A:AQ,37+R237,FALSE))</f>
        <v>8</v>
      </c>
      <c r="P237" s="10">
        <v>2</v>
      </c>
      <c r="Q237" s="10">
        <v>19</v>
      </c>
      <c r="R237" s="10">
        <v>3</v>
      </c>
    </row>
    <row r="238" spans="2:18" x14ac:dyDescent="0.2">
      <c r="B238" s="13" t="str">
        <f t="shared" si="12"/>
        <v/>
      </c>
      <c r="C238" s="10" t="str">
        <f t="shared" si="13"/>
        <v/>
      </c>
      <c r="D238" s="10" t="str">
        <f t="shared" si="14"/>
        <v/>
      </c>
      <c r="F238" s="10" t="str">
        <f>IF(B238="","",VLOOKUP(P238&amp;"_"&amp;Q238,[1]无限模式!A:AQ,12,FALSE)-VLOOKUP(P238&amp;"_"&amp;Q238,[1]无限模式!A:AQ,13,FALSE))</f>
        <v/>
      </c>
      <c r="G238" s="10" t="str">
        <f t="shared" si="15"/>
        <v/>
      </c>
      <c r="H238" s="10" t="str">
        <f>IF(VLOOKUP(P238&amp;"_"&amp;Q238,[1]无限模式!A:AQ,25+R238,FALSE)="","",0)</f>
        <v/>
      </c>
      <c r="I238" s="10" t="str">
        <f>IF(VLOOKUP(P238&amp;"_"&amp;Q238,[1]无限模式!A:AQ,19+R238,FALSE)=0,"",VLOOKUP(P238&amp;"_"&amp;Q238,[1]无限模式!A:AQ,19+R238,FALSE))</f>
        <v/>
      </c>
      <c r="J238" s="10" t="str">
        <f>IF(VLOOKUP(P238&amp;"_"&amp;Q238,[1]无限模式!A:AQ,19+R238,FALSE)=0,"",ROUND(VLOOKUP(P238&amp;"_"&amp;Q238,[1]无限模式!A:AQ,4,FALSE)/VLOOKUP(P238&amp;"_"&amp;Q238,[1]无限模式!A:AQ,19+R238,FALSE),2))</f>
        <v/>
      </c>
      <c r="K238" s="10" t="str">
        <f>IF(VLOOKUP(P238&amp;"_"&amp;Q238,[1]无限模式!A:AQ,25+R238,FALSE)="","",1)</f>
        <v/>
      </c>
      <c r="L238" s="10" t="str">
        <f>IF(VLOOKUP(P238&amp;"_"&amp;Q238,[1]无限模式!A:AQ,25+R238,FALSE)="","","Monster_Season"&amp;P238&amp;"_Infinite_"&amp;Q238&amp;"_"&amp;R238)</f>
        <v/>
      </c>
      <c r="M238" s="10" t="str">
        <f>IF(VLOOKUP(P238&amp;"_"&amp;Q238,[1]无限模式!A:AQ,25+R238,FALSE)="","",1)</f>
        <v/>
      </c>
      <c r="O238" s="10" t="str">
        <f>IF(VLOOKUP(P238&amp;"_"&amp;Q238,[1]无限模式!A:AQ,19+R238,FALSE)="","",VLOOKUP(P238&amp;"_"&amp;Q238,[1]无限模式!A:AQ,37+R238,FALSE))</f>
        <v/>
      </c>
      <c r="P238" s="10">
        <v>2</v>
      </c>
      <c r="Q238" s="10">
        <v>19</v>
      </c>
      <c r="R238" s="10">
        <v>4</v>
      </c>
    </row>
    <row r="239" spans="2:18" x14ac:dyDescent="0.2">
      <c r="B239" s="13" t="str">
        <f t="shared" si="12"/>
        <v/>
      </c>
      <c r="C239" s="10" t="str">
        <f t="shared" si="13"/>
        <v/>
      </c>
      <c r="D239" s="10" t="str">
        <f t="shared" si="14"/>
        <v/>
      </c>
      <c r="F239" s="10" t="str">
        <f>IF(B239="","",VLOOKUP(P239&amp;"_"&amp;Q239,[1]无限模式!A:AQ,12,FALSE)-VLOOKUP(P239&amp;"_"&amp;Q239,[1]无限模式!A:AQ,13,FALSE))</f>
        <v/>
      </c>
      <c r="G239" s="10" t="str">
        <f t="shared" si="15"/>
        <v/>
      </c>
      <c r="H239" s="10" t="str">
        <f>IF(VLOOKUP(P239&amp;"_"&amp;Q239,[1]无限模式!A:AQ,25+R239,FALSE)="","",0)</f>
        <v/>
      </c>
      <c r="I239" s="10" t="str">
        <f>IF(VLOOKUP(P239&amp;"_"&amp;Q239,[1]无限模式!A:AQ,19+R239,FALSE)=0,"",VLOOKUP(P239&amp;"_"&amp;Q239,[1]无限模式!A:AQ,19+R239,FALSE))</f>
        <v/>
      </c>
      <c r="J239" s="10" t="str">
        <f>IF(VLOOKUP(P239&amp;"_"&amp;Q239,[1]无限模式!A:AQ,19+R239,FALSE)=0,"",ROUND(VLOOKUP(P239&amp;"_"&amp;Q239,[1]无限模式!A:AQ,4,FALSE)/VLOOKUP(P239&amp;"_"&amp;Q239,[1]无限模式!A:AQ,19+R239,FALSE),2))</f>
        <v/>
      </c>
      <c r="K239" s="10" t="str">
        <f>IF(VLOOKUP(P239&amp;"_"&amp;Q239,[1]无限模式!A:AQ,25+R239,FALSE)="","",1)</f>
        <v/>
      </c>
      <c r="L239" s="10" t="str">
        <f>IF(VLOOKUP(P239&amp;"_"&amp;Q239,[1]无限模式!A:AQ,25+R239,FALSE)="","","Monster_Season"&amp;P239&amp;"_Infinite_"&amp;Q239&amp;"_"&amp;R239)</f>
        <v/>
      </c>
      <c r="M239" s="10" t="str">
        <f>IF(VLOOKUP(P239&amp;"_"&amp;Q239,[1]无限模式!A:AQ,25+R239,FALSE)="","",1)</f>
        <v/>
      </c>
      <c r="O239" s="10" t="str">
        <f>IF(VLOOKUP(P239&amp;"_"&amp;Q239,[1]无限模式!A:AQ,19+R239,FALSE)="","",VLOOKUP(P239&amp;"_"&amp;Q239,[1]无限模式!A:AQ,37+R239,FALSE))</f>
        <v/>
      </c>
      <c r="P239" s="10">
        <v>2</v>
      </c>
      <c r="Q239" s="10">
        <v>19</v>
      </c>
      <c r="R239" s="10">
        <v>5</v>
      </c>
    </row>
    <row r="240" spans="2:18" x14ac:dyDescent="0.2">
      <c r="B240" s="13" t="str">
        <f t="shared" si="12"/>
        <v/>
      </c>
      <c r="C240" s="10" t="str">
        <f t="shared" si="13"/>
        <v/>
      </c>
      <c r="D240" s="10" t="str">
        <f t="shared" si="14"/>
        <v/>
      </c>
      <c r="F240" s="10" t="str">
        <f>IF(B240="","",VLOOKUP(P240&amp;"_"&amp;Q240,[1]无限模式!A:AQ,12,FALSE)-VLOOKUP(P240&amp;"_"&amp;Q240,[1]无限模式!A:AQ,13,FALSE))</f>
        <v/>
      </c>
      <c r="G240" s="10" t="str">
        <f t="shared" si="15"/>
        <v/>
      </c>
      <c r="H240" s="10" t="str">
        <f>IF(VLOOKUP(P240&amp;"_"&amp;Q240,[1]无限模式!A:AQ,25+R240,FALSE)="","",0)</f>
        <v/>
      </c>
      <c r="I240" s="10" t="str">
        <f>IF(VLOOKUP(P240&amp;"_"&amp;Q240,[1]无限模式!A:AQ,19+R240,FALSE)=0,"",VLOOKUP(P240&amp;"_"&amp;Q240,[1]无限模式!A:AQ,19+R240,FALSE))</f>
        <v/>
      </c>
      <c r="J240" s="10" t="str">
        <f>IF(VLOOKUP(P240&amp;"_"&amp;Q240,[1]无限模式!A:AQ,19+R240,FALSE)=0,"",ROUND(VLOOKUP(P240&amp;"_"&amp;Q240,[1]无限模式!A:AQ,4,FALSE)/VLOOKUP(P240&amp;"_"&amp;Q240,[1]无限模式!A:AQ,19+R240,FALSE),2))</f>
        <v/>
      </c>
      <c r="K240" s="10" t="str">
        <f>IF(VLOOKUP(P240&amp;"_"&amp;Q240,[1]无限模式!A:AQ,25+R240,FALSE)="","",1)</f>
        <v/>
      </c>
      <c r="L240" s="10" t="str">
        <f>IF(VLOOKUP(P240&amp;"_"&amp;Q240,[1]无限模式!A:AQ,25+R240,FALSE)="","","Monster_Season"&amp;P240&amp;"_Infinite_"&amp;Q240&amp;"_"&amp;R240)</f>
        <v/>
      </c>
      <c r="M240" s="10" t="str">
        <f>IF(VLOOKUP(P240&amp;"_"&amp;Q240,[1]无限模式!A:AQ,25+R240,FALSE)="","",1)</f>
        <v/>
      </c>
      <c r="O240" s="10" t="str">
        <f>IF(VLOOKUP(P240&amp;"_"&amp;Q240,[1]无限模式!A:AQ,19+R240,FALSE)="","",VLOOKUP(P240&amp;"_"&amp;Q240,[1]无限模式!A:AQ,37+R240,FALSE))</f>
        <v/>
      </c>
      <c r="P240" s="10">
        <v>2</v>
      </c>
      <c r="Q240" s="10">
        <v>19</v>
      </c>
      <c r="R240" s="10">
        <v>6</v>
      </c>
    </row>
    <row r="241" spans="2:18" x14ac:dyDescent="0.2">
      <c r="B241" s="13" t="str">
        <f t="shared" si="12"/>
        <v>MonsterWaveCallRule_Season2_Infinite</v>
      </c>
      <c r="C241" s="10">
        <f t="shared" si="13"/>
        <v>20</v>
      </c>
      <c r="D241" s="10" t="str">
        <f t="shared" si="14"/>
        <v>赛季2无限模式第20波</v>
      </c>
      <c r="F241" s="10">
        <f>IF(B241="","",VLOOKUP(P241&amp;"_"&amp;Q241,[1]无限模式!A:AQ,12,FALSE)-VLOOKUP(P241&amp;"_"&amp;Q241,[1]无限模式!A:AQ,13,FALSE))</f>
        <v>100</v>
      </c>
      <c r="G241" s="10">
        <f t="shared" si="15"/>
        <v>180</v>
      </c>
      <c r="H241" s="10">
        <f>IF(VLOOKUP(P241&amp;"_"&amp;Q241,[1]无限模式!A:AQ,25+R241,FALSE)="","",0)</f>
        <v>0</v>
      </c>
      <c r="I241" s="10">
        <f>IF(VLOOKUP(P241&amp;"_"&amp;Q241,[1]无限模式!A:AQ,19+R241,FALSE)=0,"",VLOOKUP(P241&amp;"_"&amp;Q241,[1]无限模式!A:AQ,19+R241,FALSE))</f>
        <v>16</v>
      </c>
      <c r="J241" s="10">
        <f>IF(VLOOKUP(P241&amp;"_"&amp;Q241,[1]无限模式!A:AQ,19+R241,FALSE)=0,"",ROUND(VLOOKUP(P241&amp;"_"&amp;Q241,[1]无限模式!A:AQ,4,FALSE)/VLOOKUP(P241&amp;"_"&amp;Q241,[1]无限模式!A:AQ,19+R241,FALSE),2))</f>
        <v>1.88</v>
      </c>
      <c r="K241" s="10">
        <f>IF(VLOOKUP(P241&amp;"_"&amp;Q241,[1]无限模式!A:AQ,25+R241,FALSE)="","",1)</f>
        <v>1</v>
      </c>
      <c r="L241" s="10" t="str">
        <f>IF(VLOOKUP(P241&amp;"_"&amp;Q241,[1]无限模式!A:AQ,25+R241,FALSE)="","","Monster_Season"&amp;P241&amp;"_Infinite_"&amp;Q241&amp;"_"&amp;R241)</f>
        <v>Monster_Season2_Infinite_20_1</v>
      </c>
      <c r="M241" s="10">
        <f>IF(VLOOKUP(P241&amp;"_"&amp;Q241,[1]无限模式!A:AQ,25+R241,FALSE)="","",1)</f>
        <v>1</v>
      </c>
      <c r="O241" s="10">
        <f>IF(VLOOKUP(P241&amp;"_"&amp;Q241,[1]无限模式!A:AQ,19+R241,FALSE)="","",VLOOKUP(P241&amp;"_"&amp;Q241,[1]无限模式!A:AQ,37+R241,FALSE))</f>
        <v>3</v>
      </c>
      <c r="P241" s="10">
        <v>2</v>
      </c>
      <c r="Q241" s="10">
        <v>20</v>
      </c>
      <c r="R241" s="10">
        <v>1</v>
      </c>
    </row>
    <row r="242" spans="2:18" x14ac:dyDescent="0.2">
      <c r="B242" s="13" t="str">
        <f t="shared" si="12"/>
        <v/>
      </c>
      <c r="C242" s="10" t="str">
        <f t="shared" si="13"/>
        <v/>
      </c>
      <c r="D242" s="10" t="str">
        <f t="shared" si="14"/>
        <v/>
      </c>
      <c r="F242" s="10" t="str">
        <f>IF(B242="","",VLOOKUP(P242&amp;"_"&amp;Q242,[1]无限模式!A:AQ,12,FALSE)-VLOOKUP(P242&amp;"_"&amp;Q242,[1]无限模式!A:AQ,13,FALSE))</f>
        <v/>
      </c>
      <c r="G242" s="10" t="str">
        <f t="shared" si="15"/>
        <v/>
      </c>
      <c r="H242" s="10">
        <f>IF(VLOOKUP(P242&amp;"_"&amp;Q242,[1]无限模式!A:AQ,25+R242,FALSE)="","",0)</f>
        <v>0</v>
      </c>
      <c r="I242" s="10">
        <f>IF(VLOOKUP(P242&amp;"_"&amp;Q242,[1]无限模式!A:AQ,19+R242,FALSE)=0,"",VLOOKUP(P242&amp;"_"&amp;Q242,[1]无限模式!A:AQ,19+R242,FALSE))</f>
        <v>16</v>
      </c>
      <c r="J242" s="10">
        <f>IF(VLOOKUP(P242&amp;"_"&amp;Q242,[1]无限模式!A:AQ,19+R242,FALSE)=0,"",ROUND(VLOOKUP(P242&amp;"_"&amp;Q242,[1]无限模式!A:AQ,4,FALSE)/VLOOKUP(P242&amp;"_"&amp;Q242,[1]无限模式!A:AQ,19+R242,FALSE),2))</f>
        <v>1.88</v>
      </c>
      <c r="K242" s="10">
        <f>IF(VLOOKUP(P242&amp;"_"&amp;Q242,[1]无限模式!A:AQ,25+R242,FALSE)="","",1)</f>
        <v>1</v>
      </c>
      <c r="L242" s="10" t="str">
        <f>IF(VLOOKUP(P242&amp;"_"&amp;Q242,[1]无限模式!A:AQ,25+R242,FALSE)="","","Monster_Season"&amp;P242&amp;"_Infinite_"&amp;Q242&amp;"_"&amp;R242)</f>
        <v>Monster_Season2_Infinite_20_2</v>
      </c>
      <c r="M242" s="10">
        <f>IF(VLOOKUP(P242&amp;"_"&amp;Q242,[1]无限模式!A:AQ,25+R242,FALSE)="","",1)</f>
        <v>1</v>
      </c>
      <c r="O242" s="10">
        <f>IF(VLOOKUP(P242&amp;"_"&amp;Q242,[1]无限模式!A:AQ,19+R242,FALSE)="","",VLOOKUP(P242&amp;"_"&amp;Q242,[1]无限模式!A:AQ,37+R242,FALSE))</f>
        <v>5</v>
      </c>
      <c r="P242" s="10">
        <v>2</v>
      </c>
      <c r="Q242" s="10">
        <v>20</v>
      </c>
      <c r="R242" s="10">
        <v>2</v>
      </c>
    </row>
    <row r="243" spans="2:18" x14ac:dyDescent="0.2">
      <c r="B243" s="13" t="str">
        <f t="shared" si="12"/>
        <v/>
      </c>
      <c r="C243" s="10" t="str">
        <f t="shared" si="13"/>
        <v/>
      </c>
      <c r="D243" s="10" t="str">
        <f t="shared" si="14"/>
        <v/>
      </c>
      <c r="F243" s="10" t="str">
        <f>IF(B243="","",VLOOKUP(P243&amp;"_"&amp;Q243,[1]无限模式!A:AQ,12,FALSE)-VLOOKUP(P243&amp;"_"&amp;Q243,[1]无限模式!A:AQ,13,FALSE))</f>
        <v/>
      </c>
      <c r="G243" s="10" t="str">
        <f t="shared" si="15"/>
        <v/>
      </c>
      <c r="H243" s="10">
        <f>IF(VLOOKUP(P243&amp;"_"&amp;Q243,[1]无限模式!A:AQ,25+R243,FALSE)="","",0)</f>
        <v>0</v>
      </c>
      <c r="I243" s="10">
        <f>IF(VLOOKUP(P243&amp;"_"&amp;Q243,[1]无限模式!A:AQ,19+R243,FALSE)=0,"",VLOOKUP(P243&amp;"_"&amp;Q243,[1]无限模式!A:AQ,19+R243,FALSE))</f>
        <v>11</v>
      </c>
      <c r="J243" s="10">
        <f>IF(VLOOKUP(P243&amp;"_"&amp;Q243,[1]无限模式!A:AQ,19+R243,FALSE)=0,"",ROUND(VLOOKUP(P243&amp;"_"&amp;Q243,[1]无限模式!A:AQ,4,FALSE)/VLOOKUP(P243&amp;"_"&amp;Q243,[1]无限模式!A:AQ,19+R243,FALSE),2))</f>
        <v>2.73</v>
      </c>
      <c r="K243" s="10">
        <f>IF(VLOOKUP(P243&amp;"_"&amp;Q243,[1]无限模式!A:AQ,25+R243,FALSE)="","",1)</f>
        <v>1</v>
      </c>
      <c r="L243" s="10" t="str">
        <f>IF(VLOOKUP(P243&amp;"_"&amp;Q243,[1]无限模式!A:AQ,25+R243,FALSE)="","","Monster_Season"&amp;P243&amp;"_Infinite_"&amp;Q243&amp;"_"&amp;R243)</f>
        <v>Monster_Season2_Infinite_20_3</v>
      </c>
      <c r="M243" s="10">
        <f>IF(VLOOKUP(P243&amp;"_"&amp;Q243,[1]无限模式!A:AQ,25+R243,FALSE)="","",1)</f>
        <v>1</v>
      </c>
      <c r="O243" s="10">
        <f>IF(VLOOKUP(P243&amp;"_"&amp;Q243,[1]无限模式!A:AQ,19+R243,FALSE)="","",VLOOKUP(P243&amp;"_"&amp;Q243,[1]无限模式!A:AQ,37+R243,FALSE))</f>
        <v>5</v>
      </c>
      <c r="P243" s="10">
        <v>2</v>
      </c>
      <c r="Q243" s="10">
        <v>20</v>
      </c>
      <c r="R243" s="10">
        <v>3</v>
      </c>
    </row>
    <row r="244" spans="2:18" x14ac:dyDescent="0.2">
      <c r="B244" s="13" t="str">
        <f t="shared" si="12"/>
        <v/>
      </c>
      <c r="C244" s="10" t="str">
        <f t="shared" si="13"/>
        <v/>
      </c>
      <c r="D244" s="10" t="str">
        <f t="shared" si="14"/>
        <v/>
      </c>
      <c r="F244" s="10" t="str">
        <f>IF(B244="","",VLOOKUP(P244&amp;"_"&amp;Q244,[1]无限模式!A:AQ,12,FALSE)-VLOOKUP(P244&amp;"_"&amp;Q244,[1]无限模式!A:AQ,13,FALSE))</f>
        <v/>
      </c>
      <c r="G244" s="10" t="str">
        <f t="shared" si="15"/>
        <v/>
      </c>
      <c r="H244" s="10">
        <f>IF(VLOOKUP(P244&amp;"_"&amp;Q244,[1]无限模式!A:AQ,25+R244,FALSE)="","",0)</f>
        <v>0</v>
      </c>
      <c r="I244" s="10">
        <f>IF(VLOOKUP(P244&amp;"_"&amp;Q244,[1]无限模式!A:AQ,19+R244,FALSE)=0,"",VLOOKUP(P244&amp;"_"&amp;Q244,[1]无限模式!A:AQ,19+R244,FALSE))</f>
        <v>1</v>
      </c>
      <c r="J244" s="10">
        <f>IF(VLOOKUP(P244&amp;"_"&amp;Q244,[1]无限模式!A:AQ,19+R244,FALSE)=0,"",ROUND(VLOOKUP(P244&amp;"_"&amp;Q244,[1]无限模式!A:AQ,4,FALSE)/VLOOKUP(P244&amp;"_"&amp;Q244,[1]无限模式!A:AQ,19+R244,FALSE),2))</f>
        <v>30</v>
      </c>
      <c r="K244" s="10">
        <f>IF(VLOOKUP(P244&amp;"_"&amp;Q244,[1]无限模式!A:AQ,25+R244,FALSE)="","",1)</f>
        <v>1</v>
      </c>
      <c r="L244" s="10" t="str">
        <f>IF(VLOOKUP(P244&amp;"_"&amp;Q244,[1]无限模式!A:AQ,25+R244,FALSE)="","","Monster_Season"&amp;P244&amp;"_Infinite_"&amp;Q244&amp;"_"&amp;R244)</f>
        <v>Monster_Season2_Infinite_20_4</v>
      </c>
      <c r="M244" s="10">
        <f>IF(VLOOKUP(P244&amp;"_"&amp;Q244,[1]无限模式!A:AQ,25+R244,FALSE)="","",1)</f>
        <v>1</v>
      </c>
      <c r="O244" s="10">
        <f>IF(VLOOKUP(P244&amp;"_"&amp;Q244,[1]无限模式!A:AQ,19+R244,FALSE)="","",VLOOKUP(P244&amp;"_"&amp;Q244,[1]无限模式!A:AQ,37+R244,FALSE))</f>
        <v>13</v>
      </c>
      <c r="P244" s="10">
        <v>2</v>
      </c>
      <c r="Q244" s="10">
        <v>20</v>
      </c>
      <c r="R244" s="10">
        <v>4</v>
      </c>
    </row>
    <row r="245" spans="2:18" x14ac:dyDescent="0.2">
      <c r="B245" s="13" t="str">
        <f t="shared" si="12"/>
        <v/>
      </c>
      <c r="C245" s="10" t="str">
        <f t="shared" si="13"/>
        <v/>
      </c>
      <c r="D245" s="10" t="str">
        <f t="shared" si="14"/>
        <v/>
      </c>
      <c r="F245" s="10" t="str">
        <f>IF(B245="","",VLOOKUP(P245&amp;"_"&amp;Q245,[1]无限模式!A:AQ,12,FALSE)-VLOOKUP(P245&amp;"_"&amp;Q245,[1]无限模式!A:AQ,13,FALSE))</f>
        <v/>
      </c>
      <c r="G245" s="10" t="str">
        <f t="shared" si="15"/>
        <v/>
      </c>
      <c r="H245" s="10" t="str">
        <f>IF(VLOOKUP(P245&amp;"_"&amp;Q245,[1]无限模式!A:AQ,25+R245,FALSE)="","",0)</f>
        <v/>
      </c>
      <c r="I245" s="10" t="str">
        <f>IF(VLOOKUP(P245&amp;"_"&amp;Q245,[1]无限模式!A:AQ,19+R245,FALSE)=0,"",VLOOKUP(P245&amp;"_"&amp;Q245,[1]无限模式!A:AQ,19+R245,FALSE))</f>
        <v/>
      </c>
      <c r="J245" s="10" t="str">
        <f>IF(VLOOKUP(P245&amp;"_"&amp;Q245,[1]无限模式!A:AQ,19+R245,FALSE)=0,"",ROUND(VLOOKUP(P245&amp;"_"&amp;Q245,[1]无限模式!A:AQ,4,FALSE)/VLOOKUP(P245&amp;"_"&amp;Q245,[1]无限模式!A:AQ,19+R245,FALSE),2))</f>
        <v/>
      </c>
      <c r="K245" s="10" t="str">
        <f>IF(VLOOKUP(P245&amp;"_"&amp;Q245,[1]无限模式!A:AQ,25+R245,FALSE)="","",1)</f>
        <v/>
      </c>
      <c r="L245" s="10" t="str">
        <f>IF(VLOOKUP(P245&amp;"_"&amp;Q245,[1]无限模式!A:AQ,25+R245,FALSE)="","","Monster_Season"&amp;P245&amp;"_Infinite_"&amp;Q245&amp;"_"&amp;R245)</f>
        <v/>
      </c>
      <c r="M245" s="10" t="str">
        <f>IF(VLOOKUP(P245&amp;"_"&amp;Q245,[1]无限模式!A:AQ,25+R245,FALSE)="","",1)</f>
        <v/>
      </c>
      <c r="O245" s="10" t="str">
        <f>IF(VLOOKUP(P245&amp;"_"&amp;Q245,[1]无限模式!A:AQ,19+R245,FALSE)="","",VLOOKUP(P245&amp;"_"&amp;Q245,[1]无限模式!A:AQ,37+R245,FALSE))</f>
        <v/>
      </c>
      <c r="P245" s="10">
        <v>2</v>
      </c>
      <c r="Q245" s="10">
        <v>20</v>
      </c>
      <c r="R245" s="10">
        <v>5</v>
      </c>
    </row>
    <row r="246" spans="2:18" x14ac:dyDescent="0.2">
      <c r="B246" s="13" t="str">
        <f t="shared" si="12"/>
        <v/>
      </c>
      <c r="C246" s="10" t="str">
        <f t="shared" si="13"/>
        <v/>
      </c>
      <c r="D246" s="10" t="str">
        <f t="shared" si="14"/>
        <v/>
      </c>
      <c r="F246" s="10" t="str">
        <f>IF(B246="","",VLOOKUP(P246&amp;"_"&amp;Q246,[1]无限模式!A:AQ,12,FALSE)-VLOOKUP(P246&amp;"_"&amp;Q246,[1]无限模式!A:AQ,13,FALSE))</f>
        <v/>
      </c>
      <c r="G246" s="10" t="str">
        <f t="shared" si="15"/>
        <v/>
      </c>
      <c r="H246" s="10" t="str">
        <f>IF(VLOOKUP(P246&amp;"_"&amp;Q246,[1]无限模式!A:AQ,25+R246,FALSE)="","",0)</f>
        <v/>
      </c>
      <c r="I246" s="10" t="str">
        <f>IF(VLOOKUP(P246&amp;"_"&amp;Q246,[1]无限模式!A:AQ,19+R246,FALSE)=0,"",VLOOKUP(P246&amp;"_"&amp;Q246,[1]无限模式!A:AQ,19+R246,FALSE))</f>
        <v/>
      </c>
      <c r="J246" s="10" t="str">
        <f>IF(VLOOKUP(P246&amp;"_"&amp;Q246,[1]无限模式!A:AQ,19+R246,FALSE)=0,"",ROUND(VLOOKUP(P246&amp;"_"&amp;Q246,[1]无限模式!A:AQ,4,FALSE)/VLOOKUP(P246&amp;"_"&amp;Q246,[1]无限模式!A:AQ,19+R246,FALSE),2))</f>
        <v/>
      </c>
      <c r="K246" s="10" t="str">
        <f>IF(VLOOKUP(P246&amp;"_"&amp;Q246,[1]无限模式!A:AQ,25+R246,FALSE)="","",1)</f>
        <v/>
      </c>
      <c r="L246" s="10" t="str">
        <f>IF(VLOOKUP(P246&amp;"_"&amp;Q246,[1]无限模式!A:AQ,25+R246,FALSE)="","","Monster_Season"&amp;P246&amp;"_Infinite_"&amp;Q246&amp;"_"&amp;R246)</f>
        <v/>
      </c>
      <c r="M246" s="10" t="str">
        <f>IF(VLOOKUP(P246&amp;"_"&amp;Q246,[1]无限模式!A:AQ,25+R246,FALSE)="","",1)</f>
        <v/>
      </c>
      <c r="O246" s="10" t="str">
        <f>IF(VLOOKUP(P246&amp;"_"&amp;Q246,[1]无限模式!A:AQ,19+R246,FALSE)="","",VLOOKUP(P246&amp;"_"&amp;Q246,[1]无限模式!A:AQ,37+R246,FALSE))</f>
        <v/>
      </c>
      <c r="P246" s="10">
        <v>2</v>
      </c>
      <c r="Q246" s="10">
        <v>20</v>
      </c>
      <c r="R246" s="10">
        <v>6</v>
      </c>
    </row>
    <row r="247" spans="2:18" x14ac:dyDescent="0.2">
      <c r="B247" s="13" t="str">
        <f>IF(Q247-Q725=1,"MonsterWaveCallRule_Season"&amp;P247&amp;"_Infinite","")</f>
        <v>MonsterWaveCallRule_Season3_Infinite</v>
      </c>
      <c r="C247" s="10">
        <f>IF(B247="","",Q247)</f>
        <v>1</v>
      </c>
      <c r="D247" s="10" t="str">
        <f>IF(B247="","","赛季"&amp;P247&amp;"无限模式第"&amp;Q247&amp;"波")</f>
        <v>赛季3无限模式第1波</v>
      </c>
      <c r="F247" s="10">
        <f>IF(B247="","",VLOOKUP(P247&amp;"_"&amp;Q247,[1]无限模式!A:AQ,12,FALSE)-VLOOKUP(P247&amp;"_"&amp;Q247,[1]无限模式!A:AQ,13,FALSE))</f>
        <v>100</v>
      </c>
      <c r="G247" s="10">
        <f>IF(B247="","",180)</f>
        <v>180</v>
      </c>
      <c r="H247" s="10">
        <f>IF(VLOOKUP(P247&amp;"_"&amp;Q247,[1]无限模式!A:AQ,25+R247,FALSE)="","",0)</f>
        <v>0</v>
      </c>
      <c r="I247" s="10">
        <f>IF(VLOOKUP(P247&amp;"_"&amp;Q247,[1]无限模式!A:AQ,19+R247,FALSE)=0,"",VLOOKUP(P247&amp;"_"&amp;Q247,[1]无限模式!A:AQ,19+R247,FALSE))</f>
        <v>5</v>
      </c>
      <c r="J247" s="10">
        <f>IF(VLOOKUP(P247&amp;"_"&amp;Q247,[1]无限模式!A:AQ,19+R247,FALSE)=0,"",ROUND(VLOOKUP(P247&amp;"_"&amp;Q247,[1]无限模式!A:AQ,4,FALSE)/VLOOKUP(P247&amp;"_"&amp;Q247,[1]无限模式!A:AQ,19+R247,FALSE),2))</f>
        <v>2</v>
      </c>
      <c r="K247" s="10">
        <f>IF(VLOOKUP(P247&amp;"_"&amp;Q247,[1]无限模式!A:AQ,25+R247,FALSE)="","",1)</f>
        <v>1</v>
      </c>
      <c r="L247" s="10" t="str">
        <f>IF(VLOOKUP(P247&amp;"_"&amp;Q247,[1]无限模式!A:AQ,25+R247,FALSE)="","","Monster_Season"&amp;P247&amp;"_Infinite_"&amp;Q247&amp;"_"&amp;R247)</f>
        <v>Monster_Season3_Infinite_1_1</v>
      </c>
      <c r="M247" s="10">
        <f>IF(VLOOKUP(P247&amp;"_"&amp;Q247,[1]无限模式!A:AQ,25+R247,FALSE)="","",1)</f>
        <v>1</v>
      </c>
      <c r="O247" s="10">
        <f>IF(VLOOKUP(P247&amp;"_"&amp;Q247,[1]无限模式!A:AQ,19+R247,FALSE)="","",VLOOKUP(P247&amp;"_"&amp;Q247,[1]无限模式!A:AQ,37+R247,FALSE))</f>
        <v>40</v>
      </c>
      <c r="P247" s="10">
        <v>3</v>
      </c>
      <c r="Q247" s="10">
        <v>1</v>
      </c>
      <c r="R247" s="10">
        <v>1</v>
      </c>
    </row>
    <row r="248" spans="2:18" x14ac:dyDescent="0.2">
      <c r="B248" s="13" t="str">
        <f t="shared" ref="B248:B311" si="16">IF(Q248-Q247=1,"MonsterWaveCallRule_Season"&amp;P248&amp;"_Infinite","")</f>
        <v/>
      </c>
      <c r="C248" s="10" t="str">
        <f t="shared" ref="C248:C311" si="17">IF(B248="","",Q248)</f>
        <v/>
      </c>
      <c r="D248" s="10" t="str">
        <f t="shared" ref="D248:D311" si="18">IF(B248="","","赛季"&amp;P248&amp;"无限模式第"&amp;Q248&amp;"波")</f>
        <v/>
      </c>
      <c r="F248" s="10" t="str">
        <f>IF(B248="","",VLOOKUP(P248&amp;"_"&amp;Q248,[1]无限模式!A:AQ,12,FALSE)-VLOOKUP(P248&amp;"_"&amp;Q248,[1]无限模式!A:AQ,13,FALSE))</f>
        <v/>
      </c>
      <c r="G248" s="10" t="str">
        <f t="shared" ref="G248:G311" si="19">IF(B248="","",180)</f>
        <v/>
      </c>
      <c r="H248" s="10" t="str">
        <f>IF(VLOOKUP(P248&amp;"_"&amp;Q248,[1]无限模式!A:AQ,25+R248,FALSE)="","",0)</f>
        <v/>
      </c>
      <c r="I248" s="10" t="str">
        <f>IF(VLOOKUP(P248&amp;"_"&amp;Q248,[1]无限模式!A:AQ,19+R248,FALSE)=0,"",VLOOKUP(P248&amp;"_"&amp;Q248,[1]无限模式!A:AQ,19+R248,FALSE))</f>
        <v/>
      </c>
      <c r="J248" s="10" t="str">
        <f>IF(VLOOKUP(P248&amp;"_"&amp;Q248,[1]无限模式!A:AQ,19+R248,FALSE)=0,"",ROUND(VLOOKUP(P248&amp;"_"&amp;Q248,[1]无限模式!A:AQ,4,FALSE)/VLOOKUP(P248&amp;"_"&amp;Q248,[1]无限模式!A:AQ,19+R248,FALSE),2))</f>
        <v/>
      </c>
      <c r="K248" s="10" t="str">
        <f>IF(VLOOKUP(P248&amp;"_"&amp;Q248,[1]无限模式!A:AQ,25+R248,FALSE)="","",1)</f>
        <v/>
      </c>
      <c r="L248" s="10" t="str">
        <f>IF(VLOOKUP(P248&amp;"_"&amp;Q248,[1]无限模式!A:AQ,25+R248,FALSE)="","","Monster_Season"&amp;P248&amp;"_Infinite_"&amp;Q248&amp;"_"&amp;R248)</f>
        <v/>
      </c>
      <c r="M248" s="10" t="str">
        <f>IF(VLOOKUP(P248&amp;"_"&amp;Q248,[1]无限模式!A:AQ,25+R248,FALSE)="","",1)</f>
        <v/>
      </c>
      <c r="O248" s="10" t="str">
        <f>IF(VLOOKUP(P248&amp;"_"&amp;Q248,[1]无限模式!A:AQ,19+R248,FALSE)="","",VLOOKUP(P248&amp;"_"&amp;Q248,[1]无限模式!A:AQ,37+R248,FALSE))</f>
        <v/>
      </c>
      <c r="P248" s="10">
        <v>3</v>
      </c>
      <c r="Q248" s="10">
        <v>1</v>
      </c>
      <c r="R248" s="10">
        <v>2</v>
      </c>
    </row>
    <row r="249" spans="2:18" x14ac:dyDescent="0.2">
      <c r="B249" s="13" t="str">
        <f t="shared" si="16"/>
        <v/>
      </c>
      <c r="C249" s="10" t="str">
        <f t="shared" si="17"/>
        <v/>
      </c>
      <c r="D249" s="10" t="str">
        <f t="shared" si="18"/>
        <v/>
      </c>
      <c r="F249" s="10" t="str">
        <f>IF(B249="","",VLOOKUP(P249&amp;"_"&amp;Q249,[1]无限模式!A:AQ,12,FALSE)-VLOOKUP(P249&amp;"_"&amp;Q249,[1]无限模式!A:AQ,13,FALSE))</f>
        <v/>
      </c>
      <c r="G249" s="10" t="str">
        <f t="shared" si="19"/>
        <v/>
      </c>
      <c r="H249" s="10" t="str">
        <f>IF(VLOOKUP(P249&amp;"_"&amp;Q249,[1]无限模式!A:AQ,25+R249,FALSE)="","",0)</f>
        <v/>
      </c>
      <c r="I249" s="10" t="str">
        <f>IF(VLOOKUP(P249&amp;"_"&amp;Q249,[1]无限模式!A:AQ,19+R249,FALSE)=0,"",VLOOKUP(P249&amp;"_"&amp;Q249,[1]无限模式!A:AQ,19+R249,FALSE))</f>
        <v/>
      </c>
      <c r="J249" s="10" t="str">
        <f>IF(VLOOKUP(P249&amp;"_"&amp;Q249,[1]无限模式!A:AQ,19+R249,FALSE)=0,"",ROUND(VLOOKUP(P249&amp;"_"&amp;Q249,[1]无限模式!A:AQ,4,FALSE)/VLOOKUP(P249&amp;"_"&amp;Q249,[1]无限模式!A:AQ,19+R249,FALSE),2))</f>
        <v/>
      </c>
      <c r="K249" s="10" t="str">
        <f>IF(VLOOKUP(P249&amp;"_"&amp;Q249,[1]无限模式!A:AQ,25+R249,FALSE)="","",1)</f>
        <v/>
      </c>
      <c r="L249" s="10" t="str">
        <f>IF(VLOOKUP(P249&amp;"_"&amp;Q249,[1]无限模式!A:AQ,25+R249,FALSE)="","","Monster_Season"&amp;P249&amp;"_Infinite_"&amp;Q249&amp;"_"&amp;R249)</f>
        <v/>
      </c>
      <c r="M249" s="10" t="str">
        <f>IF(VLOOKUP(P249&amp;"_"&amp;Q249,[1]无限模式!A:AQ,25+R249,FALSE)="","",1)</f>
        <v/>
      </c>
      <c r="O249" s="10" t="str">
        <f>IF(VLOOKUP(P249&amp;"_"&amp;Q249,[1]无限模式!A:AQ,19+R249,FALSE)="","",VLOOKUP(P249&amp;"_"&amp;Q249,[1]无限模式!A:AQ,37+R249,FALSE))</f>
        <v/>
      </c>
      <c r="P249" s="10">
        <v>3</v>
      </c>
      <c r="Q249" s="10">
        <v>1</v>
      </c>
      <c r="R249" s="10">
        <v>3</v>
      </c>
    </row>
    <row r="250" spans="2:18" x14ac:dyDescent="0.2">
      <c r="B250" s="13" t="str">
        <f t="shared" si="16"/>
        <v/>
      </c>
      <c r="C250" s="10" t="str">
        <f t="shared" si="17"/>
        <v/>
      </c>
      <c r="D250" s="10" t="str">
        <f t="shared" si="18"/>
        <v/>
      </c>
      <c r="F250" s="10" t="str">
        <f>IF(B250="","",VLOOKUP(P250&amp;"_"&amp;Q250,[1]无限模式!A:AQ,12,FALSE)-VLOOKUP(P250&amp;"_"&amp;Q250,[1]无限模式!A:AQ,13,FALSE))</f>
        <v/>
      </c>
      <c r="G250" s="10" t="str">
        <f t="shared" si="19"/>
        <v/>
      </c>
      <c r="H250" s="10" t="str">
        <f>IF(VLOOKUP(P250&amp;"_"&amp;Q250,[1]无限模式!A:AQ,25+R250,FALSE)="","",0)</f>
        <v/>
      </c>
      <c r="I250" s="10" t="str">
        <f>IF(VLOOKUP(P250&amp;"_"&amp;Q250,[1]无限模式!A:AQ,19+R250,FALSE)=0,"",VLOOKUP(P250&amp;"_"&amp;Q250,[1]无限模式!A:AQ,19+R250,FALSE))</f>
        <v/>
      </c>
      <c r="J250" s="10" t="str">
        <f>IF(VLOOKUP(P250&amp;"_"&amp;Q250,[1]无限模式!A:AQ,19+R250,FALSE)=0,"",ROUND(VLOOKUP(P250&amp;"_"&amp;Q250,[1]无限模式!A:AQ,4,FALSE)/VLOOKUP(P250&amp;"_"&amp;Q250,[1]无限模式!A:AQ,19+R250,FALSE),2))</f>
        <v/>
      </c>
      <c r="K250" s="10" t="str">
        <f>IF(VLOOKUP(P250&amp;"_"&amp;Q250,[1]无限模式!A:AQ,25+R250,FALSE)="","",1)</f>
        <v/>
      </c>
      <c r="L250" s="10" t="str">
        <f>IF(VLOOKUP(P250&amp;"_"&amp;Q250,[1]无限模式!A:AQ,25+R250,FALSE)="","","Monster_Season"&amp;P250&amp;"_Infinite_"&amp;Q250&amp;"_"&amp;R250)</f>
        <v/>
      </c>
      <c r="M250" s="10" t="str">
        <f>IF(VLOOKUP(P250&amp;"_"&amp;Q250,[1]无限模式!A:AQ,25+R250,FALSE)="","",1)</f>
        <v/>
      </c>
      <c r="O250" s="10" t="str">
        <f>IF(VLOOKUP(P250&amp;"_"&amp;Q250,[1]无限模式!A:AQ,19+R250,FALSE)="","",VLOOKUP(P250&amp;"_"&amp;Q250,[1]无限模式!A:AQ,37+R250,FALSE))</f>
        <v/>
      </c>
      <c r="P250" s="10">
        <v>3</v>
      </c>
      <c r="Q250" s="10">
        <v>1</v>
      </c>
      <c r="R250" s="10">
        <v>4</v>
      </c>
    </row>
    <row r="251" spans="2:18" x14ac:dyDescent="0.2">
      <c r="B251" s="13" t="str">
        <f t="shared" si="16"/>
        <v/>
      </c>
      <c r="C251" s="10" t="str">
        <f t="shared" si="17"/>
        <v/>
      </c>
      <c r="D251" s="10" t="str">
        <f t="shared" si="18"/>
        <v/>
      </c>
      <c r="F251" s="10" t="str">
        <f>IF(B251="","",VLOOKUP(P251&amp;"_"&amp;Q251,[1]无限模式!A:AQ,12,FALSE)-VLOOKUP(P251&amp;"_"&amp;Q251,[1]无限模式!A:AQ,13,FALSE))</f>
        <v/>
      </c>
      <c r="G251" s="10" t="str">
        <f t="shared" si="19"/>
        <v/>
      </c>
      <c r="H251" s="10" t="str">
        <f>IF(VLOOKUP(P251&amp;"_"&amp;Q251,[1]无限模式!A:AQ,25+R251,FALSE)="","",0)</f>
        <v/>
      </c>
      <c r="I251" s="10" t="str">
        <f>IF(VLOOKUP(P251&amp;"_"&amp;Q251,[1]无限模式!A:AQ,19+R251,FALSE)=0,"",VLOOKUP(P251&amp;"_"&amp;Q251,[1]无限模式!A:AQ,19+R251,FALSE))</f>
        <v/>
      </c>
      <c r="J251" s="10" t="str">
        <f>IF(VLOOKUP(P251&amp;"_"&amp;Q251,[1]无限模式!A:AQ,19+R251,FALSE)=0,"",ROUND(VLOOKUP(P251&amp;"_"&amp;Q251,[1]无限模式!A:AQ,4,FALSE)/VLOOKUP(P251&amp;"_"&amp;Q251,[1]无限模式!A:AQ,19+R251,FALSE),2))</f>
        <v/>
      </c>
      <c r="K251" s="10" t="str">
        <f>IF(VLOOKUP(P251&amp;"_"&amp;Q251,[1]无限模式!A:AQ,25+R251,FALSE)="","",1)</f>
        <v/>
      </c>
      <c r="L251" s="10" t="str">
        <f>IF(VLOOKUP(P251&amp;"_"&amp;Q251,[1]无限模式!A:AQ,25+R251,FALSE)="","","Monster_Season"&amp;P251&amp;"_Infinite_"&amp;Q251&amp;"_"&amp;R251)</f>
        <v/>
      </c>
      <c r="M251" s="10" t="str">
        <f>IF(VLOOKUP(P251&amp;"_"&amp;Q251,[1]无限模式!A:AQ,25+R251,FALSE)="","",1)</f>
        <v/>
      </c>
      <c r="O251" s="10" t="str">
        <f>IF(VLOOKUP(P251&amp;"_"&amp;Q251,[1]无限模式!A:AQ,19+R251,FALSE)="","",VLOOKUP(P251&amp;"_"&amp;Q251,[1]无限模式!A:AQ,37+R251,FALSE))</f>
        <v/>
      </c>
      <c r="P251" s="10">
        <v>3</v>
      </c>
      <c r="Q251" s="10">
        <v>1</v>
      </c>
      <c r="R251" s="10">
        <v>5</v>
      </c>
    </row>
    <row r="252" spans="2:18" x14ac:dyDescent="0.2">
      <c r="B252" s="13" t="str">
        <f t="shared" si="16"/>
        <v/>
      </c>
      <c r="C252" s="10" t="str">
        <f t="shared" si="17"/>
        <v/>
      </c>
      <c r="D252" s="10" t="str">
        <f t="shared" si="18"/>
        <v/>
      </c>
      <c r="F252" s="10" t="str">
        <f>IF(B252="","",VLOOKUP(P252&amp;"_"&amp;Q252,[1]无限模式!A:AQ,12,FALSE)-VLOOKUP(P252&amp;"_"&amp;Q252,[1]无限模式!A:AQ,13,FALSE))</f>
        <v/>
      </c>
      <c r="G252" s="10" t="str">
        <f t="shared" si="19"/>
        <v/>
      </c>
      <c r="H252" s="10" t="str">
        <f>IF(VLOOKUP(P252&amp;"_"&amp;Q252,[1]无限模式!A:AQ,25+R252,FALSE)="","",0)</f>
        <v/>
      </c>
      <c r="I252" s="10" t="str">
        <f>IF(VLOOKUP(P252&amp;"_"&amp;Q252,[1]无限模式!A:AQ,19+R252,FALSE)=0,"",VLOOKUP(P252&amp;"_"&amp;Q252,[1]无限模式!A:AQ,19+R252,FALSE))</f>
        <v/>
      </c>
      <c r="J252" s="10" t="str">
        <f>IF(VLOOKUP(P252&amp;"_"&amp;Q252,[1]无限模式!A:AQ,19+R252,FALSE)=0,"",ROUND(VLOOKUP(P252&amp;"_"&amp;Q252,[1]无限模式!A:AQ,4,FALSE)/VLOOKUP(P252&amp;"_"&amp;Q252,[1]无限模式!A:AQ,19+R252,FALSE),2))</f>
        <v/>
      </c>
      <c r="K252" s="10" t="str">
        <f>IF(VLOOKUP(P252&amp;"_"&amp;Q252,[1]无限模式!A:AQ,25+R252,FALSE)="","",1)</f>
        <v/>
      </c>
      <c r="L252" s="10" t="str">
        <f>IF(VLOOKUP(P252&amp;"_"&amp;Q252,[1]无限模式!A:AQ,25+R252,FALSE)="","","Monster_Season"&amp;P252&amp;"_Infinite_"&amp;Q252&amp;"_"&amp;R252)</f>
        <v/>
      </c>
      <c r="M252" s="10" t="str">
        <f>IF(VLOOKUP(P252&amp;"_"&amp;Q252,[1]无限模式!A:AQ,25+R252,FALSE)="","",1)</f>
        <v/>
      </c>
      <c r="O252" s="10" t="str">
        <f>IF(VLOOKUP(P252&amp;"_"&amp;Q252,[1]无限模式!A:AQ,19+R252,FALSE)="","",VLOOKUP(P252&amp;"_"&amp;Q252,[1]无限模式!A:AQ,37+R252,FALSE))</f>
        <v/>
      </c>
      <c r="P252" s="10">
        <v>3</v>
      </c>
      <c r="Q252" s="10">
        <v>1</v>
      </c>
      <c r="R252" s="10">
        <v>6</v>
      </c>
    </row>
    <row r="253" spans="2:18" x14ac:dyDescent="0.2">
      <c r="B253" s="13" t="str">
        <f t="shared" si="16"/>
        <v>MonsterWaveCallRule_Season3_Infinite</v>
      </c>
      <c r="C253" s="10">
        <f t="shared" si="17"/>
        <v>2</v>
      </c>
      <c r="D253" s="10" t="str">
        <f t="shared" si="18"/>
        <v>赛季3无限模式第2波</v>
      </c>
      <c r="F253" s="10">
        <f>IF(B253="","",VLOOKUP(P253&amp;"_"&amp;Q253,[1]无限模式!A:AQ,12,FALSE)-VLOOKUP(P253&amp;"_"&amp;Q253,[1]无限模式!A:AQ,13,FALSE))</f>
        <v>100</v>
      </c>
      <c r="G253" s="10">
        <f t="shared" si="19"/>
        <v>180</v>
      </c>
      <c r="H253" s="10">
        <f>IF(VLOOKUP(P253&amp;"_"&amp;Q253,[1]无限模式!A:AQ,25+R253,FALSE)="","",0)</f>
        <v>0</v>
      </c>
      <c r="I253" s="10">
        <f>IF(VLOOKUP(P253&amp;"_"&amp;Q253,[1]无限模式!A:AQ,19+R253,FALSE)=0,"",VLOOKUP(P253&amp;"_"&amp;Q253,[1]无限模式!A:AQ,19+R253,FALSE))</f>
        <v>6</v>
      </c>
      <c r="J253" s="10">
        <f>IF(VLOOKUP(P253&amp;"_"&amp;Q253,[1]无限模式!A:AQ,19+R253,FALSE)=0,"",ROUND(VLOOKUP(P253&amp;"_"&amp;Q253,[1]无限模式!A:AQ,4,FALSE)/VLOOKUP(P253&amp;"_"&amp;Q253,[1]无限模式!A:AQ,19+R253,FALSE),2))</f>
        <v>2.5</v>
      </c>
      <c r="K253" s="10">
        <f>IF(VLOOKUP(P253&amp;"_"&amp;Q253,[1]无限模式!A:AQ,25+R253,FALSE)="","",1)</f>
        <v>1</v>
      </c>
      <c r="L253" s="10" t="str">
        <f>IF(VLOOKUP(P253&amp;"_"&amp;Q253,[1]无限模式!A:AQ,25+R253,FALSE)="","","Monster_Season"&amp;P253&amp;"_Infinite_"&amp;Q253&amp;"_"&amp;R253)</f>
        <v>Monster_Season3_Infinite_2_1</v>
      </c>
      <c r="M253" s="10">
        <f>IF(VLOOKUP(P253&amp;"_"&amp;Q253,[1]无限模式!A:AQ,25+R253,FALSE)="","",1)</f>
        <v>1</v>
      </c>
      <c r="O253" s="10">
        <f>IF(VLOOKUP(P253&amp;"_"&amp;Q253,[1]无限模式!A:AQ,19+R253,FALSE)="","",VLOOKUP(P253&amp;"_"&amp;Q253,[1]无限模式!A:AQ,37+R253,FALSE))</f>
        <v>17</v>
      </c>
      <c r="P253" s="10">
        <v>3</v>
      </c>
      <c r="Q253" s="10">
        <v>2</v>
      </c>
      <c r="R253" s="10">
        <v>1</v>
      </c>
    </row>
    <row r="254" spans="2:18" x14ac:dyDescent="0.2">
      <c r="B254" s="13" t="str">
        <f t="shared" si="16"/>
        <v/>
      </c>
      <c r="C254" s="10" t="str">
        <f t="shared" si="17"/>
        <v/>
      </c>
      <c r="D254" s="10" t="str">
        <f t="shared" si="18"/>
        <v/>
      </c>
      <c r="F254" s="10" t="str">
        <f>IF(B254="","",VLOOKUP(P254&amp;"_"&amp;Q254,[1]无限模式!A:AQ,12,FALSE)-VLOOKUP(P254&amp;"_"&amp;Q254,[1]无限模式!A:AQ,13,FALSE))</f>
        <v/>
      </c>
      <c r="G254" s="10" t="str">
        <f t="shared" si="19"/>
        <v/>
      </c>
      <c r="H254" s="10">
        <f>IF(VLOOKUP(P254&amp;"_"&amp;Q254,[1]无限模式!A:AQ,25+R254,FALSE)="","",0)</f>
        <v>0</v>
      </c>
      <c r="I254" s="10">
        <f>IF(VLOOKUP(P254&amp;"_"&amp;Q254,[1]无限模式!A:AQ,19+R254,FALSE)=0,"",VLOOKUP(P254&amp;"_"&amp;Q254,[1]无限模式!A:AQ,19+R254,FALSE))</f>
        <v>6</v>
      </c>
      <c r="J254" s="10">
        <f>IF(VLOOKUP(P254&amp;"_"&amp;Q254,[1]无限模式!A:AQ,19+R254,FALSE)=0,"",ROUND(VLOOKUP(P254&amp;"_"&amp;Q254,[1]无限模式!A:AQ,4,FALSE)/VLOOKUP(P254&amp;"_"&amp;Q254,[1]无限模式!A:AQ,19+R254,FALSE),2))</f>
        <v>2.5</v>
      </c>
      <c r="K254" s="10">
        <f>IF(VLOOKUP(P254&amp;"_"&amp;Q254,[1]无限模式!A:AQ,25+R254,FALSE)="","",1)</f>
        <v>1</v>
      </c>
      <c r="L254" s="10" t="str">
        <f>IF(VLOOKUP(P254&amp;"_"&amp;Q254,[1]无限模式!A:AQ,25+R254,FALSE)="","","Monster_Season"&amp;P254&amp;"_Infinite_"&amp;Q254&amp;"_"&amp;R254)</f>
        <v>Monster_Season3_Infinite_2_2</v>
      </c>
      <c r="M254" s="10">
        <f>IF(VLOOKUP(P254&amp;"_"&amp;Q254,[1]无限模式!A:AQ,25+R254,FALSE)="","",1)</f>
        <v>1</v>
      </c>
      <c r="O254" s="10">
        <f>IF(VLOOKUP(P254&amp;"_"&amp;Q254,[1]无限模式!A:AQ,19+R254,FALSE)="","",VLOOKUP(P254&amp;"_"&amp;Q254,[1]无限模式!A:AQ,37+R254,FALSE))</f>
        <v>17</v>
      </c>
      <c r="P254" s="10">
        <v>3</v>
      </c>
      <c r="Q254" s="10">
        <v>2</v>
      </c>
      <c r="R254" s="10">
        <v>2</v>
      </c>
    </row>
    <row r="255" spans="2:18" x14ac:dyDescent="0.2">
      <c r="B255" s="13" t="str">
        <f t="shared" si="16"/>
        <v/>
      </c>
      <c r="C255" s="10" t="str">
        <f t="shared" si="17"/>
        <v/>
      </c>
      <c r="D255" s="10" t="str">
        <f t="shared" si="18"/>
        <v/>
      </c>
      <c r="F255" s="10" t="str">
        <f>IF(B255="","",VLOOKUP(P255&amp;"_"&amp;Q255,[1]无限模式!A:AQ,12,FALSE)-VLOOKUP(P255&amp;"_"&amp;Q255,[1]无限模式!A:AQ,13,FALSE))</f>
        <v/>
      </c>
      <c r="G255" s="10" t="str">
        <f t="shared" si="19"/>
        <v/>
      </c>
      <c r="H255" s="10" t="str">
        <f>IF(VLOOKUP(P255&amp;"_"&amp;Q255,[1]无限模式!A:AQ,25+R255,FALSE)="","",0)</f>
        <v/>
      </c>
      <c r="I255" s="10" t="str">
        <f>IF(VLOOKUP(P255&amp;"_"&amp;Q255,[1]无限模式!A:AQ,19+R255,FALSE)=0,"",VLOOKUP(P255&amp;"_"&amp;Q255,[1]无限模式!A:AQ,19+R255,FALSE))</f>
        <v/>
      </c>
      <c r="J255" s="10" t="str">
        <f>IF(VLOOKUP(P255&amp;"_"&amp;Q255,[1]无限模式!A:AQ,19+R255,FALSE)=0,"",ROUND(VLOOKUP(P255&amp;"_"&amp;Q255,[1]无限模式!A:AQ,4,FALSE)/VLOOKUP(P255&amp;"_"&amp;Q255,[1]无限模式!A:AQ,19+R255,FALSE),2))</f>
        <v/>
      </c>
      <c r="K255" s="10" t="str">
        <f>IF(VLOOKUP(P255&amp;"_"&amp;Q255,[1]无限模式!A:AQ,25+R255,FALSE)="","",1)</f>
        <v/>
      </c>
      <c r="L255" s="10" t="str">
        <f>IF(VLOOKUP(P255&amp;"_"&amp;Q255,[1]无限模式!A:AQ,25+R255,FALSE)="","","Monster_Season"&amp;P255&amp;"_Infinite_"&amp;Q255&amp;"_"&amp;R255)</f>
        <v/>
      </c>
      <c r="M255" s="10" t="str">
        <f>IF(VLOOKUP(P255&amp;"_"&amp;Q255,[1]无限模式!A:AQ,25+R255,FALSE)="","",1)</f>
        <v/>
      </c>
      <c r="O255" s="10" t="str">
        <f>IF(VLOOKUP(P255&amp;"_"&amp;Q255,[1]无限模式!A:AQ,19+R255,FALSE)="","",VLOOKUP(P255&amp;"_"&amp;Q255,[1]无限模式!A:AQ,37+R255,FALSE))</f>
        <v/>
      </c>
      <c r="P255" s="10">
        <v>3</v>
      </c>
      <c r="Q255" s="10">
        <v>2</v>
      </c>
      <c r="R255" s="10">
        <v>3</v>
      </c>
    </row>
    <row r="256" spans="2:18" x14ac:dyDescent="0.2">
      <c r="B256" s="13" t="str">
        <f t="shared" si="16"/>
        <v/>
      </c>
      <c r="C256" s="10" t="str">
        <f t="shared" si="17"/>
        <v/>
      </c>
      <c r="D256" s="10" t="str">
        <f t="shared" si="18"/>
        <v/>
      </c>
      <c r="F256" s="10" t="str">
        <f>IF(B256="","",VLOOKUP(P256&amp;"_"&amp;Q256,[1]无限模式!A:AQ,12,FALSE)-VLOOKUP(P256&amp;"_"&amp;Q256,[1]无限模式!A:AQ,13,FALSE))</f>
        <v/>
      </c>
      <c r="G256" s="10" t="str">
        <f t="shared" si="19"/>
        <v/>
      </c>
      <c r="H256" s="10" t="str">
        <f>IF(VLOOKUP(P256&amp;"_"&amp;Q256,[1]无限模式!A:AQ,25+R256,FALSE)="","",0)</f>
        <v/>
      </c>
      <c r="I256" s="10" t="str">
        <f>IF(VLOOKUP(P256&amp;"_"&amp;Q256,[1]无限模式!A:AQ,19+R256,FALSE)=0,"",VLOOKUP(P256&amp;"_"&amp;Q256,[1]无限模式!A:AQ,19+R256,FALSE))</f>
        <v/>
      </c>
      <c r="J256" s="10" t="str">
        <f>IF(VLOOKUP(P256&amp;"_"&amp;Q256,[1]无限模式!A:AQ,19+R256,FALSE)=0,"",ROUND(VLOOKUP(P256&amp;"_"&amp;Q256,[1]无限模式!A:AQ,4,FALSE)/VLOOKUP(P256&amp;"_"&amp;Q256,[1]无限模式!A:AQ,19+R256,FALSE),2))</f>
        <v/>
      </c>
      <c r="K256" s="10" t="str">
        <f>IF(VLOOKUP(P256&amp;"_"&amp;Q256,[1]无限模式!A:AQ,25+R256,FALSE)="","",1)</f>
        <v/>
      </c>
      <c r="L256" s="10" t="str">
        <f>IF(VLOOKUP(P256&amp;"_"&amp;Q256,[1]无限模式!A:AQ,25+R256,FALSE)="","","Monster_Season"&amp;P256&amp;"_Infinite_"&amp;Q256&amp;"_"&amp;R256)</f>
        <v/>
      </c>
      <c r="M256" s="10" t="str">
        <f>IF(VLOOKUP(P256&amp;"_"&amp;Q256,[1]无限模式!A:AQ,25+R256,FALSE)="","",1)</f>
        <v/>
      </c>
      <c r="O256" s="10" t="str">
        <f>IF(VLOOKUP(P256&amp;"_"&amp;Q256,[1]无限模式!A:AQ,19+R256,FALSE)="","",VLOOKUP(P256&amp;"_"&amp;Q256,[1]无限模式!A:AQ,37+R256,FALSE))</f>
        <v/>
      </c>
      <c r="P256" s="10">
        <v>3</v>
      </c>
      <c r="Q256" s="10">
        <v>2</v>
      </c>
      <c r="R256" s="10">
        <v>4</v>
      </c>
    </row>
    <row r="257" spans="2:18" x14ac:dyDescent="0.2">
      <c r="B257" s="13" t="str">
        <f t="shared" si="16"/>
        <v/>
      </c>
      <c r="C257" s="10" t="str">
        <f t="shared" si="17"/>
        <v/>
      </c>
      <c r="D257" s="10" t="str">
        <f t="shared" si="18"/>
        <v/>
      </c>
      <c r="F257" s="10" t="str">
        <f>IF(B257="","",VLOOKUP(P257&amp;"_"&amp;Q257,[1]无限模式!A:AQ,12,FALSE)-VLOOKUP(P257&amp;"_"&amp;Q257,[1]无限模式!A:AQ,13,FALSE))</f>
        <v/>
      </c>
      <c r="G257" s="10" t="str">
        <f t="shared" si="19"/>
        <v/>
      </c>
      <c r="H257" s="10" t="str">
        <f>IF(VLOOKUP(P257&amp;"_"&amp;Q257,[1]无限模式!A:AQ,25+R257,FALSE)="","",0)</f>
        <v/>
      </c>
      <c r="I257" s="10" t="str">
        <f>IF(VLOOKUP(P257&amp;"_"&amp;Q257,[1]无限模式!A:AQ,19+R257,FALSE)=0,"",VLOOKUP(P257&amp;"_"&amp;Q257,[1]无限模式!A:AQ,19+R257,FALSE))</f>
        <v/>
      </c>
      <c r="J257" s="10" t="str">
        <f>IF(VLOOKUP(P257&amp;"_"&amp;Q257,[1]无限模式!A:AQ,19+R257,FALSE)=0,"",ROUND(VLOOKUP(P257&amp;"_"&amp;Q257,[1]无限模式!A:AQ,4,FALSE)/VLOOKUP(P257&amp;"_"&amp;Q257,[1]无限模式!A:AQ,19+R257,FALSE),2))</f>
        <v/>
      </c>
      <c r="K257" s="10" t="str">
        <f>IF(VLOOKUP(P257&amp;"_"&amp;Q257,[1]无限模式!A:AQ,25+R257,FALSE)="","",1)</f>
        <v/>
      </c>
      <c r="L257" s="10" t="str">
        <f>IF(VLOOKUP(P257&amp;"_"&amp;Q257,[1]无限模式!A:AQ,25+R257,FALSE)="","","Monster_Season"&amp;P257&amp;"_Infinite_"&amp;Q257&amp;"_"&amp;R257)</f>
        <v/>
      </c>
      <c r="M257" s="10" t="str">
        <f>IF(VLOOKUP(P257&amp;"_"&amp;Q257,[1]无限模式!A:AQ,25+R257,FALSE)="","",1)</f>
        <v/>
      </c>
      <c r="O257" s="10" t="str">
        <f>IF(VLOOKUP(P257&amp;"_"&amp;Q257,[1]无限模式!A:AQ,19+R257,FALSE)="","",VLOOKUP(P257&amp;"_"&amp;Q257,[1]无限模式!A:AQ,37+R257,FALSE))</f>
        <v/>
      </c>
      <c r="P257" s="10">
        <v>3</v>
      </c>
      <c r="Q257" s="10">
        <v>2</v>
      </c>
      <c r="R257" s="10">
        <v>5</v>
      </c>
    </row>
    <row r="258" spans="2:18" x14ac:dyDescent="0.2">
      <c r="B258" s="13" t="str">
        <f t="shared" si="16"/>
        <v/>
      </c>
      <c r="C258" s="10" t="str">
        <f t="shared" si="17"/>
        <v/>
      </c>
      <c r="D258" s="10" t="str">
        <f t="shared" si="18"/>
        <v/>
      </c>
      <c r="F258" s="10" t="str">
        <f>IF(B258="","",VLOOKUP(P258&amp;"_"&amp;Q258,[1]无限模式!A:AQ,12,FALSE)-VLOOKUP(P258&amp;"_"&amp;Q258,[1]无限模式!A:AQ,13,FALSE))</f>
        <v/>
      </c>
      <c r="G258" s="10" t="str">
        <f t="shared" si="19"/>
        <v/>
      </c>
      <c r="H258" s="10" t="str">
        <f>IF(VLOOKUP(P258&amp;"_"&amp;Q258,[1]无限模式!A:AQ,25+R258,FALSE)="","",0)</f>
        <v/>
      </c>
      <c r="I258" s="10" t="str">
        <f>IF(VLOOKUP(P258&amp;"_"&amp;Q258,[1]无限模式!A:AQ,19+R258,FALSE)=0,"",VLOOKUP(P258&amp;"_"&amp;Q258,[1]无限模式!A:AQ,19+R258,FALSE))</f>
        <v/>
      </c>
      <c r="J258" s="10" t="str">
        <f>IF(VLOOKUP(P258&amp;"_"&amp;Q258,[1]无限模式!A:AQ,19+R258,FALSE)=0,"",ROUND(VLOOKUP(P258&amp;"_"&amp;Q258,[1]无限模式!A:AQ,4,FALSE)/VLOOKUP(P258&amp;"_"&amp;Q258,[1]无限模式!A:AQ,19+R258,FALSE),2))</f>
        <v/>
      </c>
      <c r="K258" s="10" t="str">
        <f>IF(VLOOKUP(P258&amp;"_"&amp;Q258,[1]无限模式!A:AQ,25+R258,FALSE)="","",1)</f>
        <v/>
      </c>
      <c r="L258" s="10" t="str">
        <f>IF(VLOOKUP(P258&amp;"_"&amp;Q258,[1]无限模式!A:AQ,25+R258,FALSE)="","","Monster_Season"&amp;P258&amp;"_Infinite_"&amp;Q258&amp;"_"&amp;R258)</f>
        <v/>
      </c>
      <c r="M258" s="10" t="str">
        <f>IF(VLOOKUP(P258&amp;"_"&amp;Q258,[1]无限模式!A:AQ,25+R258,FALSE)="","",1)</f>
        <v/>
      </c>
      <c r="O258" s="10" t="str">
        <f>IF(VLOOKUP(P258&amp;"_"&amp;Q258,[1]无限模式!A:AQ,19+R258,FALSE)="","",VLOOKUP(P258&amp;"_"&amp;Q258,[1]无限模式!A:AQ,37+R258,FALSE))</f>
        <v/>
      </c>
      <c r="P258" s="10">
        <v>3</v>
      </c>
      <c r="Q258" s="10">
        <v>2</v>
      </c>
      <c r="R258" s="10">
        <v>6</v>
      </c>
    </row>
    <row r="259" spans="2:18" x14ac:dyDescent="0.2">
      <c r="B259" s="13" t="str">
        <f t="shared" si="16"/>
        <v>MonsterWaveCallRule_Season3_Infinite</v>
      </c>
      <c r="C259" s="10">
        <f t="shared" si="17"/>
        <v>3</v>
      </c>
      <c r="D259" s="10" t="str">
        <f t="shared" si="18"/>
        <v>赛季3无限模式第3波</v>
      </c>
      <c r="F259" s="10">
        <f>IF(B259="","",VLOOKUP(P259&amp;"_"&amp;Q259,[1]无限模式!A:AQ,12,FALSE)-VLOOKUP(P259&amp;"_"&amp;Q259,[1]无限模式!A:AQ,13,FALSE))</f>
        <v>100</v>
      </c>
      <c r="G259" s="10">
        <f t="shared" si="19"/>
        <v>180</v>
      </c>
      <c r="H259" s="10">
        <f>IF(VLOOKUP(P259&amp;"_"&amp;Q259,[1]无限模式!A:AQ,25+R259,FALSE)="","",0)</f>
        <v>0</v>
      </c>
      <c r="I259" s="10">
        <f>IF(VLOOKUP(P259&amp;"_"&amp;Q259,[1]无限模式!A:AQ,19+R259,FALSE)=0,"",VLOOKUP(P259&amp;"_"&amp;Q259,[1]无限模式!A:AQ,19+R259,FALSE))</f>
        <v>10</v>
      </c>
      <c r="J259" s="10">
        <f>IF(VLOOKUP(P259&amp;"_"&amp;Q259,[1]无限模式!A:AQ,19+R259,FALSE)=0,"",ROUND(VLOOKUP(P259&amp;"_"&amp;Q259,[1]无限模式!A:AQ,4,FALSE)/VLOOKUP(P259&amp;"_"&amp;Q259,[1]无限模式!A:AQ,19+R259,FALSE),2))</f>
        <v>2</v>
      </c>
      <c r="K259" s="10">
        <f>IF(VLOOKUP(P259&amp;"_"&amp;Q259,[1]无限模式!A:AQ,25+R259,FALSE)="","",1)</f>
        <v>1</v>
      </c>
      <c r="L259" s="10" t="str">
        <f>IF(VLOOKUP(P259&amp;"_"&amp;Q259,[1]无限模式!A:AQ,25+R259,FALSE)="","","Monster_Season"&amp;P259&amp;"_Infinite_"&amp;Q259&amp;"_"&amp;R259)</f>
        <v>Monster_Season3_Infinite_3_1</v>
      </c>
      <c r="M259" s="10">
        <f>IF(VLOOKUP(P259&amp;"_"&amp;Q259,[1]无限模式!A:AQ,25+R259,FALSE)="","",1)</f>
        <v>1</v>
      </c>
      <c r="O259" s="10">
        <f>IF(VLOOKUP(P259&amp;"_"&amp;Q259,[1]无限模式!A:AQ,19+R259,FALSE)="","",VLOOKUP(P259&amp;"_"&amp;Q259,[1]无限模式!A:AQ,37+R259,FALSE))</f>
        <v>8</v>
      </c>
      <c r="P259" s="10">
        <v>3</v>
      </c>
      <c r="Q259" s="10">
        <v>3</v>
      </c>
      <c r="R259" s="10">
        <v>1</v>
      </c>
    </row>
    <row r="260" spans="2:18" x14ac:dyDescent="0.2">
      <c r="B260" s="13" t="str">
        <f t="shared" si="16"/>
        <v/>
      </c>
      <c r="C260" s="10" t="str">
        <f t="shared" si="17"/>
        <v/>
      </c>
      <c r="D260" s="10" t="str">
        <f t="shared" si="18"/>
        <v/>
      </c>
      <c r="F260" s="10" t="str">
        <f>IF(B260="","",VLOOKUP(P260&amp;"_"&amp;Q260,[1]无限模式!A:AQ,12,FALSE)-VLOOKUP(P260&amp;"_"&amp;Q260,[1]无限模式!A:AQ,13,FALSE))</f>
        <v/>
      </c>
      <c r="G260" s="10" t="str">
        <f t="shared" si="19"/>
        <v/>
      </c>
      <c r="H260" s="10">
        <f>IF(VLOOKUP(P260&amp;"_"&amp;Q260,[1]无限模式!A:AQ,25+R260,FALSE)="","",0)</f>
        <v>0</v>
      </c>
      <c r="I260" s="10">
        <f>IF(VLOOKUP(P260&amp;"_"&amp;Q260,[1]无限模式!A:AQ,19+R260,FALSE)=0,"",VLOOKUP(P260&amp;"_"&amp;Q260,[1]无限模式!A:AQ,19+R260,FALSE))</f>
        <v>5</v>
      </c>
      <c r="J260" s="10">
        <f>IF(VLOOKUP(P260&amp;"_"&amp;Q260,[1]无限模式!A:AQ,19+R260,FALSE)=0,"",ROUND(VLOOKUP(P260&amp;"_"&amp;Q260,[1]无限模式!A:AQ,4,FALSE)/VLOOKUP(P260&amp;"_"&amp;Q260,[1]无限模式!A:AQ,19+R260,FALSE),2))</f>
        <v>4</v>
      </c>
      <c r="K260" s="10">
        <f>IF(VLOOKUP(P260&amp;"_"&amp;Q260,[1]无限模式!A:AQ,25+R260,FALSE)="","",1)</f>
        <v>1</v>
      </c>
      <c r="L260" s="10" t="str">
        <f>IF(VLOOKUP(P260&amp;"_"&amp;Q260,[1]无限模式!A:AQ,25+R260,FALSE)="","","Monster_Season"&amp;P260&amp;"_Infinite_"&amp;Q260&amp;"_"&amp;R260)</f>
        <v>Monster_Season3_Infinite_3_2</v>
      </c>
      <c r="M260" s="10">
        <f>IF(VLOOKUP(P260&amp;"_"&amp;Q260,[1]无限模式!A:AQ,25+R260,FALSE)="","",1)</f>
        <v>1</v>
      </c>
      <c r="O260" s="10">
        <f>IF(VLOOKUP(P260&amp;"_"&amp;Q260,[1]无限模式!A:AQ,19+R260,FALSE)="","",VLOOKUP(P260&amp;"_"&amp;Q260,[1]无限模式!A:AQ,37+R260,FALSE))</f>
        <v>8</v>
      </c>
      <c r="P260" s="10">
        <v>3</v>
      </c>
      <c r="Q260" s="10">
        <v>3</v>
      </c>
      <c r="R260" s="10">
        <v>2</v>
      </c>
    </row>
    <row r="261" spans="2:18" x14ac:dyDescent="0.2">
      <c r="B261" s="13" t="str">
        <f t="shared" si="16"/>
        <v/>
      </c>
      <c r="C261" s="10" t="str">
        <f t="shared" si="17"/>
        <v/>
      </c>
      <c r="D261" s="10" t="str">
        <f t="shared" si="18"/>
        <v/>
      </c>
      <c r="F261" s="10" t="str">
        <f>IF(B261="","",VLOOKUP(P261&amp;"_"&amp;Q261,[1]无限模式!A:AQ,12,FALSE)-VLOOKUP(P261&amp;"_"&amp;Q261,[1]无限模式!A:AQ,13,FALSE))</f>
        <v/>
      </c>
      <c r="G261" s="10" t="str">
        <f t="shared" si="19"/>
        <v/>
      </c>
      <c r="H261" s="10">
        <f>IF(VLOOKUP(P261&amp;"_"&amp;Q261,[1]无限模式!A:AQ,25+R261,FALSE)="","",0)</f>
        <v>0</v>
      </c>
      <c r="I261" s="10">
        <f>IF(VLOOKUP(P261&amp;"_"&amp;Q261,[1]无限模式!A:AQ,19+R261,FALSE)=0,"",VLOOKUP(P261&amp;"_"&amp;Q261,[1]无限模式!A:AQ,19+R261,FALSE))</f>
        <v>5</v>
      </c>
      <c r="J261" s="10">
        <f>IF(VLOOKUP(P261&amp;"_"&amp;Q261,[1]无限模式!A:AQ,19+R261,FALSE)=0,"",ROUND(VLOOKUP(P261&amp;"_"&amp;Q261,[1]无限模式!A:AQ,4,FALSE)/VLOOKUP(P261&amp;"_"&amp;Q261,[1]无限模式!A:AQ,19+R261,FALSE),2))</f>
        <v>4</v>
      </c>
      <c r="K261" s="10">
        <f>IF(VLOOKUP(P261&amp;"_"&amp;Q261,[1]无限模式!A:AQ,25+R261,FALSE)="","",1)</f>
        <v>1</v>
      </c>
      <c r="L261" s="10" t="str">
        <f>IF(VLOOKUP(P261&amp;"_"&amp;Q261,[1]无限模式!A:AQ,25+R261,FALSE)="","","Monster_Season"&amp;P261&amp;"_Infinite_"&amp;Q261&amp;"_"&amp;R261)</f>
        <v>Monster_Season3_Infinite_3_3</v>
      </c>
      <c r="M261" s="10">
        <f>IF(VLOOKUP(P261&amp;"_"&amp;Q261,[1]无限模式!A:AQ,25+R261,FALSE)="","",1)</f>
        <v>1</v>
      </c>
      <c r="O261" s="10">
        <f>IF(VLOOKUP(P261&amp;"_"&amp;Q261,[1]无限模式!A:AQ,19+R261,FALSE)="","",VLOOKUP(P261&amp;"_"&amp;Q261,[1]无限模式!A:AQ,37+R261,FALSE))</f>
        <v>16</v>
      </c>
      <c r="P261" s="10">
        <v>3</v>
      </c>
      <c r="Q261" s="10">
        <v>3</v>
      </c>
      <c r="R261" s="10">
        <v>3</v>
      </c>
    </row>
    <row r="262" spans="2:18" x14ac:dyDescent="0.2">
      <c r="B262" s="13" t="str">
        <f t="shared" si="16"/>
        <v/>
      </c>
      <c r="C262" s="10" t="str">
        <f t="shared" si="17"/>
        <v/>
      </c>
      <c r="D262" s="10" t="str">
        <f t="shared" si="18"/>
        <v/>
      </c>
      <c r="F262" s="10" t="str">
        <f>IF(B262="","",VLOOKUP(P262&amp;"_"&amp;Q262,[1]无限模式!A:AQ,12,FALSE)-VLOOKUP(P262&amp;"_"&amp;Q262,[1]无限模式!A:AQ,13,FALSE))</f>
        <v/>
      </c>
      <c r="G262" s="10" t="str">
        <f t="shared" si="19"/>
        <v/>
      </c>
      <c r="H262" s="10" t="str">
        <f>IF(VLOOKUP(P262&amp;"_"&amp;Q262,[1]无限模式!A:AQ,25+R262,FALSE)="","",0)</f>
        <v/>
      </c>
      <c r="I262" s="10" t="str">
        <f>IF(VLOOKUP(P262&amp;"_"&amp;Q262,[1]无限模式!A:AQ,19+R262,FALSE)=0,"",VLOOKUP(P262&amp;"_"&amp;Q262,[1]无限模式!A:AQ,19+R262,FALSE))</f>
        <v/>
      </c>
      <c r="J262" s="10" t="str">
        <f>IF(VLOOKUP(P262&amp;"_"&amp;Q262,[1]无限模式!A:AQ,19+R262,FALSE)=0,"",ROUND(VLOOKUP(P262&amp;"_"&amp;Q262,[1]无限模式!A:AQ,4,FALSE)/VLOOKUP(P262&amp;"_"&amp;Q262,[1]无限模式!A:AQ,19+R262,FALSE),2))</f>
        <v/>
      </c>
      <c r="K262" s="10" t="str">
        <f>IF(VLOOKUP(P262&amp;"_"&amp;Q262,[1]无限模式!A:AQ,25+R262,FALSE)="","",1)</f>
        <v/>
      </c>
      <c r="L262" s="10" t="str">
        <f>IF(VLOOKUP(P262&amp;"_"&amp;Q262,[1]无限模式!A:AQ,25+R262,FALSE)="","","Monster_Season"&amp;P262&amp;"_Infinite_"&amp;Q262&amp;"_"&amp;R262)</f>
        <v/>
      </c>
      <c r="M262" s="10" t="str">
        <f>IF(VLOOKUP(P262&amp;"_"&amp;Q262,[1]无限模式!A:AQ,25+R262,FALSE)="","",1)</f>
        <v/>
      </c>
      <c r="O262" s="10" t="str">
        <f>IF(VLOOKUP(P262&amp;"_"&amp;Q262,[1]无限模式!A:AQ,19+R262,FALSE)="","",VLOOKUP(P262&amp;"_"&amp;Q262,[1]无限模式!A:AQ,37+R262,FALSE))</f>
        <v/>
      </c>
      <c r="P262" s="10">
        <v>3</v>
      </c>
      <c r="Q262" s="10">
        <v>3</v>
      </c>
      <c r="R262" s="10">
        <v>4</v>
      </c>
    </row>
    <row r="263" spans="2:18" x14ac:dyDescent="0.2">
      <c r="B263" s="13" t="str">
        <f t="shared" si="16"/>
        <v/>
      </c>
      <c r="C263" s="10" t="str">
        <f t="shared" si="17"/>
        <v/>
      </c>
      <c r="D263" s="10" t="str">
        <f t="shared" si="18"/>
        <v/>
      </c>
      <c r="F263" s="10" t="str">
        <f>IF(B263="","",VLOOKUP(P263&amp;"_"&amp;Q263,[1]无限模式!A:AQ,12,FALSE)-VLOOKUP(P263&amp;"_"&amp;Q263,[1]无限模式!A:AQ,13,FALSE))</f>
        <v/>
      </c>
      <c r="G263" s="10" t="str">
        <f t="shared" si="19"/>
        <v/>
      </c>
      <c r="H263" s="10" t="str">
        <f>IF(VLOOKUP(P263&amp;"_"&amp;Q263,[1]无限模式!A:AQ,25+R263,FALSE)="","",0)</f>
        <v/>
      </c>
      <c r="I263" s="10" t="str">
        <f>IF(VLOOKUP(P263&amp;"_"&amp;Q263,[1]无限模式!A:AQ,19+R263,FALSE)=0,"",VLOOKUP(P263&amp;"_"&amp;Q263,[1]无限模式!A:AQ,19+R263,FALSE))</f>
        <v/>
      </c>
      <c r="J263" s="10" t="str">
        <f>IF(VLOOKUP(P263&amp;"_"&amp;Q263,[1]无限模式!A:AQ,19+R263,FALSE)=0,"",ROUND(VLOOKUP(P263&amp;"_"&amp;Q263,[1]无限模式!A:AQ,4,FALSE)/VLOOKUP(P263&amp;"_"&amp;Q263,[1]无限模式!A:AQ,19+R263,FALSE),2))</f>
        <v/>
      </c>
      <c r="K263" s="10" t="str">
        <f>IF(VLOOKUP(P263&amp;"_"&amp;Q263,[1]无限模式!A:AQ,25+R263,FALSE)="","",1)</f>
        <v/>
      </c>
      <c r="L263" s="10" t="str">
        <f>IF(VLOOKUP(P263&amp;"_"&amp;Q263,[1]无限模式!A:AQ,25+R263,FALSE)="","","Monster_Season"&amp;P263&amp;"_Infinite_"&amp;Q263&amp;"_"&amp;R263)</f>
        <v/>
      </c>
      <c r="M263" s="10" t="str">
        <f>IF(VLOOKUP(P263&amp;"_"&amp;Q263,[1]无限模式!A:AQ,25+R263,FALSE)="","",1)</f>
        <v/>
      </c>
      <c r="O263" s="10" t="str">
        <f>IF(VLOOKUP(P263&amp;"_"&amp;Q263,[1]无限模式!A:AQ,19+R263,FALSE)="","",VLOOKUP(P263&amp;"_"&amp;Q263,[1]无限模式!A:AQ,37+R263,FALSE))</f>
        <v/>
      </c>
      <c r="P263" s="10">
        <v>3</v>
      </c>
      <c r="Q263" s="10">
        <v>3</v>
      </c>
      <c r="R263" s="10">
        <v>5</v>
      </c>
    </row>
    <row r="264" spans="2:18" x14ac:dyDescent="0.2">
      <c r="B264" s="13" t="str">
        <f t="shared" si="16"/>
        <v/>
      </c>
      <c r="C264" s="10" t="str">
        <f t="shared" si="17"/>
        <v/>
      </c>
      <c r="D264" s="10" t="str">
        <f t="shared" si="18"/>
        <v/>
      </c>
      <c r="F264" s="10" t="str">
        <f>IF(B264="","",VLOOKUP(P264&amp;"_"&amp;Q264,[1]无限模式!A:AQ,12,FALSE)-VLOOKUP(P264&amp;"_"&amp;Q264,[1]无限模式!A:AQ,13,FALSE))</f>
        <v/>
      </c>
      <c r="G264" s="10" t="str">
        <f t="shared" si="19"/>
        <v/>
      </c>
      <c r="H264" s="10" t="str">
        <f>IF(VLOOKUP(P264&amp;"_"&amp;Q264,[1]无限模式!A:AQ,25+R264,FALSE)="","",0)</f>
        <v/>
      </c>
      <c r="I264" s="10" t="str">
        <f>IF(VLOOKUP(P264&amp;"_"&amp;Q264,[1]无限模式!A:AQ,19+R264,FALSE)=0,"",VLOOKUP(P264&amp;"_"&amp;Q264,[1]无限模式!A:AQ,19+R264,FALSE))</f>
        <v/>
      </c>
      <c r="J264" s="10" t="str">
        <f>IF(VLOOKUP(P264&amp;"_"&amp;Q264,[1]无限模式!A:AQ,19+R264,FALSE)=0,"",ROUND(VLOOKUP(P264&amp;"_"&amp;Q264,[1]无限模式!A:AQ,4,FALSE)/VLOOKUP(P264&amp;"_"&amp;Q264,[1]无限模式!A:AQ,19+R264,FALSE),2))</f>
        <v/>
      </c>
      <c r="K264" s="10" t="str">
        <f>IF(VLOOKUP(P264&amp;"_"&amp;Q264,[1]无限模式!A:AQ,25+R264,FALSE)="","",1)</f>
        <v/>
      </c>
      <c r="L264" s="10" t="str">
        <f>IF(VLOOKUP(P264&amp;"_"&amp;Q264,[1]无限模式!A:AQ,25+R264,FALSE)="","","Monster_Season"&amp;P264&amp;"_Infinite_"&amp;Q264&amp;"_"&amp;R264)</f>
        <v/>
      </c>
      <c r="M264" s="10" t="str">
        <f>IF(VLOOKUP(P264&amp;"_"&amp;Q264,[1]无限模式!A:AQ,25+R264,FALSE)="","",1)</f>
        <v/>
      </c>
      <c r="O264" s="10" t="str">
        <f>IF(VLOOKUP(P264&amp;"_"&amp;Q264,[1]无限模式!A:AQ,19+R264,FALSE)="","",VLOOKUP(P264&amp;"_"&amp;Q264,[1]无限模式!A:AQ,37+R264,FALSE))</f>
        <v/>
      </c>
      <c r="P264" s="10">
        <v>3</v>
      </c>
      <c r="Q264" s="10">
        <v>3</v>
      </c>
      <c r="R264" s="10">
        <v>6</v>
      </c>
    </row>
    <row r="265" spans="2:18" x14ac:dyDescent="0.2">
      <c r="B265" s="13" t="str">
        <f t="shared" si="16"/>
        <v>MonsterWaveCallRule_Season3_Infinite</v>
      </c>
      <c r="C265" s="10">
        <f t="shared" si="17"/>
        <v>4</v>
      </c>
      <c r="D265" s="10" t="str">
        <f t="shared" si="18"/>
        <v>赛季3无限模式第4波</v>
      </c>
      <c r="F265" s="10">
        <f>IF(B265="","",VLOOKUP(P265&amp;"_"&amp;Q265,[1]无限模式!A:AQ,12,FALSE)-VLOOKUP(P265&amp;"_"&amp;Q265,[1]无限模式!A:AQ,13,FALSE))</f>
        <v>100</v>
      </c>
      <c r="G265" s="10">
        <f t="shared" si="19"/>
        <v>180</v>
      </c>
      <c r="H265" s="10">
        <f>IF(VLOOKUP(P265&amp;"_"&amp;Q265,[1]无限模式!A:AQ,25+R265,FALSE)="","",0)</f>
        <v>0</v>
      </c>
      <c r="I265" s="10">
        <f>IF(VLOOKUP(P265&amp;"_"&amp;Q265,[1]无限模式!A:AQ,19+R265,FALSE)=0,"",VLOOKUP(P265&amp;"_"&amp;Q265,[1]无限模式!A:AQ,19+R265,FALSE))</f>
        <v>15</v>
      </c>
      <c r="J265" s="10">
        <f>IF(VLOOKUP(P265&amp;"_"&amp;Q265,[1]无限模式!A:AQ,19+R265,FALSE)=0,"",ROUND(VLOOKUP(P265&amp;"_"&amp;Q265,[1]无限模式!A:AQ,4,FALSE)/VLOOKUP(P265&amp;"_"&amp;Q265,[1]无限模式!A:AQ,19+R265,FALSE),2))</f>
        <v>1.67</v>
      </c>
      <c r="K265" s="10">
        <f>IF(VLOOKUP(P265&amp;"_"&amp;Q265,[1]无限模式!A:AQ,25+R265,FALSE)="","",1)</f>
        <v>1</v>
      </c>
      <c r="L265" s="10" t="str">
        <f>IF(VLOOKUP(P265&amp;"_"&amp;Q265,[1]无限模式!A:AQ,25+R265,FALSE)="","","Monster_Season"&amp;P265&amp;"_Infinite_"&amp;Q265&amp;"_"&amp;R265)</f>
        <v>Monster_Season3_Infinite_4_1</v>
      </c>
      <c r="M265" s="10">
        <f>IF(VLOOKUP(P265&amp;"_"&amp;Q265,[1]无限模式!A:AQ,25+R265,FALSE)="","",1)</f>
        <v>1</v>
      </c>
      <c r="O265" s="10">
        <f>IF(VLOOKUP(P265&amp;"_"&amp;Q265,[1]无限模式!A:AQ,19+R265,FALSE)="","",VLOOKUP(P265&amp;"_"&amp;Q265,[1]无限模式!A:AQ,37+R265,FALSE))</f>
        <v>4</v>
      </c>
      <c r="P265" s="10">
        <v>3</v>
      </c>
      <c r="Q265" s="10">
        <v>4</v>
      </c>
      <c r="R265" s="10">
        <v>1</v>
      </c>
    </row>
    <row r="266" spans="2:18" x14ac:dyDescent="0.2">
      <c r="B266" s="13" t="str">
        <f t="shared" si="16"/>
        <v/>
      </c>
      <c r="C266" s="10" t="str">
        <f t="shared" si="17"/>
        <v/>
      </c>
      <c r="D266" s="10" t="str">
        <f t="shared" si="18"/>
        <v/>
      </c>
      <c r="F266" s="10" t="str">
        <f>IF(B266="","",VLOOKUP(P266&amp;"_"&amp;Q266,[1]无限模式!A:AQ,12,FALSE)-VLOOKUP(P266&amp;"_"&amp;Q266,[1]无限模式!A:AQ,13,FALSE))</f>
        <v/>
      </c>
      <c r="G266" s="10" t="str">
        <f t="shared" si="19"/>
        <v/>
      </c>
      <c r="H266" s="10">
        <f>IF(VLOOKUP(P266&amp;"_"&amp;Q266,[1]无限模式!A:AQ,25+R266,FALSE)="","",0)</f>
        <v>0</v>
      </c>
      <c r="I266" s="10">
        <f>IF(VLOOKUP(P266&amp;"_"&amp;Q266,[1]无限模式!A:AQ,19+R266,FALSE)=0,"",VLOOKUP(P266&amp;"_"&amp;Q266,[1]无限模式!A:AQ,19+R266,FALSE))</f>
        <v>15</v>
      </c>
      <c r="J266" s="10">
        <f>IF(VLOOKUP(P266&amp;"_"&amp;Q266,[1]无限模式!A:AQ,19+R266,FALSE)=0,"",ROUND(VLOOKUP(P266&amp;"_"&amp;Q266,[1]无限模式!A:AQ,4,FALSE)/VLOOKUP(P266&amp;"_"&amp;Q266,[1]无限模式!A:AQ,19+R266,FALSE),2))</f>
        <v>1.67</v>
      </c>
      <c r="K266" s="10">
        <f>IF(VLOOKUP(P266&amp;"_"&amp;Q266,[1]无限模式!A:AQ,25+R266,FALSE)="","",1)</f>
        <v>1</v>
      </c>
      <c r="L266" s="10" t="str">
        <f>IF(VLOOKUP(P266&amp;"_"&amp;Q266,[1]无限模式!A:AQ,25+R266,FALSE)="","","Monster_Season"&amp;P266&amp;"_Infinite_"&amp;Q266&amp;"_"&amp;R266)</f>
        <v>Monster_Season3_Infinite_4_2</v>
      </c>
      <c r="M266" s="10">
        <f>IF(VLOOKUP(P266&amp;"_"&amp;Q266,[1]无限模式!A:AQ,25+R266,FALSE)="","",1)</f>
        <v>1</v>
      </c>
      <c r="O266" s="10">
        <f>IF(VLOOKUP(P266&amp;"_"&amp;Q266,[1]无限模式!A:AQ,19+R266,FALSE)="","",VLOOKUP(P266&amp;"_"&amp;Q266,[1]无限模式!A:AQ,37+R266,FALSE))</f>
        <v>8</v>
      </c>
      <c r="P266" s="10">
        <v>3</v>
      </c>
      <c r="Q266" s="10">
        <v>4</v>
      </c>
      <c r="R266" s="10">
        <v>2</v>
      </c>
    </row>
    <row r="267" spans="2:18" x14ac:dyDescent="0.2">
      <c r="B267" s="13" t="str">
        <f t="shared" si="16"/>
        <v/>
      </c>
      <c r="C267" s="10" t="str">
        <f t="shared" si="17"/>
        <v/>
      </c>
      <c r="D267" s="10" t="str">
        <f t="shared" si="18"/>
        <v/>
      </c>
      <c r="F267" s="10" t="str">
        <f>IF(B267="","",VLOOKUP(P267&amp;"_"&amp;Q267,[1]无限模式!A:AQ,12,FALSE)-VLOOKUP(P267&amp;"_"&amp;Q267,[1]无限模式!A:AQ,13,FALSE))</f>
        <v/>
      </c>
      <c r="G267" s="10" t="str">
        <f t="shared" si="19"/>
        <v/>
      </c>
      <c r="H267" s="10">
        <f>IF(VLOOKUP(P267&amp;"_"&amp;Q267,[1]无限模式!A:AQ,25+R267,FALSE)="","",0)</f>
        <v>0</v>
      </c>
      <c r="I267" s="10">
        <f>IF(VLOOKUP(P267&amp;"_"&amp;Q267,[1]无限模式!A:AQ,19+R267,FALSE)=0,"",VLOOKUP(P267&amp;"_"&amp;Q267,[1]无限模式!A:AQ,19+R267,FALSE))</f>
        <v>7</v>
      </c>
      <c r="J267" s="10">
        <f>IF(VLOOKUP(P267&amp;"_"&amp;Q267,[1]无限模式!A:AQ,19+R267,FALSE)=0,"",ROUND(VLOOKUP(P267&amp;"_"&amp;Q267,[1]无限模式!A:AQ,4,FALSE)/VLOOKUP(P267&amp;"_"&amp;Q267,[1]无限模式!A:AQ,19+R267,FALSE),2))</f>
        <v>3.57</v>
      </c>
      <c r="K267" s="10">
        <f>IF(VLOOKUP(P267&amp;"_"&amp;Q267,[1]无限模式!A:AQ,25+R267,FALSE)="","",1)</f>
        <v>1</v>
      </c>
      <c r="L267" s="10" t="str">
        <f>IF(VLOOKUP(P267&amp;"_"&amp;Q267,[1]无限模式!A:AQ,25+R267,FALSE)="","","Monster_Season"&amp;P267&amp;"_Infinite_"&amp;Q267&amp;"_"&amp;R267)</f>
        <v>Monster_Season3_Infinite_4_3</v>
      </c>
      <c r="M267" s="10">
        <f>IF(VLOOKUP(P267&amp;"_"&amp;Q267,[1]无限模式!A:AQ,25+R267,FALSE)="","",1)</f>
        <v>1</v>
      </c>
      <c r="O267" s="10">
        <f>IF(VLOOKUP(P267&amp;"_"&amp;Q267,[1]无限模式!A:AQ,19+R267,FALSE)="","",VLOOKUP(P267&amp;"_"&amp;Q267,[1]无限模式!A:AQ,37+R267,FALSE))</f>
        <v>4</v>
      </c>
      <c r="P267" s="10">
        <v>3</v>
      </c>
      <c r="Q267" s="10">
        <v>4</v>
      </c>
      <c r="R267" s="10">
        <v>3</v>
      </c>
    </row>
    <row r="268" spans="2:18" x14ac:dyDescent="0.2">
      <c r="B268" s="13" t="str">
        <f t="shared" si="16"/>
        <v/>
      </c>
      <c r="C268" s="10" t="str">
        <f t="shared" si="17"/>
        <v/>
      </c>
      <c r="D268" s="10" t="str">
        <f t="shared" si="18"/>
        <v/>
      </c>
      <c r="F268" s="10" t="str">
        <f>IF(B268="","",VLOOKUP(P268&amp;"_"&amp;Q268,[1]无限模式!A:AQ,12,FALSE)-VLOOKUP(P268&amp;"_"&amp;Q268,[1]无限模式!A:AQ,13,FALSE))</f>
        <v/>
      </c>
      <c r="G268" s="10" t="str">
        <f t="shared" si="19"/>
        <v/>
      </c>
      <c r="H268" s="10" t="str">
        <f>IF(VLOOKUP(P268&amp;"_"&amp;Q268,[1]无限模式!A:AQ,25+R268,FALSE)="","",0)</f>
        <v/>
      </c>
      <c r="I268" s="10" t="str">
        <f>IF(VLOOKUP(P268&amp;"_"&amp;Q268,[1]无限模式!A:AQ,19+R268,FALSE)=0,"",VLOOKUP(P268&amp;"_"&amp;Q268,[1]无限模式!A:AQ,19+R268,FALSE))</f>
        <v/>
      </c>
      <c r="J268" s="10" t="str">
        <f>IF(VLOOKUP(P268&amp;"_"&amp;Q268,[1]无限模式!A:AQ,19+R268,FALSE)=0,"",ROUND(VLOOKUP(P268&amp;"_"&amp;Q268,[1]无限模式!A:AQ,4,FALSE)/VLOOKUP(P268&amp;"_"&amp;Q268,[1]无限模式!A:AQ,19+R268,FALSE),2))</f>
        <v/>
      </c>
      <c r="K268" s="10" t="str">
        <f>IF(VLOOKUP(P268&amp;"_"&amp;Q268,[1]无限模式!A:AQ,25+R268,FALSE)="","",1)</f>
        <v/>
      </c>
      <c r="L268" s="10" t="str">
        <f>IF(VLOOKUP(P268&amp;"_"&amp;Q268,[1]无限模式!A:AQ,25+R268,FALSE)="","","Monster_Season"&amp;P268&amp;"_Infinite_"&amp;Q268&amp;"_"&amp;R268)</f>
        <v/>
      </c>
      <c r="M268" s="10" t="str">
        <f>IF(VLOOKUP(P268&amp;"_"&amp;Q268,[1]无限模式!A:AQ,25+R268,FALSE)="","",1)</f>
        <v/>
      </c>
      <c r="O268" s="10" t="str">
        <f>IF(VLOOKUP(P268&amp;"_"&amp;Q268,[1]无限模式!A:AQ,19+R268,FALSE)="","",VLOOKUP(P268&amp;"_"&amp;Q268,[1]无限模式!A:AQ,37+R268,FALSE))</f>
        <v/>
      </c>
      <c r="P268" s="10">
        <v>3</v>
      </c>
      <c r="Q268" s="10">
        <v>4</v>
      </c>
      <c r="R268" s="10">
        <v>4</v>
      </c>
    </row>
    <row r="269" spans="2:18" x14ac:dyDescent="0.2">
      <c r="B269" s="13" t="str">
        <f t="shared" si="16"/>
        <v/>
      </c>
      <c r="C269" s="10" t="str">
        <f t="shared" si="17"/>
        <v/>
      </c>
      <c r="D269" s="10" t="str">
        <f t="shared" si="18"/>
        <v/>
      </c>
      <c r="F269" s="10" t="str">
        <f>IF(B269="","",VLOOKUP(P269&amp;"_"&amp;Q269,[1]无限模式!A:AQ,12,FALSE)-VLOOKUP(P269&amp;"_"&amp;Q269,[1]无限模式!A:AQ,13,FALSE))</f>
        <v/>
      </c>
      <c r="G269" s="10" t="str">
        <f t="shared" si="19"/>
        <v/>
      </c>
      <c r="H269" s="10" t="str">
        <f>IF(VLOOKUP(P269&amp;"_"&amp;Q269,[1]无限模式!A:AQ,25+R269,FALSE)="","",0)</f>
        <v/>
      </c>
      <c r="I269" s="10" t="str">
        <f>IF(VLOOKUP(P269&amp;"_"&amp;Q269,[1]无限模式!A:AQ,19+R269,FALSE)=0,"",VLOOKUP(P269&amp;"_"&amp;Q269,[1]无限模式!A:AQ,19+R269,FALSE))</f>
        <v/>
      </c>
      <c r="J269" s="10" t="str">
        <f>IF(VLOOKUP(P269&amp;"_"&amp;Q269,[1]无限模式!A:AQ,19+R269,FALSE)=0,"",ROUND(VLOOKUP(P269&amp;"_"&amp;Q269,[1]无限模式!A:AQ,4,FALSE)/VLOOKUP(P269&amp;"_"&amp;Q269,[1]无限模式!A:AQ,19+R269,FALSE),2))</f>
        <v/>
      </c>
      <c r="K269" s="10" t="str">
        <f>IF(VLOOKUP(P269&amp;"_"&amp;Q269,[1]无限模式!A:AQ,25+R269,FALSE)="","",1)</f>
        <v/>
      </c>
      <c r="L269" s="10" t="str">
        <f>IF(VLOOKUP(P269&amp;"_"&amp;Q269,[1]无限模式!A:AQ,25+R269,FALSE)="","","Monster_Season"&amp;P269&amp;"_Infinite_"&amp;Q269&amp;"_"&amp;R269)</f>
        <v/>
      </c>
      <c r="M269" s="10" t="str">
        <f>IF(VLOOKUP(P269&amp;"_"&amp;Q269,[1]无限模式!A:AQ,25+R269,FALSE)="","",1)</f>
        <v/>
      </c>
      <c r="O269" s="10" t="str">
        <f>IF(VLOOKUP(P269&amp;"_"&amp;Q269,[1]无限模式!A:AQ,19+R269,FALSE)="","",VLOOKUP(P269&amp;"_"&amp;Q269,[1]无限模式!A:AQ,37+R269,FALSE))</f>
        <v/>
      </c>
      <c r="P269" s="10">
        <v>3</v>
      </c>
      <c r="Q269" s="10">
        <v>4</v>
      </c>
      <c r="R269" s="10">
        <v>5</v>
      </c>
    </row>
    <row r="270" spans="2:18" x14ac:dyDescent="0.2">
      <c r="B270" s="13" t="str">
        <f t="shared" si="16"/>
        <v/>
      </c>
      <c r="C270" s="10" t="str">
        <f t="shared" si="17"/>
        <v/>
      </c>
      <c r="D270" s="10" t="str">
        <f t="shared" si="18"/>
        <v/>
      </c>
      <c r="F270" s="10" t="str">
        <f>IF(B270="","",VLOOKUP(P270&amp;"_"&amp;Q270,[1]无限模式!A:AQ,12,FALSE)-VLOOKUP(P270&amp;"_"&amp;Q270,[1]无限模式!A:AQ,13,FALSE))</f>
        <v/>
      </c>
      <c r="G270" s="10" t="str">
        <f t="shared" si="19"/>
        <v/>
      </c>
      <c r="H270" s="10" t="str">
        <f>IF(VLOOKUP(P270&amp;"_"&amp;Q270,[1]无限模式!A:AQ,25+R270,FALSE)="","",0)</f>
        <v/>
      </c>
      <c r="I270" s="10" t="str">
        <f>IF(VLOOKUP(P270&amp;"_"&amp;Q270,[1]无限模式!A:AQ,19+R270,FALSE)=0,"",VLOOKUP(P270&amp;"_"&amp;Q270,[1]无限模式!A:AQ,19+R270,FALSE))</f>
        <v/>
      </c>
      <c r="J270" s="10" t="str">
        <f>IF(VLOOKUP(P270&amp;"_"&amp;Q270,[1]无限模式!A:AQ,19+R270,FALSE)=0,"",ROUND(VLOOKUP(P270&amp;"_"&amp;Q270,[1]无限模式!A:AQ,4,FALSE)/VLOOKUP(P270&amp;"_"&amp;Q270,[1]无限模式!A:AQ,19+R270,FALSE),2))</f>
        <v/>
      </c>
      <c r="K270" s="10" t="str">
        <f>IF(VLOOKUP(P270&amp;"_"&amp;Q270,[1]无限模式!A:AQ,25+R270,FALSE)="","",1)</f>
        <v/>
      </c>
      <c r="L270" s="10" t="str">
        <f>IF(VLOOKUP(P270&amp;"_"&amp;Q270,[1]无限模式!A:AQ,25+R270,FALSE)="","","Monster_Season"&amp;P270&amp;"_Infinite_"&amp;Q270&amp;"_"&amp;R270)</f>
        <v/>
      </c>
      <c r="M270" s="10" t="str">
        <f>IF(VLOOKUP(P270&amp;"_"&amp;Q270,[1]无限模式!A:AQ,25+R270,FALSE)="","",1)</f>
        <v/>
      </c>
      <c r="O270" s="10" t="str">
        <f>IF(VLOOKUP(P270&amp;"_"&amp;Q270,[1]无限模式!A:AQ,19+R270,FALSE)="","",VLOOKUP(P270&amp;"_"&amp;Q270,[1]无限模式!A:AQ,37+R270,FALSE))</f>
        <v/>
      </c>
      <c r="P270" s="10">
        <v>3</v>
      </c>
      <c r="Q270" s="10">
        <v>4</v>
      </c>
      <c r="R270" s="10">
        <v>6</v>
      </c>
    </row>
    <row r="271" spans="2:18" x14ac:dyDescent="0.2">
      <c r="B271" s="13" t="str">
        <f t="shared" si="16"/>
        <v>MonsterWaveCallRule_Season3_Infinite</v>
      </c>
      <c r="C271" s="10">
        <f t="shared" si="17"/>
        <v>5</v>
      </c>
      <c r="D271" s="10" t="str">
        <f t="shared" si="18"/>
        <v>赛季3无限模式第5波</v>
      </c>
      <c r="F271" s="10">
        <f>IF(B271="","",VLOOKUP(P271&amp;"_"&amp;Q271,[1]无限模式!A:AQ,12,FALSE)-VLOOKUP(P271&amp;"_"&amp;Q271,[1]无限模式!A:AQ,13,FALSE))</f>
        <v>100</v>
      </c>
      <c r="G271" s="10">
        <f t="shared" si="19"/>
        <v>180</v>
      </c>
      <c r="H271" s="10">
        <f>IF(VLOOKUP(P271&amp;"_"&amp;Q271,[1]无限模式!A:AQ,25+R271,FALSE)="","",0)</f>
        <v>0</v>
      </c>
      <c r="I271" s="10">
        <f>IF(VLOOKUP(P271&amp;"_"&amp;Q271,[1]无限模式!A:AQ,19+R271,FALSE)=0,"",VLOOKUP(P271&amp;"_"&amp;Q271,[1]无限模式!A:AQ,19+R271,FALSE))</f>
        <v>8</v>
      </c>
      <c r="J271" s="10">
        <f>IF(VLOOKUP(P271&amp;"_"&amp;Q271,[1]无限模式!A:AQ,19+R271,FALSE)=0,"",ROUND(VLOOKUP(P271&amp;"_"&amp;Q271,[1]无限模式!A:AQ,4,FALSE)/VLOOKUP(P271&amp;"_"&amp;Q271,[1]无限模式!A:AQ,19+R271,FALSE),2))</f>
        <v>3.75</v>
      </c>
      <c r="K271" s="10">
        <f>IF(VLOOKUP(P271&amp;"_"&amp;Q271,[1]无限模式!A:AQ,25+R271,FALSE)="","",1)</f>
        <v>1</v>
      </c>
      <c r="L271" s="10" t="str">
        <f>IF(VLOOKUP(P271&amp;"_"&amp;Q271,[1]无限模式!A:AQ,25+R271,FALSE)="","","Monster_Season"&amp;P271&amp;"_Infinite_"&amp;Q271&amp;"_"&amp;R271)</f>
        <v>Monster_Season3_Infinite_5_1</v>
      </c>
      <c r="M271" s="10">
        <f>IF(VLOOKUP(P271&amp;"_"&amp;Q271,[1]无限模式!A:AQ,25+R271,FALSE)="","",1)</f>
        <v>1</v>
      </c>
      <c r="O271" s="10">
        <f>IF(VLOOKUP(P271&amp;"_"&amp;Q271,[1]无限模式!A:AQ,19+R271,FALSE)="","",VLOOKUP(P271&amp;"_"&amp;Q271,[1]无限模式!A:AQ,37+R271,FALSE))</f>
        <v>6</v>
      </c>
      <c r="P271" s="10">
        <v>3</v>
      </c>
      <c r="Q271" s="10">
        <v>5</v>
      </c>
      <c r="R271" s="10">
        <v>1</v>
      </c>
    </row>
    <row r="272" spans="2:18" x14ac:dyDescent="0.2">
      <c r="B272" s="13" t="str">
        <f t="shared" si="16"/>
        <v/>
      </c>
      <c r="C272" s="10" t="str">
        <f t="shared" si="17"/>
        <v/>
      </c>
      <c r="D272" s="10" t="str">
        <f t="shared" si="18"/>
        <v/>
      </c>
      <c r="F272" s="10" t="str">
        <f>IF(B272="","",VLOOKUP(P272&amp;"_"&amp;Q272,[1]无限模式!A:AQ,12,FALSE)-VLOOKUP(P272&amp;"_"&amp;Q272,[1]无限模式!A:AQ,13,FALSE))</f>
        <v/>
      </c>
      <c r="G272" s="10" t="str">
        <f t="shared" si="19"/>
        <v/>
      </c>
      <c r="H272" s="10">
        <f>IF(VLOOKUP(P272&amp;"_"&amp;Q272,[1]无限模式!A:AQ,25+R272,FALSE)="","",0)</f>
        <v>0</v>
      </c>
      <c r="I272" s="10">
        <f>IF(VLOOKUP(P272&amp;"_"&amp;Q272,[1]无限模式!A:AQ,19+R272,FALSE)=0,"",VLOOKUP(P272&amp;"_"&amp;Q272,[1]无限模式!A:AQ,19+R272,FALSE))</f>
        <v>8</v>
      </c>
      <c r="J272" s="10">
        <f>IF(VLOOKUP(P272&amp;"_"&amp;Q272,[1]无限模式!A:AQ,19+R272,FALSE)=0,"",ROUND(VLOOKUP(P272&amp;"_"&amp;Q272,[1]无限模式!A:AQ,4,FALSE)/VLOOKUP(P272&amp;"_"&amp;Q272,[1]无限模式!A:AQ,19+R272,FALSE),2))</f>
        <v>3.75</v>
      </c>
      <c r="K272" s="10">
        <f>IF(VLOOKUP(P272&amp;"_"&amp;Q272,[1]无限模式!A:AQ,25+R272,FALSE)="","",1)</f>
        <v>1</v>
      </c>
      <c r="L272" s="10" t="str">
        <f>IF(VLOOKUP(P272&amp;"_"&amp;Q272,[1]无限模式!A:AQ,25+R272,FALSE)="","","Monster_Season"&amp;P272&amp;"_Infinite_"&amp;Q272&amp;"_"&amp;R272)</f>
        <v>Monster_Season3_Infinite_5_2</v>
      </c>
      <c r="M272" s="10">
        <f>IF(VLOOKUP(P272&amp;"_"&amp;Q272,[1]无限模式!A:AQ,25+R272,FALSE)="","",1)</f>
        <v>1</v>
      </c>
      <c r="O272" s="10">
        <f>IF(VLOOKUP(P272&amp;"_"&amp;Q272,[1]无限模式!A:AQ,19+R272,FALSE)="","",VLOOKUP(P272&amp;"_"&amp;Q272,[1]无限模式!A:AQ,37+R272,FALSE))</f>
        <v>12</v>
      </c>
      <c r="P272" s="10">
        <v>3</v>
      </c>
      <c r="Q272" s="10">
        <v>5</v>
      </c>
      <c r="R272" s="10">
        <v>2</v>
      </c>
    </row>
    <row r="273" spans="2:18" x14ac:dyDescent="0.2">
      <c r="B273" s="13" t="str">
        <f t="shared" si="16"/>
        <v/>
      </c>
      <c r="C273" s="10" t="str">
        <f t="shared" si="17"/>
        <v/>
      </c>
      <c r="D273" s="10" t="str">
        <f t="shared" si="18"/>
        <v/>
      </c>
      <c r="F273" s="10" t="str">
        <f>IF(B273="","",VLOOKUP(P273&amp;"_"&amp;Q273,[1]无限模式!A:AQ,12,FALSE)-VLOOKUP(P273&amp;"_"&amp;Q273,[1]无限模式!A:AQ,13,FALSE))</f>
        <v/>
      </c>
      <c r="G273" s="10" t="str">
        <f t="shared" si="19"/>
        <v/>
      </c>
      <c r="H273" s="10">
        <f>IF(VLOOKUP(P273&amp;"_"&amp;Q273,[1]无限模式!A:AQ,25+R273,FALSE)="","",0)</f>
        <v>0</v>
      </c>
      <c r="I273" s="10">
        <f>IF(VLOOKUP(P273&amp;"_"&amp;Q273,[1]无限模式!A:AQ,19+R273,FALSE)=0,"",VLOOKUP(P273&amp;"_"&amp;Q273,[1]无限模式!A:AQ,19+R273,FALSE))</f>
        <v>4</v>
      </c>
      <c r="J273" s="10">
        <f>IF(VLOOKUP(P273&amp;"_"&amp;Q273,[1]无限模式!A:AQ,19+R273,FALSE)=0,"",ROUND(VLOOKUP(P273&amp;"_"&amp;Q273,[1]无限模式!A:AQ,4,FALSE)/VLOOKUP(P273&amp;"_"&amp;Q273,[1]无限模式!A:AQ,19+R273,FALSE),2))</f>
        <v>7.5</v>
      </c>
      <c r="K273" s="10">
        <f>IF(VLOOKUP(P273&amp;"_"&amp;Q273,[1]无限模式!A:AQ,25+R273,FALSE)="","",1)</f>
        <v>1</v>
      </c>
      <c r="L273" s="10" t="str">
        <f>IF(VLOOKUP(P273&amp;"_"&amp;Q273,[1]无限模式!A:AQ,25+R273,FALSE)="","","Monster_Season"&amp;P273&amp;"_Infinite_"&amp;Q273&amp;"_"&amp;R273)</f>
        <v>Monster_Season3_Infinite_5_3</v>
      </c>
      <c r="M273" s="10">
        <f>IF(VLOOKUP(P273&amp;"_"&amp;Q273,[1]无限模式!A:AQ,25+R273,FALSE)="","",1)</f>
        <v>1</v>
      </c>
      <c r="O273" s="10">
        <f>IF(VLOOKUP(P273&amp;"_"&amp;Q273,[1]无限模式!A:AQ,19+R273,FALSE)="","",VLOOKUP(P273&amp;"_"&amp;Q273,[1]无限模式!A:AQ,37+R273,FALSE))</f>
        <v>6</v>
      </c>
      <c r="P273" s="10">
        <v>3</v>
      </c>
      <c r="Q273" s="10">
        <v>5</v>
      </c>
      <c r="R273" s="10">
        <v>3</v>
      </c>
    </row>
    <row r="274" spans="2:18" x14ac:dyDescent="0.2">
      <c r="B274" s="13" t="str">
        <f t="shared" si="16"/>
        <v/>
      </c>
      <c r="C274" s="10" t="str">
        <f t="shared" si="17"/>
        <v/>
      </c>
      <c r="D274" s="10" t="str">
        <f t="shared" si="18"/>
        <v/>
      </c>
      <c r="F274" s="10" t="str">
        <f>IF(B274="","",VLOOKUP(P274&amp;"_"&amp;Q274,[1]无限模式!A:AQ,12,FALSE)-VLOOKUP(P274&amp;"_"&amp;Q274,[1]无限模式!A:AQ,13,FALSE))</f>
        <v/>
      </c>
      <c r="G274" s="10" t="str">
        <f t="shared" si="19"/>
        <v/>
      </c>
      <c r="H274" s="10">
        <f>IF(VLOOKUP(P274&amp;"_"&amp;Q274,[1]无限模式!A:AQ,25+R274,FALSE)="","",0)</f>
        <v>0</v>
      </c>
      <c r="I274" s="10">
        <f>IF(VLOOKUP(P274&amp;"_"&amp;Q274,[1]无限模式!A:AQ,19+R274,FALSE)=0,"",VLOOKUP(P274&amp;"_"&amp;Q274,[1]无限模式!A:AQ,19+R274,FALSE))</f>
        <v>1</v>
      </c>
      <c r="J274" s="10">
        <f>IF(VLOOKUP(P274&amp;"_"&amp;Q274,[1]无限模式!A:AQ,19+R274,FALSE)=0,"",ROUND(VLOOKUP(P274&amp;"_"&amp;Q274,[1]无限模式!A:AQ,4,FALSE)/VLOOKUP(P274&amp;"_"&amp;Q274,[1]无限模式!A:AQ,19+R274,FALSE),2))</f>
        <v>30</v>
      </c>
      <c r="K274" s="10">
        <f>IF(VLOOKUP(P274&amp;"_"&amp;Q274,[1]无限模式!A:AQ,25+R274,FALSE)="","",1)</f>
        <v>1</v>
      </c>
      <c r="L274" s="10" t="str">
        <f>IF(VLOOKUP(P274&amp;"_"&amp;Q274,[1]无限模式!A:AQ,25+R274,FALSE)="","","Monster_Season"&amp;P274&amp;"_Infinite_"&amp;Q274&amp;"_"&amp;R274)</f>
        <v>Monster_Season3_Infinite_5_4</v>
      </c>
      <c r="M274" s="10">
        <f>IF(VLOOKUP(P274&amp;"_"&amp;Q274,[1]无限模式!A:AQ,25+R274,FALSE)="","",1)</f>
        <v>1</v>
      </c>
      <c r="O274" s="10">
        <f>IF(VLOOKUP(P274&amp;"_"&amp;Q274,[1]无限模式!A:AQ,19+R274,FALSE)="","",VLOOKUP(P274&amp;"_"&amp;Q274,[1]无限模式!A:AQ,37+R274,FALSE))</f>
        <v>30</v>
      </c>
      <c r="P274" s="10">
        <v>3</v>
      </c>
      <c r="Q274" s="10">
        <v>5</v>
      </c>
      <c r="R274" s="10">
        <v>4</v>
      </c>
    </row>
    <row r="275" spans="2:18" x14ac:dyDescent="0.2">
      <c r="B275" s="13" t="str">
        <f t="shared" si="16"/>
        <v/>
      </c>
      <c r="C275" s="10" t="str">
        <f t="shared" si="17"/>
        <v/>
      </c>
      <c r="D275" s="10" t="str">
        <f t="shared" si="18"/>
        <v/>
      </c>
      <c r="F275" s="10" t="str">
        <f>IF(B275="","",VLOOKUP(P275&amp;"_"&amp;Q275,[1]无限模式!A:AQ,12,FALSE)-VLOOKUP(P275&amp;"_"&amp;Q275,[1]无限模式!A:AQ,13,FALSE))</f>
        <v/>
      </c>
      <c r="G275" s="10" t="str">
        <f t="shared" si="19"/>
        <v/>
      </c>
      <c r="H275" s="10" t="str">
        <f>IF(VLOOKUP(P275&amp;"_"&amp;Q275,[1]无限模式!A:AQ,25+R275,FALSE)="","",0)</f>
        <v/>
      </c>
      <c r="I275" s="10" t="str">
        <f>IF(VLOOKUP(P275&amp;"_"&amp;Q275,[1]无限模式!A:AQ,19+R275,FALSE)=0,"",VLOOKUP(P275&amp;"_"&amp;Q275,[1]无限模式!A:AQ,19+R275,FALSE))</f>
        <v/>
      </c>
      <c r="J275" s="10" t="str">
        <f>IF(VLOOKUP(P275&amp;"_"&amp;Q275,[1]无限模式!A:AQ,19+R275,FALSE)=0,"",ROUND(VLOOKUP(P275&amp;"_"&amp;Q275,[1]无限模式!A:AQ,4,FALSE)/VLOOKUP(P275&amp;"_"&amp;Q275,[1]无限模式!A:AQ,19+R275,FALSE),2))</f>
        <v/>
      </c>
      <c r="K275" s="10" t="str">
        <f>IF(VLOOKUP(P275&amp;"_"&amp;Q275,[1]无限模式!A:AQ,25+R275,FALSE)="","",1)</f>
        <v/>
      </c>
      <c r="L275" s="10" t="str">
        <f>IF(VLOOKUP(P275&amp;"_"&amp;Q275,[1]无限模式!A:AQ,25+R275,FALSE)="","","Monster_Season"&amp;P275&amp;"_Infinite_"&amp;Q275&amp;"_"&amp;R275)</f>
        <v/>
      </c>
      <c r="M275" s="10" t="str">
        <f>IF(VLOOKUP(P275&amp;"_"&amp;Q275,[1]无限模式!A:AQ,25+R275,FALSE)="","",1)</f>
        <v/>
      </c>
      <c r="O275" s="10" t="str">
        <f>IF(VLOOKUP(P275&amp;"_"&amp;Q275,[1]无限模式!A:AQ,19+R275,FALSE)="","",VLOOKUP(P275&amp;"_"&amp;Q275,[1]无限模式!A:AQ,37+R275,FALSE))</f>
        <v/>
      </c>
      <c r="P275" s="10">
        <v>3</v>
      </c>
      <c r="Q275" s="10">
        <v>5</v>
      </c>
      <c r="R275" s="10">
        <v>5</v>
      </c>
    </row>
    <row r="276" spans="2:18" x14ac:dyDescent="0.2">
      <c r="B276" s="13" t="str">
        <f t="shared" si="16"/>
        <v/>
      </c>
      <c r="C276" s="10" t="str">
        <f t="shared" si="17"/>
        <v/>
      </c>
      <c r="D276" s="10" t="str">
        <f t="shared" si="18"/>
        <v/>
      </c>
      <c r="F276" s="10" t="str">
        <f>IF(B276="","",VLOOKUP(P276&amp;"_"&amp;Q276,[1]无限模式!A:AQ,12,FALSE)-VLOOKUP(P276&amp;"_"&amp;Q276,[1]无限模式!A:AQ,13,FALSE))</f>
        <v/>
      </c>
      <c r="G276" s="10" t="str">
        <f t="shared" si="19"/>
        <v/>
      </c>
      <c r="H276" s="10" t="str">
        <f>IF(VLOOKUP(P276&amp;"_"&amp;Q276,[1]无限模式!A:AQ,25+R276,FALSE)="","",0)</f>
        <v/>
      </c>
      <c r="I276" s="10" t="str">
        <f>IF(VLOOKUP(P276&amp;"_"&amp;Q276,[1]无限模式!A:AQ,19+R276,FALSE)=0,"",VLOOKUP(P276&amp;"_"&amp;Q276,[1]无限模式!A:AQ,19+R276,FALSE))</f>
        <v/>
      </c>
      <c r="J276" s="10" t="str">
        <f>IF(VLOOKUP(P276&amp;"_"&amp;Q276,[1]无限模式!A:AQ,19+R276,FALSE)=0,"",ROUND(VLOOKUP(P276&amp;"_"&amp;Q276,[1]无限模式!A:AQ,4,FALSE)/VLOOKUP(P276&amp;"_"&amp;Q276,[1]无限模式!A:AQ,19+R276,FALSE),2))</f>
        <v/>
      </c>
      <c r="K276" s="10" t="str">
        <f>IF(VLOOKUP(P276&amp;"_"&amp;Q276,[1]无限模式!A:AQ,25+R276,FALSE)="","",1)</f>
        <v/>
      </c>
      <c r="L276" s="10" t="str">
        <f>IF(VLOOKUP(P276&amp;"_"&amp;Q276,[1]无限模式!A:AQ,25+R276,FALSE)="","","Monster_Season"&amp;P276&amp;"_Infinite_"&amp;Q276&amp;"_"&amp;R276)</f>
        <v/>
      </c>
      <c r="M276" s="10" t="str">
        <f>IF(VLOOKUP(P276&amp;"_"&amp;Q276,[1]无限模式!A:AQ,25+R276,FALSE)="","",1)</f>
        <v/>
      </c>
      <c r="O276" s="10" t="str">
        <f>IF(VLOOKUP(P276&amp;"_"&amp;Q276,[1]无限模式!A:AQ,19+R276,FALSE)="","",VLOOKUP(P276&amp;"_"&amp;Q276,[1]无限模式!A:AQ,37+R276,FALSE))</f>
        <v/>
      </c>
      <c r="P276" s="10">
        <v>3</v>
      </c>
      <c r="Q276" s="10">
        <v>5</v>
      </c>
      <c r="R276" s="10">
        <v>6</v>
      </c>
    </row>
    <row r="277" spans="2:18" x14ac:dyDescent="0.2">
      <c r="B277" s="13" t="str">
        <f t="shared" si="16"/>
        <v>MonsterWaveCallRule_Season3_Infinite</v>
      </c>
      <c r="C277" s="10">
        <f t="shared" si="17"/>
        <v>6</v>
      </c>
      <c r="D277" s="10" t="str">
        <f t="shared" si="18"/>
        <v>赛季3无限模式第6波</v>
      </c>
      <c r="F277" s="10">
        <f>IF(B277="","",VLOOKUP(P277&amp;"_"&amp;Q277,[1]无限模式!A:AQ,12,FALSE)-VLOOKUP(P277&amp;"_"&amp;Q277,[1]无限模式!A:AQ,13,FALSE))</f>
        <v>100</v>
      </c>
      <c r="G277" s="10">
        <f t="shared" si="19"/>
        <v>180</v>
      </c>
      <c r="H277" s="10">
        <f>IF(VLOOKUP(P277&amp;"_"&amp;Q277,[1]无限模式!A:AQ,25+R277,FALSE)="","",0)</f>
        <v>0</v>
      </c>
      <c r="I277" s="10">
        <f>IF(VLOOKUP(P277&amp;"_"&amp;Q277,[1]无限模式!A:AQ,19+R277,FALSE)=0,"",VLOOKUP(P277&amp;"_"&amp;Q277,[1]无限模式!A:AQ,19+R277,FALSE))</f>
        <v>11</v>
      </c>
      <c r="J277" s="10">
        <f>IF(VLOOKUP(P277&amp;"_"&amp;Q277,[1]无限模式!A:AQ,19+R277,FALSE)=0,"",ROUND(VLOOKUP(P277&amp;"_"&amp;Q277,[1]无限模式!A:AQ,4,FALSE)/VLOOKUP(P277&amp;"_"&amp;Q277,[1]无限模式!A:AQ,19+R277,FALSE),2))</f>
        <v>2.73</v>
      </c>
      <c r="K277" s="10">
        <f>IF(VLOOKUP(P277&amp;"_"&amp;Q277,[1]无限模式!A:AQ,25+R277,FALSE)="","",1)</f>
        <v>1</v>
      </c>
      <c r="L277" s="10" t="str">
        <f>IF(VLOOKUP(P277&amp;"_"&amp;Q277,[1]无限模式!A:AQ,25+R277,FALSE)="","","Monster_Season"&amp;P277&amp;"_Infinite_"&amp;Q277&amp;"_"&amp;R277)</f>
        <v>Monster_Season3_Infinite_6_1</v>
      </c>
      <c r="M277" s="10">
        <f>IF(VLOOKUP(P277&amp;"_"&amp;Q277,[1]无限模式!A:AQ,25+R277,FALSE)="","",1)</f>
        <v>1</v>
      </c>
      <c r="O277" s="10">
        <f>IF(VLOOKUP(P277&amp;"_"&amp;Q277,[1]无限模式!A:AQ,19+R277,FALSE)="","",VLOOKUP(P277&amp;"_"&amp;Q277,[1]无限模式!A:AQ,37+R277,FALSE))</f>
        <v>9</v>
      </c>
      <c r="P277" s="10">
        <v>3</v>
      </c>
      <c r="Q277" s="10">
        <v>6</v>
      </c>
      <c r="R277" s="10">
        <v>1</v>
      </c>
    </row>
    <row r="278" spans="2:18" x14ac:dyDescent="0.2">
      <c r="B278" s="13" t="str">
        <f t="shared" si="16"/>
        <v/>
      </c>
      <c r="C278" s="10" t="str">
        <f t="shared" si="17"/>
        <v/>
      </c>
      <c r="D278" s="10" t="str">
        <f t="shared" si="18"/>
        <v/>
      </c>
      <c r="F278" s="10" t="str">
        <f>IF(B278="","",VLOOKUP(P278&amp;"_"&amp;Q278,[1]无限模式!A:AQ,12,FALSE)-VLOOKUP(P278&amp;"_"&amp;Q278,[1]无限模式!A:AQ,13,FALSE))</f>
        <v/>
      </c>
      <c r="G278" s="10" t="str">
        <f t="shared" si="19"/>
        <v/>
      </c>
      <c r="H278" s="10">
        <f>IF(VLOOKUP(P278&amp;"_"&amp;Q278,[1]无限模式!A:AQ,25+R278,FALSE)="","",0)</f>
        <v>0</v>
      </c>
      <c r="I278" s="10">
        <f>IF(VLOOKUP(P278&amp;"_"&amp;Q278,[1]无限模式!A:AQ,19+R278,FALSE)=0,"",VLOOKUP(P278&amp;"_"&amp;Q278,[1]无限模式!A:AQ,19+R278,FALSE))</f>
        <v>11</v>
      </c>
      <c r="J278" s="10">
        <f>IF(VLOOKUP(P278&amp;"_"&amp;Q278,[1]无限模式!A:AQ,19+R278,FALSE)=0,"",ROUND(VLOOKUP(P278&amp;"_"&amp;Q278,[1]无限模式!A:AQ,4,FALSE)/VLOOKUP(P278&amp;"_"&amp;Q278,[1]无限模式!A:AQ,19+R278,FALSE),2))</f>
        <v>2.73</v>
      </c>
      <c r="K278" s="10">
        <f>IF(VLOOKUP(P278&amp;"_"&amp;Q278,[1]无限模式!A:AQ,25+R278,FALSE)="","",1)</f>
        <v>1</v>
      </c>
      <c r="L278" s="10" t="str">
        <f>IF(VLOOKUP(P278&amp;"_"&amp;Q278,[1]无限模式!A:AQ,25+R278,FALSE)="","","Monster_Season"&amp;P278&amp;"_Infinite_"&amp;Q278&amp;"_"&amp;R278)</f>
        <v>Monster_Season3_Infinite_6_2</v>
      </c>
      <c r="M278" s="10">
        <f>IF(VLOOKUP(P278&amp;"_"&amp;Q278,[1]无限模式!A:AQ,25+R278,FALSE)="","",1)</f>
        <v>1</v>
      </c>
      <c r="O278" s="10">
        <f>IF(VLOOKUP(P278&amp;"_"&amp;Q278,[1]无限模式!A:AQ,19+R278,FALSE)="","",VLOOKUP(P278&amp;"_"&amp;Q278,[1]无限模式!A:AQ,37+R278,FALSE))</f>
        <v>9</v>
      </c>
      <c r="P278" s="10">
        <v>3</v>
      </c>
      <c r="Q278" s="10">
        <v>6</v>
      </c>
      <c r="R278" s="10">
        <v>2</v>
      </c>
    </row>
    <row r="279" spans="2:18" x14ac:dyDescent="0.2">
      <c r="B279" s="13" t="str">
        <f t="shared" si="16"/>
        <v/>
      </c>
      <c r="C279" s="10" t="str">
        <f t="shared" si="17"/>
        <v/>
      </c>
      <c r="D279" s="10" t="str">
        <f t="shared" si="18"/>
        <v/>
      </c>
      <c r="F279" s="10" t="str">
        <f>IF(B279="","",VLOOKUP(P279&amp;"_"&amp;Q279,[1]无限模式!A:AQ,12,FALSE)-VLOOKUP(P279&amp;"_"&amp;Q279,[1]无限模式!A:AQ,13,FALSE))</f>
        <v/>
      </c>
      <c r="G279" s="10" t="str">
        <f t="shared" si="19"/>
        <v/>
      </c>
      <c r="H279" s="10" t="str">
        <f>IF(VLOOKUP(P279&amp;"_"&amp;Q279,[1]无限模式!A:AQ,25+R279,FALSE)="","",0)</f>
        <v/>
      </c>
      <c r="I279" s="10" t="str">
        <f>IF(VLOOKUP(P279&amp;"_"&amp;Q279,[1]无限模式!A:AQ,19+R279,FALSE)=0,"",VLOOKUP(P279&amp;"_"&amp;Q279,[1]无限模式!A:AQ,19+R279,FALSE))</f>
        <v/>
      </c>
      <c r="J279" s="10" t="str">
        <f>IF(VLOOKUP(P279&amp;"_"&amp;Q279,[1]无限模式!A:AQ,19+R279,FALSE)=0,"",ROUND(VLOOKUP(P279&amp;"_"&amp;Q279,[1]无限模式!A:AQ,4,FALSE)/VLOOKUP(P279&amp;"_"&amp;Q279,[1]无限模式!A:AQ,19+R279,FALSE),2))</f>
        <v/>
      </c>
      <c r="K279" s="10" t="str">
        <f>IF(VLOOKUP(P279&amp;"_"&amp;Q279,[1]无限模式!A:AQ,25+R279,FALSE)="","",1)</f>
        <v/>
      </c>
      <c r="L279" s="10" t="str">
        <f>IF(VLOOKUP(P279&amp;"_"&amp;Q279,[1]无限模式!A:AQ,25+R279,FALSE)="","","Monster_Season"&amp;P279&amp;"_Infinite_"&amp;Q279&amp;"_"&amp;R279)</f>
        <v/>
      </c>
      <c r="M279" s="10" t="str">
        <f>IF(VLOOKUP(P279&amp;"_"&amp;Q279,[1]无限模式!A:AQ,25+R279,FALSE)="","",1)</f>
        <v/>
      </c>
      <c r="O279" s="10" t="str">
        <f>IF(VLOOKUP(P279&amp;"_"&amp;Q279,[1]无限模式!A:AQ,19+R279,FALSE)="","",VLOOKUP(P279&amp;"_"&amp;Q279,[1]无限模式!A:AQ,37+R279,FALSE))</f>
        <v/>
      </c>
      <c r="P279" s="10">
        <v>3</v>
      </c>
      <c r="Q279" s="10">
        <v>6</v>
      </c>
      <c r="R279" s="10">
        <v>3</v>
      </c>
    </row>
    <row r="280" spans="2:18" x14ac:dyDescent="0.2">
      <c r="B280" s="13" t="str">
        <f t="shared" si="16"/>
        <v/>
      </c>
      <c r="C280" s="10" t="str">
        <f t="shared" si="17"/>
        <v/>
      </c>
      <c r="D280" s="10" t="str">
        <f t="shared" si="18"/>
        <v/>
      </c>
      <c r="F280" s="10" t="str">
        <f>IF(B280="","",VLOOKUP(P280&amp;"_"&amp;Q280,[1]无限模式!A:AQ,12,FALSE)-VLOOKUP(P280&amp;"_"&amp;Q280,[1]无限模式!A:AQ,13,FALSE))</f>
        <v/>
      </c>
      <c r="G280" s="10" t="str">
        <f t="shared" si="19"/>
        <v/>
      </c>
      <c r="H280" s="10" t="str">
        <f>IF(VLOOKUP(P280&amp;"_"&amp;Q280,[1]无限模式!A:AQ,25+R280,FALSE)="","",0)</f>
        <v/>
      </c>
      <c r="I280" s="10" t="str">
        <f>IF(VLOOKUP(P280&amp;"_"&amp;Q280,[1]无限模式!A:AQ,19+R280,FALSE)=0,"",VLOOKUP(P280&amp;"_"&amp;Q280,[1]无限模式!A:AQ,19+R280,FALSE))</f>
        <v/>
      </c>
      <c r="J280" s="10" t="str">
        <f>IF(VLOOKUP(P280&amp;"_"&amp;Q280,[1]无限模式!A:AQ,19+R280,FALSE)=0,"",ROUND(VLOOKUP(P280&amp;"_"&amp;Q280,[1]无限模式!A:AQ,4,FALSE)/VLOOKUP(P280&amp;"_"&amp;Q280,[1]无限模式!A:AQ,19+R280,FALSE),2))</f>
        <v/>
      </c>
      <c r="K280" s="10" t="str">
        <f>IF(VLOOKUP(P280&amp;"_"&amp;Q280,[1]无限模式!A:AQ,25+R280,FALSE)="","",1)</f>
        <v/>
      </c>
      <c r="L280" s="10" t="str">
        <f>IF(VLOOKUP(P280&amp;"_"&amp;Q280,[1]无限模式!A:AQ,25+R280,FALSE)="","","Monster_Season"&amp;P280&amp;"_Infinite_"&amp;Q280&amp;"_"&amp;R280)</f>
        <v/>
      </c>
      <c r="M280" s="10" t="str">
        <f>IF(VLOOKUP(P280&amp;"_"&amp;Q280,[1]无限模式!A:AQ,25+R280,FALSE)="","",1)</f>
        <v/>
      </c>
      <c r="O280" s="10" t="str">
        <f>IF(VLOOKUP(P280&amp;"_"&amp;Q280,[1]无限模式!A:AQ,19+R280,FALSE)="","",VLOOKUP(P280&amp;"_"&amp;Q280,[1]无限模式!A:AQ,37+R280,FALSE))</f>
        <v/>
      </c>
      <c r="P280" s="10">
        <v>3</v>
      </c>
      <c r="Q280" s="10">
        <v>6</v>
      </c>
      <c r="R280" s="10">
        <v>4</v>
      </c>
    </row>
    <row r="281" spans="2:18" x14ac:dyDescent="0.2">
      <c r="B281" s="13" t="str">
        <f t="shared" si="16"/>
        <v/>
      </c>
      <c r="C281" s="10" t="str">
        <f t="shared" si="17"/>
        <v/>
      </c>
      <c r="D281" s="10" t="str">
        <f t="shared" si="18"/>
        <v/>
      </c>
      <c r="F281" s="10" t="str">
        <f>IF(B281="","",VLOOKUP(P281&amp;"_"&amp;Q281,[1]无限模式!A:AQ,12,FALSE)-VLOOKUP(P281&amp;"_"&amp;Q281,[1]无限模式!A:AQ,13,FALSE))</f>
        <v/>
      </c>
      <c r="G281" s="10" t="str">
        <f t="shared" si="19"/>
        <v/>
      </c>
      <c r="H281" s="10" t="str">
        <f>IF(VLOOKUP(P281&amp;"_"&amp;Q281,[1]无限模式!A:AQ,25+R281,FALSE)="","",0)</f>
        <v/>
      </c>
      <c r="I281" s="10" t="str">
        <f>IF(VLOOKUP(P281&amp;"_"&amp;Q281,[1]无限模式!A:AQ,19+R281,FALSE)=0,"",VLOOKUP(P281&amp;"_"&amp;Q281,[1]无限模式!A:AQ,19+R281,FALSE))</f>
        <v/>
      </c>
      <c r="J281" s="10" t="str">
        <f>IF(VLOOKUP(P281&amp;"_"&amp;Q281,[1]无限模式!A:AQ,19+R281,FALSE)=0,"",ROUND(VLOOKUP(P281&amp;"_"&amp;Q281,[1]无限模式!A:AQ,4,FALSE)/VLOOKUP(P281&amp;"_"&amp;Q281,[1]无限模式!A:AQ,19+R281,FALSE),2))</f>
        <v/>
      </c>
      <c r="K281" s="10" t="str">
        <f>IF(VLOOKUP(P281&amp;"_"&amp;Q281,[1]无限模式!A:AQ,25+R281,FALSE)="","",1)</f>
        <v/>
      </c>
      <c r="L281" s="10" t="str">
        <f>IF(VLOOKUP(P281&amp;"_"&amp;Q281,[1]无限模式!A:AQ,25+R281,FALSE)="","","Monster_Season"&amp;P281&amp;"_Infinite_"&amp;Q281&amp;"_"&amp;R281)</f>
        <v/>
      </c>
      <c r="M281" s="10" t="str">
        <f>IF(VLOOKUP(P281&amp;"_"&amp;Q281,[1]无限模式!A:AQ,25+R281,FALSE)="","",1)</f>
        <v/>
      </c>
      <c r="O281" s="10" t="str">
        <f>IF(VLOOKUP(P281&amp;"_"&amp;Q281,[1]无限模式!A:AQ,19+R281,FALSE)="","",VLOOKUP(P281&amp;"_"&amp;Q281,[1]无限模式!A:AQ,37+R281,FALSE))</f>
        <v/>
      </c>
      <c r="P281" s="10">
        <v>3</v>
      </c>
      <c r="Q281" s="10">
        <v>6</v>
      </c>
      <c r="R281" s="10">
        <v>5</v>
      </c>
    </row>
    <row r="282" spans="2:18" x14ac:dyDescent="0.2">
      <c r="B282" s="13" t="str">
        <f t="shared" si="16"/>
        <v/>
      </c>
      <c r="C282" s="10" t="str">
        <f t="shared" si="17"/>
        <v/>
      </c>
      <c r="D282" s="10" t="str">
        <f t="shared" si="18"/>
        <v/>
      </c>
      <c r="F282" s="10" t="str">
        <f>IF(B282="","",VLOOKUP(P282&amp;"_"&amp;Q282,[1]无限模式!A:AQ,12,FALSE)-VLOOKUP(P282&amp;"_"&amp;Q282,[1]无限模式!A:AQ,13,FALSE))</f>
        <v/>
      </c>
      <c r="G282" s="10" t="str">
        <f t="shared" si="19"/>
        <v/>
      </c>
      <c r="H282" s="10" t="str">
        <f>IF(VLOOKUP(P282&amp;"_"&amp;Q282,[1]无限模式!A:AQ,25+R282,FALSE)="","",0)</f>
        <v/>
      </c>
      <c r="I282" s="10" t="str">
        <f>IF(VLOOKUP(P282&amp;"_"&amp;Q282,[1]无限模式!A:AQ,19+R282,FALSE)=0,"",VLOOKUP(P282&amp;"_"&amp;Q282,[1]无限模式!A:AQ,19+R282,FALSE))</f>
        <v/>
      </c>
      <c r="J282" s="10" t="str">
        <f>IF(VLOOKUP(P282&amp;"_"&amp;Q282,[1]无限模式!A:AQ,19+R282,FALSE)=0,"",ROUND(VLOOKUP(P282&amp;"_"&amp;Q282,[1]无限模式!A:AQ,4,FALSE)/VLOOKUP(P282&amp;"_"&amp;Q282,[1]无限模式!A:AQ,19+R282,FALSE),2))</f>
        <v/>
      </c>
      <c r="K282" s="10" t="str">
        <f>IF(VLOOKUP(P282&amp;"_"&amp;Q282,[1]无限模式!A:AQ,25+R282,FALSE)="","",1)</f>
        <v/>
      </c>
      <c r="L282" s="10" t="str">
        <f>IF(VLOOKUP(P282&amp;"_"&amp;Q282,[1]无限模式!A:AQ,25+R282,FALSE)="","","Monster_Season"&amp;P282&amp;"_Infinite_"&amp;Q282&amp;"_"&amp;R282)</f>
        <v/>
      </c>
      <c r="M282" s="10" t="str">
        <f>IF(VLOOKUP(P282&amp;"_"&amp;Q282,[1]无限模式!A:AQ,25+R282,FALSE)="","",1)</f>
        <v/>
      </c>
      <c r="O282" s="10" t="str">
        <f>IF(VLOOKUP(P282&amp;"_"&amp;Q282,[1]无限模式!A:AQ,19+R282,FALSE)="","",VLOOKUP(P282&amp;"_"&amp;Q282,[1]无限模式!A:AQ,37+R282,FALSE))</f>
        <v/>
      </c>
      <c r="P282" s="10">
        <v>3</v>
      </c>
      <c r="Q282" s="10">
        <v>6</v>
      </c>
      <c r="R282" s="10">
        <v>6</v>
      </c>
    </row>
    <row r="283" spans="2:18" x14ac:dyDescent="0.2">
      <c r="B283" s="13" t="str">
        <f t="shared" si="16"/>
        <v>MonsterWaveCallRule_Season3_Infinite</v>
      </c>
      <c r="C283" s="10">
        <f t="shared" si="17"/>
        <v>7</v>
      </c>
      <c r="D283" s="10" t="str">
        <f t="shared" si="18"/>
        <v>赛季3无限模式第7波</v>
      </c>
      <c r="F283" s="10">
        <f>IF(B283="","",VLOOKUP(P283&amp;"_"&amp;Q283,[1]无限模式!A:AQ,12,FALSE)-VLOOKUP(P283&amp;"_"&amp;Q283,[1]无限模式!A:AQ,13,FALSE))</f>
        <v>100</v>
      </c>
      <c r="G283" s="10">
        <f t="shared" si="19"/>
        <v>180</v>
      </c>
      <c r="H283" s="10">
        <f>IF(VLOOKUP(P283&amp;"_"&amp;Q283,[1]无限模式!A:AQ,25+R283,FALSE)="","",0)</f>
        <v>0</v>
      </c>
      <c r="I283" s="10">
        <f>IF(VLOOKUP(P283&amp;"_"&amp;Q283,[1]无限模式!A:AQ,19+R283,FALSE)=0,"",VLOOKUP(P283&amp;"_"&amp;Q283,[1]无限模式!A:AQ,19+R283,FALSE))</f>
        <v>15</v>
      </c>
      <c r="J283" s="10">
        <f>IF(VLOOKUP(P283&amp;"_"&amp;Q283,[1]无限模式!A:AQ,19+R283,FALSE)=0,"",ROUND(VLOOKUP(P283&amp;"_"&amp;Q283,[1]无限模式!A:AQ,4,FALSE)/VLOOKUP(P283&amp;"_"&amp;Q283,[1]无限模式!A:AQ,19+R283,FALSE),2))</f>
        <v>2</v>
      </c>
      <c r="K283" s="10">
        <f>IF(VLOOKUP(P283&amp;"_"&amp;Q283,[1]无限模式!A:AQ,25+R283,FALSE)="","",1)</f>
        <v>1</v>
      </c>
      <c r="L283" s="10" t="str">
        <f>IF(VLOOKUP(P283&amp;"_"&amp;Q283,[1]无限模式!A:AQ,25+R283,FALSE)="","","Monster_Season"&amp;P283&amp;"_Infinite_"&amp;Q283&amp;"_"&amp;R283)</f>
        <v>Monster_Season3_Infinite_7_1</v>
      </c>
      <c r="M283" s="10">
        <f>IF(VLOOKUP(P283&amp;"_"&amp;Q283,[1]无限模式!A:AQ,25+R283,FALSE)="","",1)</f>
        <v>1</v>
      </c>
      <c r="O283" s="10">
        <f>IF(VLOOKUP(P283&amp;"_"&amp;Q283,[1]无限模式!A:AQ,19+R283,FALSE)="","",VLOOKUP(P283&amp;"_"&amp;Q283,[1]无限模式!A:AQ,37+R283,FALSE))</f>
        <v>5</v>
      </c>
      <c r="P283" s="10">
        <v>3</v>
      </c>
      <c r="Q283" s="10">
        <v>7</v>
      </c>
      <c r="R283" s="10">
        <v>1</v>
      </c>
    </row>
    <row r="284" spans="2:18" x14ac:dyDescent="0.2">
      <c r="B284" s="13" t="str">
        <f t="shared" si="16"/>
        <v/>
      </c>
      <c r="C284" s="10" t="str">
        <f t="shared" si="17"/>
        <v/>
      </c>
      <c r="D284" s="10" t="str">
        <f t="shared" si="18"/>
        <v/>
      </c>
      <c r="F284" s="10" t="str">
        <f>IF(B284="","",VLOOKUP(P284&amp;"_"&amp;Q284,[1]无限模式!A:AQ,12,FALSE)-VLOOKUP(P284&amp;"_"&amp;Q284,[1]无限模式!A:AQ,13,FALSE))</f>
        <v/>
      </c>
      <c r="G284" s="10" t="str">
        <f t="shared" si="19"/>
        <v/>
      </c>
      <c r="H284" s="10">
        <f>IF(VLOOKUP(P284&amp;"_"&amp;Q284,[1]无限模式!A:AQ,25+R284,FALSE)="","",0)</f>
        <v>0</v>
      </c>
      <c r="I284" s="10">
        <f>IF(VLOOKUP(P284&amp;"_"&amp;Q284,[1]无限模式!A:AQ,19+R284,FALSE)=0,"",VLOOKUP(P284&amp;"_"&amp;Q284,[1]无限模式!A:AQ,19+R284,FALSE))</f>
        <v>8</v>
      </c>
      <c r="J284" s="10">
        <f>IF(VLOOKUP(P284&amp;"_"&amp;Q284,[1]无限模式!A:AQ,19+R284,FALSE)=0,"",ROUND(VLOOKUP(P284&amp;"_"&amp;Q284,[1]无限模式!A:AQ,4,FALSE)/VLOOKUP(P284&amp;"_"&amp;Q284,[1]无限模式!A:AQ,19+R284,FALSE),2))</f>
        <v>3.75</v>
      </c>
      <c r="K284" s="10">
        <f>IF(VLOOKUP(P284&amp;"_"&amp;Q284,[1]无限模式!A:AQ,25+R284,FALSE)="","",1)</f>
        <v>1</v>
      </c>
      <c r="L284" s="10" t="str">
        <f>IF(VLOOKUP(P284&amp;"_"&amp;Q284,[1]无限模式!A:AQ,25+R284,FALSE)="","","Monster_Season"&amp;P284&amp;"_Infinite_"&amp;Q284&amp;"_"&amp;R284)</f>
        <v>Monster_Season3_Infinite_7_2</v>
      </c>
      <c r="M284" s="10">
        <f>IF(VLOOKUP(P284&amp;"_"&amp;Q284,[1]无限模式!A:AQ,25+R284,FALSE)="","",1)</f>
        <v>1</v>
      </c>
      <c r="O284" s="10">
        <f>IF(VLOOKUP(P284&amp;"_"&amp;Q284,[1]无限模式!A:AQ,19+R284,FALSE)="","",VLOOKUP(P284&amp;"_"&amp;Q284,[1]无限模式!A:AQ,37+R284,FALSE))</f>
        <v>5</v>
      </c>
      <c r="P284" s="10">
        <v>3</v>
      </c>
      <c r="Q284" s="10">
        <v>7</v>
      </c>
      <c r="R284" s="10">
        <v>2</v>
      </c>
    </row>
    <row r="285" spans="2:18" x14ac:dyDescent="0.2">
      <c r="B285" s="13" t="str">
        <f t="shared" si="16"/>
        <v/>
      </c>
      <c r="C285" s="10" t="str">
        <f t="shared" si="17"/>
        <v/>
      </c>
      <c r="D285" s="10" t="str">
        <f t="shared" si="18"/>
        <v/>
      </c>
      <c r="F285" s="10" t="str">
        <f>IF(B285="","",VLOOKUP(P285&amp;"_"&amp;Q285,[1]无限模式!A:AQ,12,FALSE)-VLOOKUP(P285&amp;"_"&amp;Q285,[1]无限模式!A:AQ,13,FALSE))</f>
        <v/>
      </c>
      <c r="G285" s="10" t="str">
        <f t="shared" si="19"/>
        <v/>
      </c>
      <c r="H285" s="10">
        <f>IF(VLOOKUP(P285&amp;"_"&amp;Q285,[1]无限模式!A:AQ,25+R285,FALSE)="","",0)</f>
        <v>0</v>
      </c>
      <c r="I285" s="10">
        <f>IF(VLOOKUP(P285&amp;"_"&amp;Q285,[1]无限模式!A:AQ,19+R285,FALSE)=0,"",VLOOKUP(P285&amp;"_"&amp;Q285,[1]无限模式!A:AQ,19+R285,FALSE))</f>
        <v>8</v>
      </c>
      <c r="J285" s="10">
        <f>IF(VLOOKUP(P285&amp;"_"&amp;Q285,[1]无限模式!A:AQ,19+R285,FALSE)=0,"",ROUND(VLOOKUP(P285&amp;"_"&amp;Q285,[1]无限模式!A:AQ,4,FALSE)/VLOOKUP(P285&amp;"_"&amp;Q285,[1]无限模式!A:AQ,19+R285,FALSE),2))</f>
        <v>3.75</v>
      </c>
      <c r="K285" s="10">
        <f>IF(VLOOKUP(P285&amp;"_"&amp;Q285,[1]无限模式!A:AQ,25+R285,FALSE)="","",1)</f>
        <v>1</v>
      </c>
      <c r="L285" s="10" t="str">
        <f>IF(VLOOKUP(P285&amp;"_"&amp;Q285,[1]无限模式!A:AQ,25+R285,FALSE)="","","Monster_Season"&amp;P285&amp;"_Infinite_"&amp;Q285&amp;"_"&amp;R285)</f>
        <v>Monster_Season3_Infinite_7_3</v>
      </c>
      <c r="M285" s="10">
        <f>IF(VLOOKUP(P285&amp;"_"&amp;Q285,[1]无限模式!A:AQ,25+R285,FALSE)="","",1)</f>
        <v>1</v>
      </c>
      <c r="O285" s="10">
        <f>IF(VLOOKUP(P285&amp;"_"&amp;Q285,[1]无限模式!A:AQ,19+R285,FALSE)="","",VLOOKUP(P285&amp;"_"&amp;Q285,[1]无限模式!A:AQ,37+R285,FALSE))</f>
        <v>10</v>
      </c>
      <c r="P285" s="10">
        <v>3</v>
      </c>
      <c r="Q285" s="10">
        <v>7</v>
      </c>
      <c r="R285" s="10">
        <v>3</v>
      </c>
    </row>
    <row r="286" spans="2:18" x14ac:dyDescent="0.2">
      <c r="B286" s="13" t="str">
        <f t="shared" si="16"/>
        <v/>
      </c>
      <c r="C286" s="10" t="str">
        <f t="shared" si="17"/>
        <v/>
      </c>
      <c r="D286" s="10" t="str">
        <f t="shared" si="18"/>
        <v/>
      </c>
      <c r="F286" s="10" t="str">
        <f>IF(B286="","",VLOOKUP(P286&amp;"_"&amp;Q286,[1]无限模式!A:AQ,12,FALSE)-VLOOKUP(P286&amp;"_"&amp;Q286,[1]无限模式!A:AQ,13,FALSE))</f>
        <v/>
      </c>
      <c r="G286" s="10" t="str">
        <f t="shared" si="19"/>
        <v/>
      </c>
      <c r="H286" s="10" t="str">
        <f>IF(VLOOKUP(P286&amp;"_"&amp;Q286,[1]无限模式!A:AQ,25+R286,FALSE)="","",0)</f>
        <v/>
      </c>
      <c r="I286" s="10" t="str">
        <f>IF(VLOOKUP(P286&amp;"_"&amp;Q286,[1]无限模式!A:AQ,19+R286,FALSE)=0,"",VLOOKUP(P286&amp;"_"&amp;Q286,[1]无限模式!A:AQ,19+R286,FALSE))</f>
        <v/>
      </c>
      <c r="J286" s="10" t="str">
        <f>IF(VLOOKUP(P286&amp;"_"&amp;Q286,[1]无限模式!A:AQ,19+R286,FALSE)=0,"",ROUND(VLOOKUP(P286&amp;"_"&amp;Q286,[1]无限模式!A:AQ,4,FALSE)/VLOOKUP(P286&amp;"_"&amp;Q286,[1]无限模式!A:AQ,19+R286,FALSE),2))</f>
        <v/>
      </c>
      <c r="K286" s="10" t="str">
        <f>IF(VLOOKUP(P286&amp;"_"&amp;Q286,[1]无限模式!A:AQ,25+R286,FALSE)="","",1)</f>
        <v/>
      </c>
      <c r="L286" s="10" t="str">
        <f>IF(VLOOKUP(P286&amp;"_"&amp;Q286,[1]无限模式!A:AQ,25+R286,FALSE)="","","Monster_Season"&amp;P286&amp;"_Infinite_"&amp;Q286&amp;"_"&amp;R286)</f>
        <v/>
      </c>
      <c r="M286" s="10" t="str">
        <f>IF(VLOOKUP(P286&amp;"_"&amp;Q286,[1]无限模式!A:AQ,25+R286,FALSE)="","",1)</f>
        <v/>
      </c>
      <c r="O286" s="10" t="str">
        <f>IF(VLOOKUP(P286&amp;"_"&amp;Q286,[1]无限模式!A:AQ,19+R286,FALSE)="","",VLOOKUP(P286&amp;"_"&amp;Q286,[1]无限模式!A:AQ,37+R286,FALSE))</f>
        <v/>
      </c>
      <c r="P286" s="10">
        <v>3</v>
      </c>
      <c r="Q286" s="10">
        <v>7</v>
      </c>
      <c r="R286" s="10">
        <v>4</v>
      </c>
    </row>
    <row r="287" spans="2:18" x14ac:dyDescent="0.2">
      <c r="B287" s="13" t="str">
        <f t="shared" si="16"/>
        <v/>
      </c>
      <c r="C287" s="10" t="str">
        <f t="shared" si="17"/>
        <v/>
      </c>
      <c r="D287" s="10" t="str">
        <f t="shared" si="18"/>
        <v/>
      </c>
      <c r="F287" s="10" t="str">
        <f>IF(B287="","",VLOOKUP(P287&amp;"_"&amp;Q287,[1]无限模式!A:AQ,12,FALSE)-VLOOKUP(P287&amp;"_"&amp;Q287,[1]无限模式!A:AQ,13,FALSE))</f>
        <v/>
      </c>
      <c r="G287" s="10" t="str">
        <f t="shared" si="19"/>
        <v/>
      </c>
      <c r="H287" s="10" t="str">
        <f>IF(VLOOKUP(P287&amp;"_"&amp;Q287,[1]无限模式!A:AQ,25+R287,FALSE)="","",0)</f>
        <v/>
      </c>
      <c r="I287" s="10" t="str">
        <f>IF(VLOOKUP(P287&amp;"_"&amp;Q287,[1]无限模式!A:AQ,19+R287,FALSE)=0,"",VLOOKUP(P287&amp;"_"&amp;Q287,[1]无限模式!A:AQ,19+R287,FALSE))</f>
        <v/>
      </c>
      <c r="J287" s="10" t="str">
        <f>IF(VLOOKUP(P287&amp;"_"&amp;Q287,[1]无限模式!A:AQ,19+R287,FALSE)=0,"",ROUND(VLOOKUP(P287&amp;"_"&amp;Q287,[1]无限模式!A:AQ,4,FALSE)/VLOOKUP(P287&amp;"_"&amp;Q287,[1]无限模式!A:AQ,19+R287,FALSE),2))</f>
        <v/>
      </c>
      <c r="K287" s="10" t="str">
        <f>IF(VLOOKUP(P287&amp;"_"&amp;Q287,[1]无限模式!A:AQ,25+R287,FALSE)="","",1)</f>
        <v/>
      </c>
      <c r="L287" s="10" t="str">
        <f>IF(VLOOKUP(P287&amp;"_"&amp;Q287,[1]无限模式!A:AQ,25+R287,FALSE)="","","Monster_Season"&amp;P287&amp;"_Infinite_"&amp;Q287&amp;"_"&amp;R287)</f>
        <v/>
      </c>
      <c r="M287" s="10" t="str">
        <f>IF(VLOOKUP(P287&amp;"_"&amp;Q287,[1]无限模式!A:AQ,25+R287,FALSE)="","",1)</f>
        <v/>
      </c>
      <c r="O287" s="10" t="str">
        <f>IF(VLOOKUP(P287&amp;"_"&amp;Q287,[1]无限模式!A:AQ,19+R287,FALSE)="","",VLOOKUP(P287&amp;"_"&amp;Q287,[1]无限模式!A:AQ,37+R287,FALSE))</f>
        <v/>
      </c>
      <c r="P287" s="10">
        <v>3</v>
      </c>
      <c r="Q287" s="10">
        <v>7</v>
      </c>
      <c r="R287" s="10">
        <v>5</v>
      </c>
    </row>
    <row r="288" spans="2:18" x14ac:dyDescent="0.2">
      <c r="B288" s="13" t="str">
        <f t="shared" si="16"/>
        <v/>
      </c>
      <c r="C288" s="10" t="str">
        <f t="shared" si="17"/>
        <v/>
      </c>
      <c r="D288" s="10" t="str">
        <f t="shared" si="18"/>
        <v/>
      </c>
      <c r="F288" s="10" t="str">
        <f>IF(B288="","",VLOOKUP(P288&amp;"_"&amp;Q288,[1]无限模式!A:AQ,12,FALSE)-VLOOKUP(P288&amp;"_"&amp;Q288,[1]无限模式!A:AQ,13,FALSE))</f>
        <v/>
      </c>
      <c r="G288" s="10" t="str">
        <f t="shared" si="19"/>
        <v/>
      </c>
      <c r="H288" s="10" t="str">
        <f>IF(VLOOKUP(P288&amp;"_"&amp;Q288,[1]无限模式!A:AQ,25+R288,FALSE)="","",0)</f>
        <v/>
      </c>
      <c r="I288" s="10" t="str">
        <f>IF(VLOOKUP(P288&amp;"_"&amp;Q288,[1]无限模式!A:AQ,19+R288,FALSE)=0,"",VLOOKUP(P288&amp;"_"&amp;Q288,[1]无限模式!A:AQ,19+R288,FALSE))</f>
        <v/>
      </c>
      <c r="J288" s="10" t="str">
        <f>IF(VLOOKUP(P288&amp;"_"&amp;Q288,[1]无限模式!A:AQ,19+R288,FALSE)=0,"",ROUND(VLOOKUP(P288&amp;"_"&amp;Q288,[1]无限模式!A:AQ,4,FALSE)/VLOOKUP(P288&amp;"_"&amp;Q288,[1]无限模式!A:AQ,19+R288,FALSE),2))</f>
        <v/>
      </c>
      <c r="K288" s="10" t="str">
        <f>IF(VLOOKUP(P288&amp;"_"&amp;Q288,[1]无限模式!A:AQ,25+R288,FALSE)="","",1)</f>
        <v/>
      </c>
      <c r="L288" s="10" t="str">
        <f>IF(VLOOKUP(P288&amp;"_"&amp;Q288,[1]无限模式!A:AQ,25+R288,FALSE)="","","Monster_Season"&amp;P288&amp;"_Infinite_"&amp;Q288&amp;"_"&amp;R288)</f>
        <v/>
      </c>
      <c r="M288" s="10" t="str">
        <f>IF(VLOOKUP(P288&amp;"_"&amp;Q288,[1]无限模式!A:AQ,25+R288,FALSE)="","",1)</f>
        <v/>
      </c>
      <c r="O288" s="10" t="str">
        <f>IF(VLOOKUP(P288&amp;"_"&amp;Q288,[1]无限模式!A:AQ,19+R288,FALSE)="","",VLOOKUP(P288&amp;"_"&amp;Q288,[1]无限模式!A:AQ,37+R288,FALSE))</f>
        <v/>
      </c>
      <c r="P288" s="10">
        <v>3</v>
      </c>
      <c r="Q288" s="10">
        <v>7</v>
      </c>
      <c r="R288" s="10">
        <v>6</v>
      </c>
    </row>
    <row r="289" spans="2:18" x14ac:dyDescent="0.2">
      <c r="B289" s="13" t="str">
        <f t="shared" si="16"/>
        <v>MonsterWaveCallRule_Season3_Infinite</v>
      </c>
      <c r="C289" s="10">
        <f t="shared" si="17"/>
        <v>8</v>
      </c>
      <c r="D289" s="10" t="str">
        <f t="shared" si="18"/>
        <v>赛季3无限模式第8波</v>
      </c>
      <c r="F289" s="10">
        <f>IF(B289="","",VLOOKUP(P289&amp;"_"&amp;Q289,[1]无限模式!A:AQ,12,FALSE)-VLOOKUP(P289&amp;"_"&amp;Q289,[1]无限模式!A:AQ,13,FALSE))</f>
        <v>100</v>
      </c>
      <c r="G289" s="10">
        <f t="shared" si="19"/>
        <v>180</v>
      </c>
      <c r="H289" s="10">
        <f>IF(VLOOKUP(P289&amp;"_"&amp;Q289,[1]无限模式!A:AQ,25+R289,FALSE)="","",0)</f>
        <v>0</v>
      </c>
      <c r="I289" s="10">
        <f>IF(VLOOKUP(P289&amp;"_"&amp;Q289,[1]无限模式!A:AQ,19+R289,FALSE)=0,"",VLOOKUP(P289&amp;"_"&amp;Q289,[1]无限模式!A:AQ,19+R289,FALSE))</f>
        <v>17</v>
      </c>
      <c r="J289" s="10">
        <f>IF(VLOOKUP(P289&amp;"_"&amp;Q289,[1]无限模式!A:AQ,19+R289,FALSE)=0,"",ROUND(VLOOKUP(P289&amp;"_"&amp;Q289,[1]无限模式!A:AQ,4,FALSE)/VLOOKUP(P289&amp;"_"&amp;Q289,[1]无限模式!A:AQ,19+R289,FALSE),2))</f>
        <v>1.76</v>
      </c>
      <c r="K289" s="10">
        <f>IF(VLOOKUP(P289&amp;"_"&amp;Q289,[1]无限模式!A:AQ,25+R289,FALSE)="","",1)</f>
        <v>1</v>
      </c>
      <c r="L289" s="10" t="str">
        <f>IF(VLOOKUP(P289&amp;"_"&amp;Q289,[1]无限模式!A:AQ,25+R289,FALSE)="","","Monster_Season"&amp;P289&amp;"_Infinite_"&amp;Q289&amp;"_"&amp;R289)</f>
        <v>Monster_Season3_Infinite_8_1</v>
      </c>
      <c r="M289" s="10">
        <f>IF(VLOOKUP(P289&amp;"_"&amp;Q289,[1]无限模式!A:AQ,25+R289,FALSE)="","",1)</f>
        <v>1</v>
      </c>
      <c r="O289" s="10">
        <f>IF(VLOOKUP(P289&amp;"_"&amp;Q289,[1]无限模式!A:AQ,19+R289,FALSE)="","",VLOOKUP(P289&amp;"_"&amp;Q289,[1]无限模式!A:AQ,37+R289,FALSE))</f>
        <v>3</v>
      </c>
      <c r="P289" s="10">
        <v>3</v>
      </c>
      <c r="Q289" s="10">
        <v>8</v>
      </c>
      <c r="R289" s="10">
        <v>1</v>
      </c>
    </row>
    <row r="290" spans="2:18" x14ac:dyDescent="0.2">
      <c r="B290" s="13" t="str">
        <f t="shared" si="16"/>
        <v/>
      </c>
      <c r="C290" s="10" t="str">
        <f t="shared" si="17"/>
        <v/>
      </c>
      <c r="D290" s="10" t="str">
        <f t="shared" si="18"/>
        <v/>
      </c>
      <c r="F290" s="10" t="str">
        <f>IF(B290="","",VLOOKUP(P290&amp;"_"&amp;Q290,[1]无限模式!A:AQ,12,FALSE)-VLOOKUP(P290&amp;"_"&amp;Q290,[1]无限模式!A:AQ,13,FALSE))</f>
        <v/>
      </c>
      <c r="G290" s="10" t="str">
        <f t="shared" si="19"/>
        <v/>
      </c>
      <c r="H290" s="10">
        <f>IF(VLOOKUP(P290&amp;"_"&amp;Q290,[1]无限模式!A:AQ,25+R290,FALSE)="","",0)</f>
        <v>0</v>
      </c>
      <c r="I290" s="10">
        <f>IF(VLOOKUP(P290&amp;"_"&amp;Q290,[1]无限模式!A:AQ,19+R290,FALSE)=0,"",VLOOKUP(P290&amp;"_"&amp;Q290,[1]无限模式!A:AQ,19+R290,FALSE))</f>
        <v>17</v>
      </c>
      <c r="J290" s="10">
        <f>IF(VLOOKUP(P290&amp;"_"&amp;Q290,[1]无限模式!A:AQ,19+R290,FALSE)=0,"",ROUND(VLOOKUP(P290&amp;"_"&amp;Q290,[1]无限模式!A:AQ,4,FALSE)/VLOOKUP(P290&amp;"_"&amp;Q290,[1]无限模式!A:AQ,19+R290,FALSE),2))</f>
        <v>1.76</v>
      </c>
      <c r="K290" s="10">
        <f>IF(VLOOKUP(P290&amp;"_"&amp;Q290,[1]无限模式!A:AQ,25+R290,FALSE)="","",1)</f>
        <v>1</v>
      </c>
      <c r="L290" s="10" t="str">
        <f>IF(VLOOKUP(P290&amp;"_"&amp;Q290,[1]无限模式!A:AQ,25+R290,FALSE)="","","Monster_Season"&amp;P290&amp;"_Infinite_"&amp;Q290&amp;"_"&amp;R290)</f>
        <v>Monster_Season3_Infinite_8_2</v>
      </c>
      <c r="M290" s="10">
        <f>IF(VLOOKUP(P290&amp;"_"&amp;Q290,[1]无限模式!A:AQ,25+R290,FALSE)="","",1)</f>
        <v>1</v>
      </c>
      <c r="O290" s="10">
        <f>IF(VLOOKUP(P290&amp;"_"&amp;Q290,[1]无限模式!A:AQ,19+R290,FALSE)="","",VLOOKUP(P290&amp;"_"&amp;Q290,[1]无限模式!A:AQ,37+R290,FALSE))</f>
        <v>6</v>
      </c>
      <c r="P290" s="10">
        <v>3</v>
      </c>
      <c r="Q290" s="10">
        <v>8</v>
      </c>
      <c r="R290" s="10">
        <v>2</v>
      </c>
    </row>
    <row r="291" spans="2:18" x14ac:dyDescent="0.2">
      <c r="B291" s="13" t="str">
        <f t="shared" si="16"/>
        <v/>
      </c>
      <c r="C291" s="10" t="str">
        <f t="shared" si="17"/>
        <v/>
      </c>
      <c r="D291" s="10" t="str">
        <f t="shared" si="18"/>
        <v/>
      </c>
      <c r="F291" s="10" t="str">
        <f>IF(B291="","",VLOOKUP(P291&amp;"_"&amp;Q291,[1]无限模式!A:AQ,12,FALSE)-VLOOKUP(P291&amp;"_"&amp;Q291,[1]无限模式!A:AQ,13,FALSE))</f>
        <v/>
      </c>
      <c r="G291" s="10" t="str">
        <f t="shared" si="19"/>
        <v/>
      </c>
      <c r="H291" s="10">
        <f>IF(VLOOKUP(P291&amp;"_"&amp;Q291,[1]无限模式!A:AQ,25+R291,FALSE)="","",0)</f>
        <v>0</v>
      </c>
      <c r="I291" s="10">
        <f>IF(VLOOKUP(P291&amp;"_"&amp;Q291,[1]无限模式!A:AQ,19+R291,FALSE)=0,"",VLOOKUP(P291&amp;"_"&amp;Q291,[1]无限模式!A:AQ,19+R291,FALSE))</f>
        <v>9</v>
      </c>
      <c r="J291" s="10">
        <f>IF(VLOOKUP(P291&amp;"_"&amp;Q291,[1]无限模式!A:AQ,19+R291,FALSE)=0,"",ROUND(VLOOKUP(P291&amp;"_"&amp;Q291,[1]无限模式!A:AQ,4,FALSE)/VLOOKUP(P291&amp;"_"&amp;Q291,[1]无限模式!A:AQ,19+R291,FALSE),2))</f>
        <v>3.33</v>
      </c>
      <c r="K291" s="10">
        <f>IF(VLOOKUP(P291&amp;"_"&amp;Q291,[1]无限模式!A:AQ,25+R291,FALSE)="","",1)</f>
        <v>1</v>
      </c>
      <c r="L291" s="10" t="str">
        <f>IF(VLOOKUP(P291&amp;"_"&amp;Q291,[1]无限模式!A:AQ,25+R291,FALSE)="","","Monster_Season"&amp;P291&amp;"_Infinite_"&amp;Q291&amp;"_"&amp;R291)</f>
        <v>Monster_Season3_Infinite_8_3</v>
      </c>
      <c r="M291" s="10">
        <f>IF(VLOOKUP(P291&amp;"_"&amp;Q291,[1]无限模式!A:AQ,25+R291,FALSE)="","",1)</f>
        <v>1</v>
      </c>
      <c r="O291" s="10">
        <f>IF(VLOOKUP(P291&amp;"_"&amp;Q291,[1]无限模式!A:AQ,19+R291,FALSE)="","",VLOOKUP(P291&amp;"_"&amp;Q291,[1]无限模式!A:AQ,37+R291,FALSE))</f>
        <v>6</v>
      </c>
      <c r="P291" s="10">
        <v>3</v>
      </c>
      <c r="Q291" s="10">
        <v>8</v>
      </c>
      <c r="R291" s="10">
        <v>3</v>
      </c>
    </row>
    <row r="292" spans="2:18" x14ac:dyDescent="0.2">
      <c r="B292" s="13" t="str">
        <f t="shared" si="16"/>
        <v/>
      </c>
      <c r="C292" s="10" t="str">
        <f t="shared" si="17"/>
        <v/>
      </c>
      <c r="D292" s="10" t="str">
        <f t="shared" si="18"/>
        <v/>
      </c>
      <c r="F292" s="10" t="str">
        <f>IF(B292="","",VLOOKUP(P292&amp;"_"&amp;Q292,[1]无限模式!A:AQ,12,FALSE)-VLOOKUP(P292&amp;"_"&amp;Q292,[1]无限模式!A:AQ,13,FALSE))</f>
        <v/>
      </c>
      <c r="G292" s="10" t="str">
        <f t="shared" si="19"/>
        <v/>
      </c>
      <c r="H292" s="10" t="str">
        <f>IF(VLOOKUP(P292&amp;"_"&amp;Q292,[1]无限模式!A:AQ,25+R292,FALSE)="","",0)</f>
        <v/>
      </c>
      <c r="I292" s="10" t="str">
        <f>IF(VLOOKUP(P292&amp;"_"&amp;Q292,[1]无限模式!A:AQ,19+R292,FALSE)=0,"",VLOOKUP(P292&amp;"_"&amp;Q292,[1]无限模式!A:AQ,19+R292,FALSE))</f>
        <v/>
      </c>
      <c r="J292" s="10" t="str">
        <f>IF(VLOOKUP(P292&amp;"_"&amp;Q292,[1]无限模式!A:AQ,19+R292,FALSE)=0,"",ROUND(VLOOKUP(P292&amp;"_"&amp;Q292,[1]无限模式!A:AQ,4,FALSE)/VLOOKUP(P292&amp;"_"&amp;Q292,[1]无限模式!A:AQ,19+R292,FALSE),2))</f>
        <v/>
      </c>
      <c r="K292" s="10" t="str">
        <f>IF(VLOOKUP(P292&amp;"_"&amp;Q292,[1]无限模式!A:AQ,25+R292,FALSE)="","",1)</f>
        <v/>
      </c>
      <c r="L292" s="10" t="str">
        <f>IF(VLOOKUP(P292&amp;"_"&amp;Q292,[1]无限模式!A:AQ,25+R292,FALSE)="","","Monster_Season"&amp;P292&amp;"_Infinite_"&amp;Q292&amp;"_"&amp;R292)</f>
        <v/>
      </c>
      <c r="M292" s="10" t="str">
        <f>IF(VLOOKUP(P292&amp;"_"&amp;Q292,[1]无限模式!A:AQ,25+R292,FALSE)="","",1)</f>
        <v/>
      </c>
      <c r="O292" s="10" t="str">
        <f>IF(VLOOKUP(P292&amp;"_"&amp;Q292,[1]无限模式!A:AQ,19+R292,FALSE)="","",VLOOKUP(P292&amp;"_"&amp;Q292,[1]无限模式!A:AQ,37+R292,FALSE))</f>
        <v/>
      </c>
      <c r="P292" s="10">
        <v>3</v>
      </c>
      <c r="Q292" s="10">
        <v>8</v>
      </c>
      <c r="R292" s="10">
        <v>4</v>
      </c>
    </row>
    <row r="293" spans="2:18" x14ac:dyDescent="0.2">
      <c r="B293" s="13" t="str">
        <f t="shared" si="16"/>
        <v/>
      </c>
      <c r="C293" s="10" t="str">
        <f t="shared" si="17"/>
        <v/>
      </c>
      <c r="D293" s="10" t="str">
        <f t="shared" si="18"/>
        <v/>
      </c>
      <c r="F293" s="10" t="str">
        <f>IF(B293="","",VLOOKUP(P293&amp;"_"&amp;Q293,[1]无限模式!A:AQ,12,FALSE)-VLOOKUP(P293&amp;"_"&amp;Q293,[1]无限模式!A:AQ,13,FALSE))</f>
        <v/>
      </c>
      <c r="G293" s="10" t="str">
        <f t="shared" si="19"/>
        <v/>
      </c>
      <c r="H293" s="10" t="str">
        <f>IF(VLOOKUP(P293&amp;"_"&amp;Q293,[1]无限模式!A:AQ,25+R293,FALSE)="","",0)</f>
        <v/>
      </c>
      <c r="I293" s="10" t="str">
        <f>IF(VLOOKUP(P293&amp;"_"&amp;Q293,[1]无限模式!A:AQ,19+R293,FALSE)=0,"",VLOOKUP(P293&amp;"_"&amp;Q293,[1]无限模式!A:AQ,19+R293,FALSE))</f>
        <v/>
      </c>
      <c r="J293" s="10" t="str">
        <f>IF(VLOOKUP(P293&amp;"_"&amp;Q293,[1]无限模式!A:AQ,19+R293,FALSE)=0,"",ROUND(VLOOKUP(P293&amp;"_"&amp;Q293,[1]无限模式!A:AQ,4,FALSE)/VLOOKUP(P293&amp;"_"&amp;Q293,[1]无限模式!A:AQ,19+R293,FALSE),2))</f>
        <v/>
      </c>
      <c r="K293" s="10" t="str">
        <f>IF(VLOOKUP(P293&amp;"_"&amp;Q293,[1]无限模式!A:AQ,25+R293,FALSE)="","",1)</f>
        <v/>
      </c>
      <c r="L293" s="10" t="str">
        <f>IF(VLOOKUP(P293&amp;"_"&amp;Q293,[1]无限模式!A:AQ,25+R293,FALSE)="","","Monster_Season"&amp;P293&amp;"_Infinite_"&amp;Q293&amp;"_"&amp;R293)</f>
        <v/>
      </c>
      <c r="M293" s="10" t="str">
        <f>IF(VLOOKUP(P293&amp;"_"&amp;Q293,[1]无限模式!A:AQ,25+R293,FALSE)="","",1)</f>
        <v/>
      </c>
      <c r="O293" s="10" t="str">
        <f>IF(VLOOKUP(P293&amp;"_"&amp;Q293,[1]无限模式!A:AQ,19+R293,FALSE)="","",VLOOKUP(P293&amp;"_"&amp;Q293,[1]无限模式!A:AQ,37+R293,FALSE))</f>
        <v/>
      </c>
      <c r="P293" s="10">
        <v>3</v>
      </c>
      <c r="Q293" s="10">
        <v>8</v>
      </c>
      <c r="R293" s="10">
        <v>5</v>
      </c>
    </row>
    <row r="294" spans="2:18" x14ac:dyDescent="0.2">
      <c r="B294" s="13" t="str">
        <f t="shared" si="16"/>
        <v/>
      </c>
      <c r="C294" s="10" t="str">
        <f t="shared" si="17"/>
        <v/>
      </c>
      <c r="D294" s="10" t="str">
        <f t="shared" si="18"/>
        <v/>
      </c>
      <c r="F294" s="10" t="str">
        <f>IF(B294="","",VLOOKUP(P294&amp;"_"&amp;Q294,[1]无限模式!A:AQ,12,FALSE)-VLOOKUP(P294&amp;"_"&amp;Q294,[1]无限模式!A:AQ,13,FALSE))</f>
        <v/>
      </c>
      <c r="G294" s="10" t="str">
        <f t="shared" si="19"/>
        <v/>
      </c>
      <c r="H294" s="10" t="str">
        <f>IF(VLOOKUP(P294&amp;"_"&amp;Q294,[1]无限模式!A:AQ,25+R294,FALSE)="","",0)</f>
        <v/>
      </c>
      <c r="I294" s="10" t="str">
        <f>IF(VLOOKUP(P294&amp;"_"&amp;Q294,[1]无限模式!A:AQ,19+R294,FALSE)=0,"",VLOOKUP(P294&amp;"_"&amp;Q294,[1]无限模式!A:AQ,19+R294,FALSE))</f>
        <v/>
      </c>
      <c r="J294" s="10" t="str">
        <f>IF(VLOOKUP(P294&amp;"_"&amp;Q294,[1]无限模式!A:AQ,19+R294,FALSE)=0,"",ROUND(VLOOKUP(P294&amp;"_"&amp;Q294,[1]无限模式!A:AQ,4,FALSE)/VLOOKUP(P294&amp;"_"&amp;Q294,[1]无限模式!A:AQ,19+R294,FALSE),2))</f>
        <v/>
      </c>
      <c r="K294" s="10" t="str">
        <f>IF(VLOOKUP(P294&amp;"_"&amp;Q294,[1]无限模式!A:AQ,25+R294,FALSE)="","",1)</f>
        <v/>
      </c>
      <c r="L294" s="10" t="str">
        <f>IF(VLOOKUP(P294&amp;"_"&amp;Q294,[1]无限模式!A:AQ,25+R294,FALSE)="","","Monster_Season"&amp;P294&amp;"_Infinite_"&amp;Q294&amp;"_"&amp;R294)</f>
        <v/>
      </c>
      <c r="M294" s="10" t="str">
        <f>IF(VLOOKUP(P294&amp;"_"&amp;Q294,[1]无限模式!A:AQ,25+R294,FALSE)="","",1)</f>
        <v/>
      </c>
      <c r="O294" s="10" t="str">
        <f>IF(VLOOKUP(P294&amp;"_"&amp;Q294,[1]无限模式!A:AQ,19+R294,FALSE)="","",VLOOKUP(P294&amp;"_"&amp;Q294,[1]无限模式!A:AQ,37+R294,FALSE))</f>
        <v/>
      </c>
      <c r="P294" s="10">
        <v>3</v>
      </c>
      <c r="Q294" s="10">
        <v>8</v>
      </c>
      <c r="R294" s="10">
        <v>6</v>
      </c>
    </row>
    <row r="295" spans="2:18" x14ac:dyDescent="0.2">
      <c r="B295" s="13" t="str">
        <f t="shared" si="16"/>
        <v>MonsterWaveCallRule_Season3_Infinite</v>
      </c>
      <c r="C295" s="10">
        <f t="shared" si="17"/>
        <v>9</v>
      </c>
      <c r="D295" s="10" t="str">
        <f t="shared" si="18"/>
        <v>赛季3无限模式第9波</v>
      </c>
      <c r="F295" s="10">
        <f>IF(B295="","",VLOOKUP(P295&amp;"_"&amp;Q295,[1]无限模式!A:AQ,12,FALSE)-VLOOKUP(P295&amp;"_"&amp;Q295,[1]无限模式!A:AQ,13,FALSE))</f>
        <v>100</v>
      </c>
      <c r="G295" s="10">
        <f t="shared" si="19"/>
        <v>180</v>
      </c>
      <c r="H295" s="10">
        <f>IF(VLOOKUP(P295&amp;"_"&amp;Q295,[1]无限模式!A:AQ,25+R295,FALSE)="","",0)</f>
        <v>0</v>
      </c>
      <c r="I295" s="10">
        <f>IF(VLOOKUP(P295&amp;"_"&amp;Q295,[1]无限模式!A:AQ,19+R295,FALSE)=0,"",VLOOKUP(P295&amp;"_"&amp;Q295,[1]无限模式!A:AQ,19+R295,FALSE))</f>
        <v>9</v>
      </c>
      <c r="J295" s="10">
        <f>IF(VLOOKUP(P295&amp;"_"&amp;Q295,[1]无限模式!A:AQ,19+R295,FALSE)=0,"",ROUND(VLOOKUP(P295&amp;"_"&amp;Q295,[1]无限模式!A:AQ,4,FALSE)/VLOOKUP(P295&amp;"_"&amp;Q295,[1]无限模式!A:AQ,19+R295,FALSE),2))</f>
        <v>3.33</v>
      </c>
      <c r="K295" s="10">
        <f>IF(VLOOKUP(P295&amp;"_"&amp;Q295,[1]无限模式!A:AQ,25+R295,FALSE)="","",1)</f>
        <v>1</v>
      </c>
      <c r="L295" s="10" t="str">
        <f>IF(VLOOKUP(P295&amp;"_"&amp;Q295,[1]无限模式!A:AQ,25+R295,FALSE)="","","Monster_Season"&amp;P295&amp;"_Infinite_"&amp;Q295&amp;"_"&amp;R295)</f>
        <v>Monster_Season3_Infinite_9_1</v>
      </c>
      <c r="M295" s="10">
        <f>IF(VLOOKUP(P295&amp;"_"&amp;Q295,[1]无限模式!A:AQ,25+R295,FALSE)="","",1)</f>
        <v>1</v>
      </c>
      <c r="O295" s="10">
        <f>IF(VLOOKUP(P295&amp;"_"&amp;Q295,[1]无限模式!A:AQ,19+R295,FALSE)="","",VLOOKUP(P295&amp;"_"&amp;Q295,[1]无限模式!A:AQ,37+R295,FALSE))</f>
        <v>9</v>
      </c>
      <c r="P295" s="10">
        <v>3</v>
      </c>
      <c r="Q295" s="10">
        <v>9</v>
      </c>
      <c r="R295" s="10">
        <v>1</v>
      </c>
    </row>
    <row r="296" spans="2:18" x14ac:dyDescent="0.2">
      <c r="B296" s="13" t="str">
        <f t="shared" si="16"/>
        <v/>
      </c>
      <c r="C296" s="10" t="str">
        <f t="shared" si="17"/>
        <v/>
      </c>
      <c r="D296" s="10" t="str">
        <f t="shared" si="18"/>
        <v/>
      </c>
      <c r="F296" s="10" t="str">
        <f>IF(B296="","",VLOOKUP(P296&amp;"_"&amp;Q296,[1]无限模式!A:AQ,12,FALSE)-VLOOKUP(P296&amp;"_"&amp;Q296,[1]无限模式!A:AQ,13,FALSE))</f>
        <v/>
      </c>
      <c r="G296" s="10" t="str">
        <f t="shared" si="19"/>
        <v/>
      </c>
      <c r="H296" s="10">
        <f>IF(VLOOKUP(P296&amp;"_"&amp;Q296,[1]无限模式!A:AQ,25+R296,FALSE)="","",0)</f>
        <v>0</v>
      </c>
      <c r="I296" s="10">
        <f>IF(VLOOKUP(P296&amp;"_"&amp;Q296,[1]无限模式!A:AQ,19+R296,FALSE)=0,"",VLOOKUP(P296&amp;"_"&amp;Q296,[1]无限模式!A:AQ,19+R296,FALSE))</f>
        <v>9</v>
      </c>
      <c r="J296" s="10">
        <f>IF(VLOOKUP(P296&amp;"_"&amp;Q296,[1]无限模式!A:AQ,19+R296,FALSE)=0,"",ROUND(VLOOKUP(P296&amp;"_"&amp;Q296,[1]无限模式!A:AQ,4,FALSE)/VLOOKUP(P296&amp;"_"&amp;Q296,[1]无限模式!A:AQ,19+R296,FALSE),2))</f>
        <v>3.33</v>
      </c>
      <c r="K296" s="10">
        <f>IF(VLOOKUP(P296&amp;"_"&amp;Q296,[1]无限模式!A:AQ,25+R296,FALSE)="","",1)</f>
        <v>1</v>
      </c>
      <c r="L296" s="10" t="str">
        <f>IF(VLOOKUP(P296&amp;"_"&amp;Q296,[1]无限模式!A:AQ,25+R296,FALSE)="","","Monster_Season"&amp;P296&amp;"_Infinite_"&amp;Q296&amp;"_"&amp;R296)</f>
        <v>Monster_Season3_Infinite_9_2</v>
      </c>
      <c r="M296" s="10">
        <f>IF(VLOOKUP(P296&amp;"_"&amp;Q296,[1]无限模式!A:AQ,25+R296,FALSE)="","",1)</f>
        <v>1</v>
      </c>
      <c r="O296" s="10">
        <f>IF(VLOOKUP(P296&amp;"_"&amp;Q296,[1]无限模式!A:AQ,19+R296,FALSE)="","",VLOOKUP(P296&amp;"_"&amp;Q296,[1]无限模式!A:AQ,37+R296,FALSE))</f>
        <v>9</v>
      </c>
      <c r="P296" s="10">
        <v>3</v>
      </c>
      <c r="Q296" s="10">
        <v>9</v>
      </c>
      <c r="R296" s="10">
        <v>2</v>
      </c>
    </row>
    <row r="297" spans="2:18" x14ac:dyDescent="0.2">
      <c r="B297" s="13" t="str">
        <f t="shared" si="16"/>
        <v/>
      </c>
      <c r="C297" s="10" t="str">
        <f t="shared" si="17"/>
        <v/>
      </c>
      <c r="D297" s="10" t="str">
        <f t="shared" si="18"/>
        <v/>
      </c>
      <c r="F297" s="10" t="str">
        <f>IF(B297="","",VLOOKUP(P297&amp;"_"&amp;Q297,[1]无限模式!A:AQ,12,FALSE)-VLOOKUP(P297&amp;"_"&amp;Q297,[1]无限模式!A:AQ,13,FALSE))</f>
        <v/>
      </c>
      <c r="G297" s="10" t="str">
        <f t="shared" si="19"/>
        <v/>
      </c>
      <c r="H297" s="10">
        <f>IF(VLOOKUP(P297&amp;"_"&amp;Q297,[1]无限模式!A:AQ,25+R297,FALSE)="","",0)</f>
        <v>0</v>
      </c>
      <c r="I297" s="10">
        <f>IF(VLOOKUP(P297&amp;"_"&amp;Q297,[1]无限模式!A:AQ,19+R297,FALSE)=0,"",VLOOKUP(P297&amp;"_"&amp;Q297,[1]无限模式!A:AQ,19+R297,FALSE))</f>
        <v>9</v>
      </c>
      <c r="J297" s="10">
        <f>IF(VLOOKUP(P297&amp;"_"&amp;Q297,[1]无限模式!A:AQ,19+R297,FALSE)=0,"",ROUND(VLOOKUP(P297&amp;"_"&amp;Q297,[1]无限模式!A:AQ,4,FALSE)/VLOOKUP(P297&amp;"_"&amp;Q297,[1]无限模式!A:AQ,19+R297,FALSE),2))</f>
        <v>3.33</v>
      </c>
      <c r="K297" s="10">
        <f>IF(VLOOKUP(P297&amp;"_"&amp;Q297,[1]无限模式!A:AQ,25+R297,FALSE)="","",1)</f>
        <v>1</v>
      </c>
      <c r="L297" s="10" t="str">
        <f>IF(VLOOKUP(P297&amp;"_"&amp;Q297,[1]无限模式!A:AQ,25+R297,FALSE)="","","Monster_Season"&amp;P297&amp;"_Infinite_"&amp;Q297&amp;"_"&amp;R297)</f>
        <v>Monster_Season3_Infinite_9_3</v>
      </c>
      <c r="M297" s="10">
        <f>IF(VLOOKUP(P297&amp;"_"&amp;Q297,[1]无限模式!A:AQ,25+R297,FALSE)="","",1)</f>
        <v>1</v>
      </c>
      <c r="O297" s="10">
        <f>IF(VLOOKUP(P297&amp;"_"&amp;Q297,[1]无限模式!A:AQ,19+R297,FALSE)="","",VLOOKUP(P297&amp;"_"&amp;Q297,[1]无限模式!A:AQ,37+R297,FALSE))</f>
        <v>4</v>
      </c>
      <c r="P297" s="10">
        <v>3</v>
      </c>
      <c r="Q297" s="10">
        <v>9</v>
      </c>
      <c r="R297" s="10">
        <v>3</v>
      </c>
    </row>
    <row r="298" spans="2:18" x14ac:dyDescent="0.2">
      <c r="B298" s="13" t="str">
        <f t="shared" si="16"/>
        <v/>
      </c>
      <c r="C298" s="10" t="str">
        <f t="shared" si="17"/>
        <v/>
      </c>
      <c r="D298" s="10" t="str">
        <f t="shared" si="18"/>
        <v/>
      </c>
      <c r="F298" s="10" t="str">
        <f>IF(B298="","",VLOOKUP(P298&amp;"_"&amp;Q298,[1]无限模式!A:AQ,12,FALSE)-VLOOKUP(P298&amp;"_"&amp;Q298,[1]无限模式!A:AQ,13,FALSE))</f>
        <v/>
      </c>
      <c r="G298" s="10" t="str">
        <f t="shared" si="19"/>
        <v/>
      </c>
      <c r="H298" s="10" t="str">
        <f>IF(VLOOKUP(P298&amp;"_"&amp;Q298,[1]无限模式!A:AQ,25+R298,FALSE)="","",0)</f>
        <v/>
      </c>
      <c r="I298" s="10" t="str">
        <f>IF(VLOOKUP(P298&amp;"_"&amp;Q298,[1]无限模式!A:AQ,19+R298,FALSE)=0,"",VLOOKUP(P298&amp;"_"&amp;Q298,[1]无限模式!A:AQ,19+R298,FALSE))</f>
        <v/>
      </c>
      <c r="J298" s="10" t="str">
        <f>IF(VLOOKUP(P298&amp;"_"&amp;Q298,[1]无限模式!A:AQ,19+R298,FALSE)=0,"",ROUND(VLOOKUP(P298&amp;"_"&amp;Q298,[1]无限模式!A:AQ,4,FALSE)/VLOOKUP(P298&amp;"_"&amp;Q298,[1]无限模式!A:AQ,19+R298,FALSE),2))</f>
        <v/>
      </c>
      <c r="K298" s="10" t="str">
        <f>IF(VLOOKUP(P298&amp;"_"&amp;Q298,[1]无限模式!A:AQ,25+R298,FALSE)="","",1)</f>
        <v/>
      </c>
      <c r="L298" s="10" t="str">
        <f>IF(VLOOKUP(P298&amp;"_"&amp;Q298,[1]无限模式!A:AQ,25+R298,FALSE)="","","Monster_Season"&amp;P298&amp;"_Infinite_"&amp;Q298&amp;"_"&amp;R298)</f>
        <v/>
      </c>
      <c r="M298" s="10" t="str">
        <f>IF(VLOOKUP(P298&amp;"_"&amp;Q298,[1]无限模式!A:AQ,25+R298,FALSE)="","",1)</f>
        <v/>
      </c>
      <c r="O298" s="10" t="str">
        <f>IF(VLOOKUP(P298&amp;"_"&amp;Q298,[1]无限模式!A:AQ,19+R298,FALSE)="","",VLOOKUP(P298&amp;"_"&amp;Q298,[1]无限模式!A:AQ,37+R298,FALSE))</f>
        <v/>
      </c>
      <c r="P298" s="10">
        <v>3</v>
      </c>
      <c r="Q298" s="10">
        <v>9</v>
      </c>
      <c r="R298" s="10">
        <v>4</v>
      </c>
    </row>
    <row r="299" spans="2:18" x14ac:dyDescent="0.2">
      <c r="B299" s="13" t="str">
        <f t="shared" si="16"/>
        <v/>
      </c>
      <c r="C299" s="10" t="str">
        <f t="shared" si="17"/>
        <v/>
      </c>
      <c r="D299" s="10" t="str">
        <f t="shared" si="18"/>
        <v/>
      </c>
      <c r="F299" s="10" t="str">
        <f>IF(B299="","",VLOOKUP(P299&amp;"_"&amp;Q299,[1]无限模式!A:AQ,12,FALSE)-VLOOKUP(P299&amp;"_"&amp;Q299,[1]无限模式!A:AQ,13,FALSE))</f>
        <v/>
      </c>
      <c r="G299" s="10" t="str">
        <f t="shared" si="19"/>
        <v/>
      </c>
      <c r="H299" s="10" t="str">
        <f>IF(VLOOKUP(P299&amp;"_"&amp;Q299,[1]无限模式!A:AQ,25+R299,FALSE)="","",0)</f>
        <v/>
      </c>
      <c r="I299" s="10" t="str">
        <f>IF(VLOOKUP(P299&amp;"_"&amp;Q299,[1]无限模式!A:AQ,19+R299,FALSE)=0,"",VLOOKUP(P299&amp;"_"&amp;Q299,[1]无限模式!A:AQ,19+R299,FALSE))</f>
        <v/>
      </c>
      <c r="J299" s="10" t="str">
        <f>IF(VLOOKUP(P299&amp;"_"&amp;Q299,[1]无限模式!A:AQ,19+R299,FALSE)=0,"",ROUND(VLOOKUP(P299&amp;"_"&amp;Q299,[1]无限模式!A:AQ,4,FALSE)/VLOOKUP(P299&amp;"_"&amp;Q299,[1]无限模式!A:AQ,19+R299,FALSE),2))</f>
        <v/>
      </c>
      <c r="K299" s="10" t="str">
        <f>IF(VLOOKUP(P299&amp;"_"&amp;Q299,[1]无限模式!A:AQ,25+R299,FALSE)="","",1)</f>
        <v/>
      </c>
      <c r="L299" s="10" t="str">
        <f>IF(VLOOKUP(P299&amp;"_"&amp;Q299,[1]无限模式!A:AQ,25+R299,FALSE)="","","Monster_Season"&amp;P299&amp;"_Infinite_"&amp;Q299&amp;"_"&amp;R299)</f>
        <v/>
      </c>
      <c r="M299" s="10" t="str">
        <f>IF(VLOOKUP(P299&amp;"_"&amp;Q299,[1]无限模式!A:AQ,25+R299,FALSE)="","",1)</f>
        <v/>
      </c>
      <c r="O299" s="10" t="str">
        <f>IF(VLOOKUP(P299&amp;"_"&amp;Q299,[1]无限模式!A:AQ,19+R299,FALSE)="","",VLOOKUP(P299&amp;"_"&amp;Q299,[1]无限模式!A:AQ,37+R299,FALSE))</f>
        <v/>
      </c>
      <c r="P299" s="10">
        <v>3</v>
      </c>
      <c r="Q299" s="10">
        <v>9</v>
      </c>
      <c r="R299" s="10">
        <v>5</v>
      </c>
    </row>
    <row r="300" spans="2:18" x14ac:dyDescent="0.2">
      <c r="B300" s="13" t="str">
        <f t="shared" si="16"/>
        <v/>
      </c>
      <c r="C300" s="10" t="str">
        <f t="shared" si="17"/>
        <v/>
      </c>
      <c r="D300" s="10" t="str">
        <f t="shared" si="18"/>
        <v/>
      </c>
      <c r="F300" s="10" t="str">
        <f>IF(B300="","",VLOOKUP(P300&amp;"_"&amp;Q300,[1]无限模式!A:AQ,12,FALSE)-VLOOKUP(P300&amp;"_"&amp;Q300,[1]无限模式!A:AQ,13,FALSE))</f>
        <v/>
      </c>
      <c r="G300" s="10" t="str">
        <f t="shared" si="19"/>
        <v/>
      </c>
      <c r="H300" s="10" t="str">
        <f>IF(VLOOKUP(P300&amp;"_"&amp;Q300,[1]无限模式!A:AQ,25+R300,FALSE)="","",0)</f>
        <v/>
      </c>
      <c r="I300" s="10" t="str">
        <f>IF(VLOOKUP(P300&amp;"_"&amp;Q300,[1]无限模式!A:AQ,19+R300,FALSE)=0,"",VLOOKUP(P300&amp;"_"&amp;Q300,[1]无限模式!A:AQ,19+R300,FALSE))</f>
        <v/>
      </c>
      <c r="J300" s="10" t="str">
        <f>IF(VLOOKUP(P300&amp;"_"&amp;Q300,[1]无限模式!A:AQ,19+R300,FALSE)=0,"",ROUND(VLOOKUP(P300&amp;"_"&amp;Q300,[1]无限模式!A:AQ,4,FALSE)/VLOOKUP(P300&amp;"_"&amp;Q300,[1]无限模式!A:AQ,19+R300,FALSE),2))</f>
        <v/>
      </c>
      <c r="K300" s="10" t="str">
        <f>IF(VLOOKUP(P300&amp;"_"&amp;Q300,[1]无限模式!A:AQ,25+R300,FALSE)="","",1)</f>
        <v/>
      </c>
      <c r="L300" s="10" t="str">
        <f>IF(VLOOKUP(P300&amp;"_"&amp;Q300,[1]无限模式!A:AQ,25+R300,FALSE)="","","Monster_Season"&amp;P300&amp;"_Infinite_"&amp;Q300&amp;"_"&amp;R300)</f>
        <v/>
      </c>
      <c r="M300" s="10" t="str">
        <f>IF(VLOOKUP(P300&amp;"_"&amp;Q300,[1]无限模式!A:AQ,25+R300,FALSE)="","",1)</f>
        <v/>
      </c>
      <c r="O300" s="10" t="str">
        <f>IF(VLOOKUP(P300&amp;"_"&amp;Q300,[1]无限模式!A:AQ,19+R300,FALSE)="","",VLOOKUP(P300&amp;"_"&amp;Q300,[1]无限模式!A:AQ,37+R300,FALSE))</f>
        <v/>
      </c>
      <c r="P300" s="10">
        <v>3</v>
      </c>
      <c r="Q300" s="10">
        <v>9</v>
      </c>
      <c r="R300" s="10">
        <v>6</v>
      </c>
    </row>
    <row r="301" spans="2:18" x14ac:dyDescent="0.2">
      <c r="B301" s="13" t="str">
        <f t="shared" si="16"/>
        <v>MonsterWaveCallRule_Season3_Infinite</v>
      </c>
      <c r="C301" s="10">
        <f t="shared" si="17"/>
        <v>10</v>
      </c>
      <c r="D301" s="10" t="str">
        <f t="shared" si="18"/>
        <v>赛季3无限模式第10波</v>
      </c>
      <c r="F301" s="10">
        <f>IF(B301="","",VLOOKUP(P301&amp;"_"&amp;Q301,[1]无限模式!A:AQ,12,FALSE)-VLOOKUP(P301&amp;"_"&amp;Q301,[1]无限模式!A:AQ,13,FALSE))</f>
        <v>100</v>
      </c>
      <c r="G301" s="10">
        <f t="shared" si="19"/>
        <v>180</v>
      </c>
      <c r="H301" s="10">
        <f>IF(VLOOKUP(P301&amp;"_"&amp;Q301,[1]无限模式!A:AQ,25+R301,FALSE)="","",0)</f>
        <v>0</v>
      </c>
      <c r="I301" s="10">
        <f>IF(VLOOKUP(P301&amp;"_"&amp;Q301,[1]无限模式!A:AQ,19+R301,FALSE)=0,"",VLOOKUP(P301&amp;"_"&amp;Q301,[1]无限模式!A:AQ,19+R301,FALSE))</f>
        <v>8</v>
      </c>
      <c r="J301" s="10">
        <f>IF(VLOOKUP(P301&amp;"_"&amp;Q301,[1]无限模式!A:AQ,19+R301,FALSE)=0,"",ROUND(VLOOKUP(P301&amp;"_"&amp;Q301,[1]无限模式!A:AQ,4,FALSE)/VLOOKUP(P301&amp;"_"&amp;Q301,[1]无限模式!A:AQ,19+R301,FALSE),2))</f>
        <v>3.75</v>
      </c>
      <c r="K301" s="10">
        <f>IF(VLOOKUP(P301&amp;"_"&amp;Q301,[1]无限模式!A:AQ,25+R301,FALSE)="","",1)</f>
        <v>1</v>
      </c>
      <c r="L301" s="10" t="str">
        <f>IF(VLOOKUP(P301&amp;"_"&amp;Q301,[1]无限模式!A:AQ,25+R301,FALSE)="","","Monster_Season"&amp;P301&amp;"_Infinite_"&amp;Q301&amp;"_"&amp;R301)</f>
        <v>Monster_Season3_Infinite_10_1</v>
      </c>
      <c r="M301" s="10">
        <f>IF(VLOOKUP(P301&amp;"_"&amp;Q301,[1]无限模式!A:AQ,25+R301,FALSE)="","",1)</f>
        <v>1</v>
      </c>
      <c r="O301" s="10">
        <f>IF(VLOOKUP(P301&amp;"_"&amp;Q301,[1]无限模式!A:AQ,19+R301,FALSE)="","",VLOOKUP(P301&amp;"_"&amp;Q301,[1]无限模式!A:AQ,37+R301,FALSE))</f>
        <v>9</v>
      </c>
      <c r="P301" s="10">
        <v>3</v>
      </c>
      <c r="Q301" s="10">
        <v>10</v>
      </c>
      <c r="R301" s="10">
        <v>1</v>
      </c>
    </row>
    <row r="302" spans="2:18" x14ac:dyDescent="0.2">
      <c r="B302" s="13" t="str">
        <f t="shared" si="16"/>
        <v/>
      </c>
      <c r="C302" s="10" t="str">
        <f t="shared" si="17"/>
        <v/>
      </c>
      <c r="D302" s="10" t="str">
        <f t="shared" si="18"/>
        <v/>
      </c>
      <c r="F302" s="10" t="str">
        <f>IF(B302="","",VLOOKUP(P302&amp;"_"&amp;Q302,[1]无限模式!A:AQ,12,FALSE)-VLOOKUP(P302&amp;"_"&amp;Q302,[1]无限模式!A:AQ,13,FALSE))</f>
        <v/>
      </c>
      <c r="G302" s="10" t="str">
        <f t="shared" si="19"/>
        <v/>
      </c>
      <c r="H302" s="10">
        <f>IF(VLOOKUP(P302&amp;"_"&amp;Q302,[1]无限模式!A:AQ,25+R302,FALSE)="","",0)</f>
        <v>0</v>
      </c>
      <c r="I302" s="10">
        <f>IF(VLOOKUP(P302&amp;"_"&amp;Q302,[1]无限模式!A:AQ,19+R302,FALSE)=0,"",VLOOKUP(P302&amp;"_"&amp;Q302,[1]无限模式!A:AQ,19+R302,FALSE))</f>
        <v>8</v>
      </c>
      <c r="J302" s="10">
        <f>IF(VLOOKUP(P302&amp;"_"&amp;Q302,[1]无限模式!A:AQ,19+R302,FALSE)=0,"",ROUND(VLOOKUP(P302&amp;"_"&amp;Q302,[1]无限模式!A:AQ,4,FALSE)/VLOOKUP(P302&amp;"_"&amp;Q302,[1]无限模式!A:AQ,19+R302,FALSE),2))</f>
        <v>3.75</v>
      </c>
      <c r="K302" s="10">
        <f>IF(VLOOKUP(P302&amp;"_"&amp;Q302,[1]无限模式!A:AQ,25+R302,FALSE)="","",1)</f>
        <v>1</v>
      </c>
      <c r="L302" s="10" t="str">
        <f>IF(VLOOKUP(P302&amp;"_"&amp;Q302,[1]无限模式!A:AQ,25+R302,FALSE)="","","Monster_Season"&amp;P302&amp;"_Infinite_"&amp;Q302&amp;"_"&amp;R302)</f>
        <v>Monster_Season3_Infinite_10_2</v>
      </c>
      <c r="M302" s="10">
        <f>IF(VLOOKUP(P302&amp;"_"&amp;Q302,[1]无限模式!A:AQ,25+R302,FALSE)="","",1)</f>
        <v>1</v>
      </c>
      <c r="O302" s="10">
        <f>IF(VLOOKUP(P302&amp;"_"&amp;Q302,[1]无限模式!A:AQ,19+R302,FALSE)="","",VLOOKUP(P302&amp;"_"&amp;Q302,[1]无限模式!A:AQ,37+R302,FALSE))</f>
        <v>9</v>
      </c>
      <c r="P302" s="10">
        <v>3</v>
      </c>
      <c r="Q302" s="10">
        <v>10</v>
      </c>
      <c r="R302" s="10">
        <v>2</v>
      </c>
    </row>
    <row r="303" spans="2:18" x14ac:dyDescent="0.2">
      <c r="B303" s="13" t="str">
        <f t="shared" si="16"/>
        <v/>
      </c>
      <c r="C303" s="10" t="str">
        <f t="shared" si="17"/>
        <v/>
      </c>
      <c r="D303" s="10" t="str">
        <f t="shared" si="18"/>
        <v/>
      </c>
      <c r="F303" s="10" t="str">
        <f>IF(B303="","",VLOOKUP(P303&amp;"_"&amp;Q303,[1]无限模式!A:AQ,12,FALSE)-VLOOKUP(P303&amp;"_"&amp;Q303,[1]无限模式!A:AQ,13,FALSE))</f>
        <v/>
      </c>
      <c r="G303" s="10" t="str">
        <f t="shared" si="19"/>
        <v/>
      </c>
      <c r="H303" s="10">
        <f>IF(VLOOKUP(P303&amp;"_"&amp;Q303,[1]无限模式!A:AQ,25+R303,FALSE)="","",0)</f>
        <v>0</v>
      </c>
      <c r="I303" s="10">
        <f>IF(VLOOKUP(P303&amp;"_"&amp;Q303,[1]无限模式!A:AQ,19+R303,FALSE)=0,"",VLOOKUP(P303&amp;"_"&amp;Q303,[1]无限模式!A:AQ,19+R303,FALSE))</f>
        <v>5</v>
      </c>
      <c r="J303" s="10">
        <f>IF(VLOOKUP(P303&amp;"_"&amp;Q303,[1]无限模式!A:AQ,19+R303,FALSE)=0,"",ROUND(VLOOKUP(P303&amp;"_"&amp;Q303,[1]无限模式!A:AQ,4,FALSE)/VLOOKUP(P303&amp;"_"&amp;Q303,[1]无限模式!A:AQ,19+R303,FALSE),2))</f>
        <v>6</v>
      </c>
      <c r="K303" s="10">
        <f>IF(VLOOKUP(P303&amp;"_"&amp;Q303,[1]无限模式!A:AQ,25+R303,FALSE)="","",1)</f>
        <v>1</v>
      </c>
      <c r="L303" s="10" t="str">
        <f>IF(VLOOKUP(P303&amp;"_"&amp;Q303,[1]无限模式!A:AQ,25+R303,FALSE)="","","Monster_Season"&amp;P303&amp;"_Infinite_"&amp;Q303&amp;"_"&amp;R303)</f>
        <v>Monster_Season3_Infinite_10_3</v>
      </c>
      <c r="M303" s="10">
        <f>IF(VLOOKUP(P303&amp;"_"&amp;Q303,[1]无限模式!A:AQ,25+R303,FALSE)="","",1)</f>
        <v>1</v>
      </c>
      <c r="O303" s="10">
        <f>IF(VLOOKUP(P303&amp;"_"&amp;Q303,[1]无限模式!A:AQ,19+R303,FALSE)="","",VLOOKUP(P303&amp;"_"&amp;Q303,[1]无限模式!A:AQ,37+R303,FALSE))</f>
        <v>9</v>
      </c>
      <c r="P303" s="10">
        <v>3</v>
      </c>
      <c r="Q303" s="10">
        <v>10</v>
      </c>
      <c r="R303" s="10">
        <v>3</v>
      </c>
    </row>
    <row r="304" spans="2:18" x14ac:dyDescent="0.2">
      <c r="B304" s="13" t="str">
        <f t="shared" si="16"/>
        <v/>
      </c>
      <c r="C304" s="10" t="str">
        <f t="shared" si="17"/>
        <v/>
      </c>
      <c r="D304" s="10" t="str">
        <f t="shared" si="18"/>
        <v/>
      </c>
      <c r="F304" s="10" t="str">
        <f>IF(B304="","",VLOOKUP(P304&amp;"_"&amp;Q304,[1]无限模式!A:AQ,12,FALSE)-VLOOKUP(P304&amp;"_"&amp;Q304,[1]无限模式!A:AQ,13,FALSE))</f>
        <v/>
      </c>
      <c r="G304" s="10" t="str">
        <f t="shared" si="19"/>
        <v/>
      </c>
      <c r="H304" s="10">
        <f>IF(VLOOKUP(P304&amp;"_"&amp;Q304,[1]无限模式!A:AQ,25+R304,FALSE)="","",0)</f>
        <v>0</v>
      </c>
      <c r="I304" s="10">
        <f>IF(VLOOKUP(P304&amp;"_"&amp;Q304,[1]无限模式!A:AQ,19+R304,FALSE)=0,"",VLOOKUP(P304&amp;"_"&amp;Q304,[1]无限模式!A:AQ,19+R304,FALSE))</f>
        <v>1</v>
      </c>
      <c r="J304" s="10">
        <f>IF(VLOOKUP(P304&amp;"_"&amp;Q304,[1]无限模式!A:AQ,19+R304,FALSE)=0,"",ROUND(VLOOKUP(P304&amp;"_"&amp;Q304,[1]无限模式!A:AQ,4,FALSE)/VLOOKUP(P304&amp;"_"&amp;Q304,[1]无限模式!A:AQ,19+R304,FALSE),2))</f>
        <v>30</v>
      </c>
      <c r="K304" s="10">
        <f>IF(VLOOKUP(P304&amp;"_"&amp;Q304,[1]无限模式!A:AQ,25+R304,FALSE)="","",1)</f>
        <v>1</v>
      </c>
      <c r="L304" s="10" t="str">
        <f>IF(VLOOKUP(P304&amp;"_"&amp;Q304,[1]无限模式!A:AQ,25+R304,FALSE)="","","Monster_Season"&amp;P304&amp;"_Infinite_"&amp;Q304&amp;"_"&amp;R304)</f>
        <v>Monster_Season3_Infinite_10_4</v>
      </c>
      <c r="M304" s="10">
        <f>IF(VLOOKUP(P304&amp;"_"&amp;Q304,[1]无限模式!A:AQ,25+R304,FALSE)="","",1)</f>
        <v>1</v>
      </c>
      <c r="O304" s="10">
        <f>IF(VLOOKUP(P304&amp;"_"&amp;Q304,[1]无限模式!A:AQ,19+R304,FALSE)="","",VLOOKUP(P304&amp;"_"&amp;Q304,[1]无限模式!A:AQ,37+R304,FALSE))</f>
        <v>13</v>
      </c>
      <c r="P304" s="10">
        <v>3</v>
      </c>
      <c r="Q304" s="10">
        <v>10</v>
      </c>
      <c r="R304" s="10">
        <v>4</v>
      </c>
    </row>
    <row r="305" spans="2:18" x14ac:dyDescent="0.2">
      <c r="B305" s="13" t="str">
        <f t="shared" si="16"/>
        <v/>
      </c>
      <c r="C305" s="10" t="str">
        <f t="shared" si="17"/>
        <v/>
      </c>
      <c r="D305" s="10" t="str">
        <f t="shared" si="18"/>
        <v/>
      </c>
      <c r="F305" s="10" t="str">
        <f>IF(B305="","",VLOOKUP(P305&amp;"_"&amp;Q305,[1]无限模式!A:AQ,12,FALSE)-VLOOKUP(P305&amp;"_"&amp;Q305,[1]无限模式!A:AQ,13,FALSE))</f>
        <v/>
      </c>
      <c r="G305" s="10" t="str">
        <f t="shared" si="19"/>
        <v/>
      </c>
      <c r="H305" s="10" t="str">
        <f>IF(VLOOKUP(P305&amp;"_"&amp;Q305,[1]无限模式!A:AQ,25+R305,FALSE)="","",0)</f>
        <v/>
      </c>
      <c r="I305" s="10" t="str">
        <f>IF(VLOOKUP(P305&amp;"_"&amp;Q305,[1]无限模式!A:AQ,19+R305,FALSE)=0,"",VLOOKUP(P305&amp;"_"&amp;Q305,[1]无限模式!A:AQ,19+R305,FALSE))</f>
        <v/>
      </c>
      <c r="J305" s="10" t="str">
        <f>IF(VLOOKUP(P305&amp;"_"&amp;Q305,[1]无限模式!A:AQ,19+R305,FALSE)=0,"",ROUND(VLOOKUP(P305&amp;"_"&amp;Q305,[1]无限模式!A:AQ,4,FALSE)/VLOOKUP(P305&amp;"_"&amp;Q305,[1]无限模式!A:AQ,19+R305,FALSE),2))</f>
        <v/>
      </c>
      <c r="K305" s="10" t="str">
        <f>IF(VLOOKUP(P305&amp;"_"&amp;Q305,[1]无限模式!A:AQ,25+R305,FALSE)="","",1)</f>
        <v/>
      </c>
      <c r="L305" s="10" t="str">
        <f>IF(VLOOKUP(P305&amp;"_"&amp;Q305,[1]无限模式!A:AQ,25+R305,FALSE)="","","Monster_Season"&amp;P305&amp;"_Infinite_"&amp;Q305&amp;"_"&amp;R305)</f>
        <v/>
      </c>
      <c r="M305" s="10" t="str">
        <f>IF(VLOOKUP(P305&amp;"_"&amp;Q305,[1]无限模式!A:AQ,25+R305,FALSE)="","",1)</f>
        <v/>
      </c>
      <c r="O305" s="10" t="str">
        <f>IF(VLOOKUP(P305&amp;"_"&amp;Q305,[1]无限模式!A:AQ,19+R305,FALSE)="","",VLOOKUP(P305&amp;"_"&amp;Q305,[1]无限模式!A:AQ,37+R305,FALSE))</f>
        <v/>
      </c>
      <c r="P305" s="10">
        <v>3</v>
      </c>
      <c r="Q305" s="10">
        <v>10</v>
      </c>
      <c r="R305" s="10">
        <v>5</v>
      </c>
    </row>
    <row r="306" spans="2:18" x14ac:dyDescent="0.2">
      <c r="B306" s="13" t="str">
        <f t="shared" si="16"/>
        <v/>
      </c>
      <c r="C306" s="10" t="str">
        <f t="shared" si="17"/>
        <v/>
      </c>
      <c r="D306" s="10" t="str">
        <f t="shared" si="18"/>
        <v/>
      </c>
      <c r="F306" s="10" t="str">
        <f>IF(B306="","",VLOOKUP(P306&amp;"_"&amp;Q306,[1]无限模式!A:AQ,12,FALSE)-VLOOKUP(P306&amp;"_"&amp;Q306,[1]无限模式!A:AQ,13,FALSE))</f>
        <v/>
      </c>
      <c r="G306" s="10" t="str">
        <f t="shared" si="19"/>
        <v/>
      </c>
      <c r="H306" s="10" t="str">
        <f>IF(VLOOKUP(P306&amp;"_"&amp;Q306,[1]无限模式!A:AQ,25+R306,FALSE)="","",0)</f>
        <v/>
      </c>
      <c r="I306" s="10" t="str">
        <f>IF(VLOOKUP(P306&amp;"_"&amp;Q306,[1]无限模式!A:AQ,19+R306,FALSE)=0,"",VLOOKUP(P306&amp;"_"&amp;Q306,[1]无限模式!A:AQ,19+R306,FALSE))</f>
        <v/>
      </c>
      <c r="J306" s="10" t="str">
        <f>IF(VLOOKUP(P306&amp;"_"&amp;Q306,[1]无限模式!A:AQ,19+R306,FALSE)=0,"",ROUND(VLOOKUP(P306&amp;"_"&amp;Q306,[1]无限模式!A:AQ,4,FALSE)/VLOOKUP(P306&amp;"_"&amp;Q306,[1]无限模式!A:AQ,19+R306,FALSE),2))</f>
        <v/>
      </c>
      <c r="K306" s="10" t="str">
        <f>IF(VLOOKUP(P306&amp;"_"&amp;Q306,[1]无限模式!A:AQ,25+R306,FALSE)="","",1)</f>
        <v/>
      </c>
      <c r="L306" s="10" t="str">
        <f>IF(VLOOKUP(P306&amp;"_"&amp;Q306,[1]无限模式!A:AQ,25+R306,FALSE)="","","Monster_Season"&amp;P306&amp;"_Infinite_"&amp;Q306&amp;"_"&amp;R306)</f>
        <v/>
      </c>
      <c r="M306" s="10" t="str">
        <f>IF(VLOOKUP(P306&amp;"_"&amp;Q306,[1]无限模式!A:AQ,25+R306,FALSE)="","",1)</f>
        <v/>
      </c>
      <c r="O306" s="10" t="str">
        <f>IF(VLOOKUP(P306&amp;"_"&amp;Q306,[1]无限模式!A:AQ,19+R306,FALSE)="","",VLOOKUP(P306&amp;"_"&amp;Q306,[1]无限模式!A:AQ,37+R306,FALSE))</f>
        <v/>
      </c>
      <c r="P306" s="10">
        <v>3</v>
      </c>
      <c r="Q306" s="10">
        <v>10</v>
      </c>
      <c r="R306" s="10">
        <v>6</v>
      </c>
    </row>
    <row r="307" spans="2:18" x14ac:dyDescent="0.2">
      <c r="B307" s="13" t="str">
        <f t="shared" si="16"/>
        <v>MonsterWaveCallRule_Season3_Infinite</v>
      </c>
      <c r="C307" s="10">
        <f t="shared" si="17"/>
        <v>11</v>
      </c>
      <c r="D307" s="10" t="str">
        <f t="shared" si="18"/>
        <v>赛季3无限模式第11波</v>
      </c>
      <c r="F307" s="10">
        <f>IF(B307="","",VLOOKUP(P307&amp;"_"&amp;Q307,[1]无限模式!A:AQ,12,FALSE)-VLOOKUP(P307&amp;"_"&amp;Q307,[1]无限模式!A:AQ,13,FALSE))</f>
        <v>100</v>
      </c>
      <c r="G307" s="10">
        <f t="shared" si="19"/>
        <v>180</v>
      </c>
      <c r="H307" s="10">
        <f>IF(VLOOKUP(P307&amp;"_"&amp;Q307,[1]无限模式!A:AQ,25+R307,FALSE)="","",0)</f>
        <v>0</v>
      </c>
      <c r="I307" s="10">
        <f>IF(VLOOKUP(P307&amp;"_"&amp;Q307,[1]无限模式!A:AQ,19+R307,FALSE)=0,"",VLOOKUP(P307&amp;"_"&amp;Q307,[1]无限模式!A:AQ,19+R307,FALSE))</f>
        <v>15</v>
      </c>
      <c r="J307" s="10">
        <f>IF(VLOOKUP(P307&amp;"_"&amp;Q307,[1]无限模式!A:AQ,19+R307,FALSE)=0,"",ROUND(VLOOKUP(P307&amp;"_"&amp;Q307,[1]无限模式!A:AQ,4,FALSE)/VLOOKUP(P307&amp;"_"&amp;Q307,[1]无限模式!A:AQ,19+R307,FALSE),2))</f>
        <v>2</v>
      </c>
      <c r="K307" s="10">
        <f>IF(VLOOKUP(P307&amp;"_"&amp;Q307,[1]无限模式!A:AQ,25+R307,FALSE)="","",1)</f>
        <v>1</v>
      </c>
      <c r="L307" s="10" t="str">
        <f>IF(VLOOKUP(P307&amp;"_"&amp;Q307,[1]无限模式!A:AQ,25+R307,FALSE)="","","Monster_Season"&amp;P307&amp;"_Infinite_"&amp;Q307&amp;"_"&amp;R307)</f>
        <v>Monster_Season3_Infinite_11_1</v>
      </c>
      <c r="M307" s="10">
        <f>IF(VLOOKUP(P307&amp;"_"&amp;Q307,[1]无限模式!A:AQ,25+R307,FALSE)="","",1)</f>
        <v>1</v>
      </c>
      <c r="O307" s="10">
        <f>IF(VLOOKUP(P307&amp;"_"&amp;Q307,[1]无限模式!A:AQ,19+R307,FALSE)="","",VLOOKUP(P307&amp;"_"&amp;Q307,[1]无限模式!A:AQ,37+R307,FALSE))</f>
        <v>7</v>
      </c>
      <c r="P307" s="10">
        <v>3</v>
      </c>
      <c r="Q307" s="10">
        <v>11</v>
      </c>
      <c r="R307" s="10">
        <v>1</v>
      </c>
    </row>
    <row r="308" spans="2:18" x14ac:dyDescent="0.2">
      <c r="B308" s="13" t="str">
        <f t="shared" si="16"/>
        <v/>
      </c>
      <c r="C308" s="10" t="str">
        <f t="shared" si="17"/>
        <v/>
      </c>
      <c r="D308" s="10" t="str">
        <f t="shared" si="18"/>
        <v/>
      </c>
      <c r="F308" s="10" t="str">
        <f>IF(B308="","",VLOOKUP(P308&amp;"_"&amp;Q308,[1]无限模式!A:AQ,12,FALSE)-VLOOKUP(P308&amp;"_"&amp;Q308,[1]无限模式!A:AQ,13,FALSE))</f>
        <v/>
      </c>
      <c r="G308" s="10" t="str">
        <f t="shared" si="19"/>
        <v/>
      </c>
      <c r="H308" s="10">
        <f>IF(VLOOKUP(P308&amp;"_"&amp;Q308,[1]无限模式!A:AQ,25+R308,FALSE)="","",0)</f>
        <v>0</v>
      </c>
      <c r="I308" s="10">
        <f>IF(VLOOKUP(P308&amp;"_"&amp;Q308,[1]无限模式!A:AQ,19+R308,FALSE)=0,"",VLOOKUP(P308&amp;"_"&amp;Q308,[1]无限模式!A:AQ,19+R308,FALSE))</f>
        <v>15</v>
      </c>
      <c r="J308" s="10">
        <f>IF(VLOOKUP(P308&amp;"_"&amp;Q308,[1]无限模式!A:AQ,19+R308,FALSE)=0,"",ROUND(VLOOKUP(P308&amp;"_"&amp;Q308,[1]无限模式!A:AQ,4,FALSE)/VLOOKUP(P308&amp;"_"&amp;Q308,[1]无限模式!A:AQ,19+R308,FALSE),2))</f>
        <v>2</v>
      </c>
      <c r="K308" s="10">
        <f>IF(VLOOKUP(P308&amp;"_"&amp;Q308,[1]无限模式!A:AQ,25+R308,FALSE)="","",1)</f>
        <v>1</v>
      </c>
      <c r="L308" s="10" t="str">
        <f>IF(VLOOKUP(P308&amp;"_"&amp;Q308,[1]无限模式!A:AQ,25+R308,FALSE)="","","Monster_Season"&amp;P308&amp;"_Infinite_"&amp;Q308&amp;"_"&amp;R308)</f>
        <v>Monster_Season3_Infinite_11_2</v>
      </c>
      <c r="M308" s="10">
        <f>IF(VLOOKUP(P308&amp;"_"&amp;Q308,[1]无限模式!A:AQ,25+R308,FALSE)="","",1)</f>
        <v>1</v>
      </c>
      <c r="O308" s="10">
        <f>IF(VLOOKUP(P308&amp;"_"&amp;Q308,[1]无限模式!A:AQ,19+R308,FALSE)="","",VLOOKUP(P308&amp;"_"&amp;Q308,[1]无限模式!A:AQ,37+R308,FALSE))</f>
        <v>7</v>
      </c>
      <c r="P308" s="10">
        <v>3</v>
      </c>
      <c r="Q308" s="10">
        <v>11</v>
      </c>
      <c r="R308" s="10">
        <v>2</v>
      </c>
    </row>
    <row r="309" spans="2:18" x14ac:dyDescent="0.2">
      <c r="B309" s="13" t="str">
        <f t="shared" si="16"/>
        <v/>
      </c>
      <c r="C309" s="10" t="str">
        <f t="shared" si="17"/>
        <v/>
      </c>
      <c r="D309" s="10" t="str">
        <f t="shared" si="18"/>
        <v/>
      </c>
      <c r="F309" s="10" t="str">
        <f>IF(B309="","",VLOOKUP(P309&amp;"_"&amp;Q309,[1]无限模式!A:AQ,12,FALSE)-VLOOKUP(P309&amp;"_"&amp;Q309,[1]无限模式!A:AQ,13,FALSE))</f>
        <v/>
      </c>
      <c r="G309" s="10" t="str">
        <f t="shared" si="19"/>
        <v/>
      </c>
      <c r="H309" s="10" t="str">
        <f>IF(VLOOKUP(P309&amp;"_"&amp;Q309,[1]无限模式!A:AQ,25+R309,FALSE)="","",0)</f>
        <v/>
      </c>
      <c r="I309" s="10" t="str">
        <f>IF(VLOOKUP(P309&amp;"_"&amp;Q309,[1]无限模式!A:AQ,19+R309,FALSE)=0,"",VLOOKUP(P309&amp;"_"&amp;Q309,[1]无限模式!A:AQ,19+R309,FALSE))</f>
        <v/>
      </c>
      <c r="J309" s="10" t="str">
        <f>IF(VLOOKUP(P309&amp;"_"&amp;Q309,[1]无限模式!A:AQ,19+R309,FALSE)=0,"",ROUND(VLOOKUP(P309&amp;"_"&amp;Q309,[1]无限模式!A:AQ,4,FALSE)/VLOOKUP(P309&amp;"_"&amp;Q309,[1]无限模式!A:AQ,19+R309,FALSE),2))</f>
        <v/>
      </c>
      <c r="K309" s="10" t="str">
        <f>IF(VLOOKUP(P309&amp;"_"&amp;Q309,[1]无限模式!A:AQ,25+R309,FALSE)="","",1)</f>
        <v/>
      </c>
      <c r="L309" s="10" t="str">
        <f>IF(VLOOKUP(P309&amp;"_"&amp;Q309,[1]无限模式!A:AQ,25+R309,FALSE)="","","Monster_Season"&amp;P309&amp;"_Infinite_"&amp;Q309&amp;"_"&amp;R309)</f>
        <v/>
      </c>
      <c r="M309" s="10" t="str">
        <f>IF(VLOOKUP(P309&amp;"_"&amp;Q309,[1]无限模式!A:AQ,25+R309,FALSE)="","",1)</f>
        <v/>
      </c>
      <c r="O309" s="10" t="str">
        <f>IF(VLOOKUP(P309&amp;"_"&amp;Q309,[1]无限模式!A:AQ,19+R309,FALSE)="","",VLOOKUP(P309&amp;"_"&amp;Q309,[1]无限模式!A:AQ,37+R309,FALSE))</f>
        <v/>
      </c>
      <c r="P309" s="10">
        <v>3</v>
      </c>
      <c r="Q309" s="10">
        <v>11</v>
      </c>
      <c r="R309" s="10">
        <v>3</v>
      </c>
    </row>
    <row r="310" spans="2:18" x14ac:dyDescent="0.2">
      <c r="B310" s="13" t="str">
        <f t="shared" si="16"/>
        <v/>
      </c>
      <c r="C310" s="10" t="str">
        <f t="shared" si="17"/>
        <v/>
      </c>
      <c r="D310" s="10" t="str">
        <f t="shared" si="18"/>
        <v/>
      </c>
      <c r="F310" s="10" t="str">
        <f>IF(B310="","",VLOOKUP(P310&amp;"_"&amp;Q310,[1]无限模式!A:AQ,12,FALSE)-VLOOKUP(P310&amp;"_"&amp;Q310,[1]无限模式!A:AQ,13,FALSE))</f>
        <v/>
      </c>
      <c r="G310" s="10" t="str">
        <f t="shared" si="19"/>
        <v/>
      </c>
      <c r="H310" s="10" t="str">
        <f>IF(VLOOKUP(P310&amp;"_"&amp;Q310,[1]无限模式!A:AQ,25+R310,FALSE)="","",0)</f>
        <v/>
      </c>
      <c r="I310" s="10" t="str">
        <f>IF(VLOOKUP(P310&amp;"_"&amp;Q310,[1]无限模式!A:AQ,19+R310,FALSE)=0,"",VLOOKUP(P310&amp;"_"&amp;Q310,[1]无限模式!A:AQ,19+R310,FALSE))</f>
        <v/>
      </c>
      <c r="J310" s="10" t="str">
        <f>IF(VLOOKUP(P310&amp;"_"&amp;Q310,[1]无限模式!A:AQ,19+R310,FALSE)=0,"",ROUND(VLOOKUP(P310&amp;"_"&amp;Q310,[1]无限模式!A:AQ,4,FALSE)/VLOOKUP(P310&amp;"_"&amp;Q310,[1]无限模式!A:AQ,19+R310,FALSE),2))</f>
        <v/>
      </c>
      <c r="K310" s="10" t="str">
        <f>IF(VLOOKUP(P310&amp;"_"&amp;Q310,[1]无限模式!A:AQ,25+R310,FALSE)="","",1)</f>
        <v/>
      </c>
      <c r="L310" s="10" t="str">
        <f>IF(VLOOKUP(P310&amp;"_"&amp;Q310,[1]无限模式!A:AQ,25+R310,FALSE)="","","Monster_Season"&amp;P310&amp;"_Infinite_"&amp;Q310&amp;"_"&amp;R310)</f>
        <v/>
      </c>
      <c r="M310" s="10" t="str">
        <f>IF(VLOOKUP(P310&amp;"_"&amp;Q310,[1]无限模式!A:AQ,25+R310,FALSE)="","",1)</f>
        <v/>
      </c>
      <c r="O310" s="10" t="str">
        <f>IF(VLOOKUP(P310&amp;"_"&amp;Q310,[1]无限模式!A:AQ,19+R310,FALSE)="","",VLOOKUP(P310&amp;"_"&amp;Q310,[1]无限模式!A:AQ,37+R310,FALSE))</f>
        <v/>
      </c>
      <c r="P310" s="10">
        <v>3</v>
      </c>
      <c r="Q310" s="10">
        <v>11</v>
      </c>
      <c r="R310" s="10">
        <v>4</v>
      </c>
    </row>
    <row r="311" spans="2:18" x14ac:dyDescent="0.2">
      <c r="B311" s="13" t="str">
        <f t="shared" si="16"/>
        <v/>
      </c>
      <c r="C311" s="10" t="str">
        <f t="shared" si="17"/>
        <v/>
      </c>
      <c r="D311" s="10" t="str">
        <f t="shared" si="18"/>
        <v/>
      </c>
      <c r="F311" s="10" t="str">
        <f>IF(B311="","",VLOOKUP(P311&amp;"_"&amp;Q311,[1]无限模式!A:AQ,12,FALSE)-VLOOKUP(P311&amp;"_"&amp;Q311,[1]无限模式!A:AQ,13,FALSE))</f>
        <v/>
      </c>
      <c r="G311" s="10" t="str">
        <f t="shared" si="19"/>
        <v/>
      </c>
      <c r="H311" s="10" t="str">
        <f>IF(VLOOKUP(P311&amp;"_"&amp;Q311,[1]无限模式!A:AQ,25+R311,FALSE)="","",0)</f>
        <v/>
      </c>
      <c r="I311" s="10" t="str">
        <f>IF(VLOOKUP(P311&amp;"_"&amp;Q311,[1]无限模式!A:AQ,19+R311,FALSE)=0,"",VLOOKUP(P311&amp;"_"&amp;Q311,[1]无限模式!A:AQ,19+R311,FALSE))</f>
        <v/>
      </c>
      <c r="J311" s="10" t="str">
        <f>IF(VLOOKUP(P311&amp;"_"&amp;Q311,[1]无限模式!A:AQ,19+R311,FALSE)=0,"",ROUND(VLOOKUP(P311&amp;"_"&amp;Q311,[1]无限模式!A:AQ,4,FALSE)/VLOOKUP(P311&amp;"_"&amp;Q311,[1]无限模式!A:AQ,19+R311,FALSE),2))</f>
        <v/>
      </c>
      <c r="K311" s="10" t="str">
        <f>IF(VLOOKUP(P311&amp;"_"&amp;Q311,[1]无限模式!A:AQ,25+R311,FALSE)="","",1)</f>
        <v/>
      </c>
      <c r="L311" s="10" t="str">
        <f>IF(VLOOKUP(P311&amp;"_"&amp;Q311,[1]无限模式!A:AQ,25+R311,FALSE)="","","Monster_Season"&amp;P311&amp;"_Infinite_"&amp;Q311&amp;"_"&amp;R311)</f>
        <v/>
      </c>
      <c r="M311" s="10" t="str">
        <f>IF(VLOOKUP(P311&amp;"_"&amp;Q311,[1]无限模式!A:AQ,25+R311,FALSE)="","",1)</f>
        <v/>
      </c>
      <c r="O311" s="10" t="str">
        <f>IF(VLOOKUP(P311&amp;"_"&amp;Q311,[1]无限模式!A:AQ,19+R311,FALSE)="","",VLOOKUP(P311&amp;"_"&amp;Q311,[1]无限模式!A:AQ,37+R311,FALSE))</f>
        <v/>
      </c>
      <c r="P311" s="10">
        <v>3</v>
      </c>
      <c r="Q311" s="10">
        <v>11</v>
      </c>
      <c r="R311" s="10">
        <v>5</v>
      </c>
    </row>
    <row r="312" spans="2:18" x14ac:dyDescent="0.2">
      <c r="B312" s="13" t="str">
        <f t="shared" ref="B312:B366" si="20">IF(Q312-Q311=1,"MonsterWaveCallRule_Season"&amp;P312&amp;"_Infinite","")</f>
        <v/>
      </c>
      <c r="C312" s="10" t="str">
        <f t="shared" ref="C312:C366" si="21">IF(B312="","",Q312)</f>
        <v/>
      </c>
      <c r="D312" s="10" t="str">
        <f t="shared" ref="D312:D366" si="22">IF(B312="","","赛季"&amp;P312&amp;"无限模式第"&amp;Q312&amp;"波")</f>
        <v/>
      </c>
      <c r="F312" s="10" t="str">
        <f>IF(B312="","",VLOOKUP(P312&amp;"_"&amp;Q312,[1]无限模式!A:AQ,12,FALSE)-VLOOKUP(P312&amp;"_"&amp;Q312,[1]无限模式!A:AQ,13,FALSE))</f>
        <v/>
      </c>
      <c r="G312" s="10" t="str">
        <f t="shared" ref="G312:G366" si="23">IF(B312="","",180)</f>
        <v/>
      </c>
      <c r="H312" s="10" t="str">
        <f>IF(VLOOKUP(P312&amp;"_"&amp;Q312,[1]无限模式!A:AQ,25+R312,FALSE)="","",0)</f>
        <v/>
      </c>
      <c r="I312" s="10" t="str">
        <f>IF(VLOOKUP(P312&amp;"_"&amp;Q312,[1]无限模式!A:AQ,19+R312,FALSE)=0,"",VLOOKUP(P312&amp;"_"&amp;Q312,[1]无限模式!A:AQ,19+R312,FALSE))</f>
        <v/>
      </c>
      <c r="J312" s="10" t="str">
        <f>IF(VLOOKUP(P312&amp;"_"&amp;Q312,[1]无限模式!A:AQ,19+R312,FALSE)=0,"",ROUND(VLOOKUP(P312&amp;"_"&amp;Q312,[1]无限模式!A:AQ,4,FALSE)/VLOOKUP(P312&amp;"_"&amp;Q312,[1]无限模式!A:AQ,19+R312,FALSE),2))</f>
        <v/>
      </c>
      <c r="K312" s="10" t="str">
        <f>IF(VLOOKUP(P312&amp;"_"&amp;Q312,[1]无限模式!A:AQ,25+R312,FALSE)="","",1)</f>
        <v/>
      </c>
      <c r="L312" s="10" t="str">
        <f>IF(VLOOKUP(P312&amp;"_"&amp;Q312,[1]无限模式!A:AQ,25+R312,FALSE)="","","Monster_Season"&amp;P312&amp;"_Infinite_"&amp;Q312&amp;"_"&amp;R312)</f>
        <v/>
      </c>
      <c r="M312" s="10" t="str">
        <f>IF(VLOOKUP(P312&amp;"_"&amp;Q312,[1]无限模式!A:AQ,25+R312,FALSE)="","",1)</f>
        <v/>
      </c>
      <c r="O312" s="10" t="str">
        <f>IF(VLOOKUP(P312&amp;"_"&amp;Q312,[1]无限模式!A:AQ,19+R312,FALSE)="","",VLOOKUP(P312&amp;"_"&amp;Q312,[1]无限模式!A:AQ,37+R312,FALSE))</f>
        <v/>
      </c>
      <c r="P312" s="10">
        <v>3</v>
      </c>
      <c r="Q312" s="10">
        <v>11</v>
      </c>
      <c r="R312" s="10">
        <v>6</v>
      </c>
    </row>
    <row r="313" spans="2:18" x14ac:dyDescent="0.2">
      <c r="B313" s="13" t="str">
        <f t="shared" si="20"/>
        <v>MonsterWaveCallRule_Season3_Infinite</v>
      </c>
      <c r="C313" s="10">
        <f t="shared" si="21"/>
        <v>12</v>
      </c>
      <c r="D313" s="10" t="str">
        <f t="shared" si="22"/>
        <v>赛季3无限模式第12波</v>
      </c>
      <c r="F313" s="10">
        <f>IF(B313="","",VLOOKUP(P313&amp;"_"&amp;Q313,[1]无限模式!A:AQ,12,FALSE)-VLOOKUP(P313&amp;"_"&amp;Q313,[1]无限模式!A:AQ,13,FALSE))</f>
        <v>100</v>
      </c>
      <c r="G313" s="10">
        <f t="shared" si="23"/>
        <v>180</v>
      </c>
      <c r="H313" s="10">
        <f>IF(VLOOKUP(P313&amp;"_"&amp;Q313,[1]无限模式!A:AQ,25+R313,FALSE)="","",0)</f>
        <v>0</v>
      </c>
      <c r="I313" s="10">
        <f>IF(VLOOKUP(P313&amp;"_"&amp;Q313,[1]无限模式!A:AQ,19+R313,FALSE)=0,"",VLOOKUP(P313&amp;"_"&amp;Q313,[1]无限模式!A:AQ,19+R313,FALSE))</f>
        <v>22</v>
      </c>
      <c r="J313" s="10">
        <f>IF(VLOOKUP(P313&amp;"_"&amp;Q313,[1]无限模式!A:AQ,19+R313,FALSE)=0,"",ROUND(VLOOKUP(P313&amp;"_"&amp;Q313,[1]无限模式!A:AQ,4,FALSE)/VLOOKUP(P313&amp;"_"&amp;Q313,[1]无限模式!A:AQ,19+R313,FALSE),2))</f>
        <v>1.36</v>
      </c>
      <c r="K313" s="10">
        <f>IF(VLOOKUP(P313&amp;"_"&amp;Q313,[1]无限模式!A:AQ,25+R313,FALSE)="","",1)</f>
        <v>1</v>
      </c>
      <c r="L313" s="10" t="str">
        <f>IF(VLOOKUP(P313&amp;"_"&amp;Q313,[1]无限模式!A:AQ,25+R313,FALSE)="","","Monster_Season"&amp;P313&amp;"_Infinite_"&amp;Q313&amp;"_"&amp;R313)</f>
        <v>Monster_Season3_Infinite_12_1</v>
      </c>
      <c r="M313" s="10">
        <f>IF(VLOOKUP(P313&amp;"_"&amp;Q313,[1]无限模式!A:AQ,25+R313,FALSE)="","",1)</f>
        <v>1</v>
      </c>
      <c r="O313" s="10">
        <f>IF(VLOOKUP(P313&amp;"_"&amp;Q313,[1]无限模式!A:AQ,19+R313,FALSE)="","",VLOOKUP(P313&amp;"_"&amp;Q313,[1]无限模式!A:AQ,37+R313,FALSE))</f>
        <v>5</v>
      </c>
      <c r="P313" s="10">
        <v>3</v>
      </c>
      <c r="Q313" s="10">
        <v>12</v>
      </c>
      <c r="R313" s="10">
        <v>1</v>
      </c>
    </row>
    <row r="314" spans="2:18" x14ac:dyDescent="0.2">
      <c r="B314" s="13" t="str">
        <f t="shared" si="20"/>
        <v/>
      </c>
      <c r="C314" s="10" t="str">
        <f t="shared" si="21"/>
        <v/>
      </c>
      <c r="D314" s="10" t="str">
        <f t="shared" si="22"/>
        <v/>
      </c>
      <c r="F314" s="10" t="str">
        <f>IF(B314="","",VLOOKUP(P314&amp;"_"&amp;Q314,[1]无限模式!A:AQ,12,FALSE)-VLOOKUP(P314&amp;"_"&amp;Q314,[1]无限模式!A:AQ,13,FALSE))</f>
        <v/>
      </c>
      <c r="G314" s="10" t="str">
        <f t="shared" si="23"/>
        <v/>
      </c>
      <c r="H314" s="10">
        <f>IF(VLOOKUP(P314&amp;"_"&amp;Q314,[1]无限模式!A:AQ,25+R314,FALSE)="","",0)</f>
        <v>0</v>
      </c>
      <c r="I314" s="10">
        <f>IF(VLOOKUP(P314&amp;"_"&amp;Q314,[1]无限模式!A:AQ,19+R314,FALSE)=0,"",VLOOKUP(P314&amp;"_"&amp;Q314,[1]无限模式!A:AQ,19+R314,FALSE))</f>
        <v>11</v>
      </c>
      <c r="J314" s="10">
        <f>IF(VLOOKUP(P314&amp;"_"&amp;Q314,[1]无限模式!A:AQ,19+R314,FALSE)=0,"",ROUND(VLOOKUP(P314&amp;"_"&amp;Q314,[1]无限模式!A:AQ,4,FALSE)/VLOOKUP(P314&amp;"_"&amp;Q314,[1]无限模式!A:AQ,19+R314,FALSE),2))</f>
        <v>2.73</v>
      </c>
      <c r="K314" s="10">
        <f>IF(VLOOKUP(P314&amp;"_"&amp;Q314,[1]无限模式!A:AQ,25+R314,FALSE)="","",1)</f>
        <v>1</v>
      </c>
      <c r="L314" s="10" t="str">
        <f>IF(VLOOKUP(P314&amp;"_"&amp;Q314,[1]无限模式!A:AQ,25+R314,FALSE)="","","Monster_Season"&amp;P314&amp;"_Infinite_"&amp;Q314&amp;"_"&amp;R314)</f>
        <v>Monster_Season3_Infinite_12_2</v>
      </c>
      <c r="M314" s="10">
        <f>IF(VLOOKUP(P314&amp;"_"&amp;Q314,[1]无限模式!A:AQ,25+R314,FALSE)="","",1)</f>
        <v>1</v>
      </c>
      <c r="O314" s="10">
        <f>IF(VLOOKUP(P314&amp;"_"&amp;Q314,[1]无限模式!A:AQ,19+R314,FALSE)="","",VLOOKUP(P314&amp;"_"&amp;Q314,[1]无限模式!A:AQ,37+R314,FALSE))</f>
        <v>5</v>
      </c>
      <c r="P314" s="10">
        <v>3</v>
      </c>
      <c r="Q314" s="10">
        <v>12</v>
      </c>
      <c r="R314" s="10">
        <v>2</v>
      </c>
    </row>
    <row r="315" spans="2:18" x14ac:dyDescent="0.2">
      <c r="B315" s="13" t="str">
        <f t="shared" si="20"/>
        <v/>
      </c>
      <c r="C315" s="10" t="str">
        <f t="shared" si="21"/>
        <v/>
      </c>
      <c r="D315" s="10" t="str">
        <f t="shared" si="22"/>
        <v/>
      </c>
      <c r="F315" s="10" t="str">
        <f>IF(B315="","",VLOOKUP(P315&amp;"_"&amp;Q315,[1]无限模式!A:AQ,12,FALSE)-VLOOKUP(P315&amp;"_"&amp;Q315,[1]无限模式!A:AQ,13,FALSE))</f>
        <v/>
      </c>
      <c r="G315" s="10" t="str">
        <f t="shared" si="23"/>
        <v/>
      </c>
      <c r="H315" s="10">
        <f>IF(VLOOKUP(P315&amp;"_"&amp;Q315,[1]无限模式!A:AQ,25+R315,FALSE)="","",0)</f>
        <v>0</v>
      </c>
      <c r="I315" s="10">
        <f>IF(VLOOKUP(P315&amp;"_"&amp;Q315,[1]无限模式!A:AQ,19+R315,FALSE)=0,"",VLOOKUP(P315&amp;"_"&amp;Q315,[1]无限模式!A:AQ,19+R315,FALSE))</f>
        <v>11</v>
      </c>
      <c r="J315" s="10">
        <f>IF(VLOOKUP(P315&amp;"_"&amp;Q315,[1]无限模式!A:AQ,19+R315,FALSE)=0,"",ROUND(VLOOKUP(P315&amp;"_"&amp;Q315,[1]无限模式!A:AQ,4,FALSE)/VLOOKUP(P315&amp;"_"&amp;Q315,[1]无限模式!A:AQ,19+R315,FALSE),2))</f>
        <v>2.73</v>
      </c>
      <c r="K315" s="10">
        <f>IF(VLOOKUP(P315&amp;"_"&amp;Q315,[1]无限模式!A:AQ,25+R315,FALSE)="","",1)</f>
        <v>1</v>
      </c>
      <c r="L315" s="10" t="str">
        <f>IF(VLOOKUP(P315&amp;"_"&amp;Q315,[1]无限模式!A:AQ,25+R315,FALSE)="","","Monster_Season"&amp;P315&amp;"_Infinite_"&amp;Q315&amp;"_"&amp;R315)</f>
        <v>Monster_Season3_Infinite_12_3</v>
      </c>
      <c r="M315" s="10">
        <f>IF(VLOOKUP(P315&amp;"_"&amp;Q315,[1]无限模式!A:AQ,25+R315,FALSE)="","",1)</f>
        <v>1</v>
      </c>
      <c r="O315" s="10">
        <f>IF(VLOOKUP(P315&amp;"_"&amp;Q315,[1]无限模式!A:AQ,19+R315,FALSE)="","",VLOOKUP(P315&amp;"_"&amp;Q315,[1]无限模式!A:AQ,37+R315,FALSE))</f>
        <v>5</v>
      </c>
      <c r="P315" s="10">
        <v>3</v>
      </c>
      <c r="Q315" s="10">
        <v>12</v>
      </c>
      <c r="R315" s="10">
        <v>3</v>
      </c>
    </row>
    <row r="316" spans="2:18" x14ac:dyDescent="0.2">
      <c r="B316" s="13" t="str">
        <f t="shared" si="20"/>
        <v/>
      </c>
      <c r="C316" s="10" t="str">
        <f t="shared" si="21"/>
        <v/>
      </c>
      <c r="D316" s="10" t="str">
        <f t="shared" si="22"/>
        <v/>
      </c>
      <c r="F316" s="10" t="str">
        <f>IF(B316="","",VLOOKUP(P316&amp;"_"&amp;Q316,[1]无限模式!A:AQ,12,FALSE)-VLOOKUP(P316&amp;"_"&amp;Q316,[1]无限模式!A:AQ,13,FALSE))</f>
        <v/>
      </c>
      <c r="G316" s="10" t="str">
        <f t="shared" si="23"/>
        <v/>
      </c>
      <c r="H316" s="10" t="str">
        <f>IF(VLOOKUP(P316&amp;"_"&amp;Q316,[1]无限模式!A:AQ,25+R316,FALSE)="","",0)</f>
        <v/>
      </c>
      <c r="I316" s="10" t="str">
        <f>IF(VLOOKUP(P316&amp;"_"&amp;Q316,[1]无限模式!A:AQ,19+R316,FALSE)=0,"",VLOOKUP(P316&amp;"_"&amp;Q316,[1]无限模式!A:AQ,19+R316,FALSE))</f>
        <v/>
      </c>
      <c r="J316" s="10" t="str">
        <f>IF(VLOOKUP(P316&amp;"_"&amp;Q316,[1]无限模式!A:AQ,19+R316,FALSE)=0,"",ROUND(VLOOKUP(P316&amp;"_"&amp;Q316,[1]无限模式!A:AQ,4,FALSE)/VLOOKUP(P316&amp;"_"&amp;Q316,[1]无限模式!A:AQ,19+R316,FALSE),2))</f>
        <v/>
      </c>
      <c r="K316" s="10" t="str">
        <f>IF(VLOOKUP(P316&amp;"_"&amp;Q316,[1]无限模式!A:AQ,25+R316,FALSE)="","",1)</f>
        <v/>
      </c>
      <c r="L316" s="10" t="str">
        <f>IF(VLOOKUP(P316&amp;"_"&amp;Q316,[1]无限模式!A:AQ,25+R316,FALSE)="","","Monster_Season"&amp;P316&amp;"_Infinite_"&amp;Q316&amp;"_"&amp;R316)</f>
        <v/>
      </c>
      <c r="M316" s="10" t="str">
        <f>IF(VLOOKUP(P316&amp;"_"&amp;Q316,[1]无限模式!A:AQ,25+R316,FALSE)="","",1)</f>
        <v/>
      </c>
      <c r="O316" s="10" t="str">
        <f>IF(VLOOKUP(P316&amp;"_"&amp;Q316,[1]无限模式!A:AQ,19+R316,FALSE)="","",VLOOKUP(P316&amp;"_"&amp;Q316,[1]无限模式!A:AQ,37+R316,FALSE))</f>
        <v/>
      </c>
      <c r="P316" s="10">
        <v>3</v>
      </c>
      <c r="Q316" s="10">
        <v>12</v>
      </c>
      <c r="R316" s="10">
        <v>4</v>
      </c>
    </row>
    <row r="317" spans="2:18" x14ac:dyDescent="0.2">
      <c r="B317" s="13" t="str">
        <f t="shared" si="20"/>
        <v/>
      </c>
      <c r="C317" s="10" t="str">
        <f t="shared" si="21"/>
        <v/>
      </c>
      <c r="D317" s="10" t="str">
        <f t="shared" si="22"/>
        <v/>
      </c>
      <c r="F317" s="10" t="str">
        <f>IF(B317="","",VLOOKUP(P317&amp;"_"&amp;Q317,[1]无限模式!A:AQ,12,FALSE)-VLOOKUP(P317&amp;"_"&amp;Q317,[1]无限模式!A:AQ,13,FALSE))</f>
        <v/>
      </c>
      <c r="G317" s="10" t="str">
        <f t="shared" si="23"/>
        <v/>
      </c>
      <c r="H317" s="10" t="str">
        <f>IF(VLOOKUP(P317&amp;"_"&amp;Q317,[1]无限模式!A:AQ,25+R317,FALSE)="","",0)</f>
        <v/>
      </c>
      <c r="I317" s="10" t="str">
        <f>IF(VLOOKUP(P317&amp;"_"&amp;Q317,[1]无限模式!A:AQ,19+R317,FALSE)=0,"",VLOOKUP(P317&amp;"_"&amp;Q317,[1]无限模式!A:AQ,19+R317,FALSE))</f>
        <v/>
      </c>
      <c r="J317" s="10" t="str">
        <f>IF(VLOOKUP(P317&amp;"_"&amp;Q317,[1]无限模式!A:AQ,19+R317,FALSE)=0,"",ROUND(VLOOKUP(P317&amp;"_"&amp;Q317,[1]无限模式!A:AQ,4,FALSE)/VLOOKUP(P317&amp;"_"&amp;Q317,[1]无限模式!A:AQ,19+R317,FALSE),2))</f>
        <v/>
      </c>
      <c r="K317" s="10" t="str">
        <f>IF(VLOOKUP(P317&amp;"_"&amp;Q317,[1]无限模式!A:AQ,25+R317,FALSE)="","",1)</f>
        <v/>
      </c>
      <c r="L317" s="10" t="str">
        <f>IF(VLOOKUP(P317&amp;"_"&amp;Q317,[1]无限模式!A:AQ,25+R317,FALSE)="","","Monster_Season"&amp;P317&amp;"_Infinite_"&amp;Q317&amp;"_"&amp;R317)</f>
        <v/>
      </c>
      <c r="M317" s="10" t="str">
        <f>IF(VLOOKUP(P317&amp;"_"&amp;Q317,[1]无限模式!A:AQ,25+R317,FALSE)="","",1)</f>
        <v/>
      </c>
      <c r="O317" s="10" t="str">
        <f>IF(VLOOKUP(P317&amp;"_"&amp;Q317,[1]无限模式!A:AQ,19+R317,FALSE)="","",VLOOKUP(P317&amp;"_"&amp;Q317,[1]无限模式!A:AQ,37+R317,FALSE))</f>
        <v/>
      </c>
      <c r="P317" s="10">
        <v>3</v>
      </c>
      <c r="Q317" s="10">
        <v>12</v>
      </c>
      <c r="R317" s="10">
        <v>5</v>
      </c>
    </row>
    <row r="318" spans="2:18" x14ac:dyDescent="0.2">
      <c r="B318" s="13" t="str">
        <f t="shared" si="20"/>
        <v/>
      </c>
      <c r="C318" s="10" t="str">
        <f t="shared" si="21"/>
        <v/>
      </c>
      <c r="D318" s="10" t="str">
        <f t="shared" si="22"/>
        <v/>
      </c>
      <c r="F318" s="10" t="str">
        <f>IF(B318="","",VLOOKUP(P318&amp;"_"&amp;Q318,[1]无限模式!A:AQ,12,FALSE)-VLOOKUP(P318&amp;"_"&amp;Q318,[1]无限模式!A:AQ,13,FALSE))</f>
        <v/>
      </c>
      <c r="G318" s="10" t="str">
        <f t="shared" si="23"/>
        <v/>
      </c>
      <c r="H318" s="10" t="str">
        <f>IF(VLOOKUP(P318&amp;"_"&amp;Q318,[1]无限模式!A:AQ,25+R318,FALSE)="","",0)</f>
        <v/>
      </c>
      <c r="I318" s="10" t="str">
        <f>IF(VLOOKUP(P318&amp;"_"&amp;Q318,[1]无限模式!A:AQ,19+R318,FALSE)=0,"",VLOOKUP(P318&amp;"_"&amp;Q318,[1]无限模式!A:AQ,19+R318,FALSE))</f>
        <v/>
      </c>
      <c r="J318" s="10" t="str">
        <f>IF(VLOOKUP(P318&amp;"_"&amp;Q318,[1]无限模式!A:AQ,19+R318,FALSE)=0,"",ROUND(VLOOKUP(P318&amp;"_"&amp;Q318,[1]无限模式!A:AQ,4,FALSE)/VLOOKUP(P318&amp;"_"&amp;Q318,[1]无限模式!A:AQ,19+R318,FALSE),2))</f>
        <v/>
      </c>
      <c r="K318" s="10" t="str">
        <f>IF(VLOOKUP(P318&amp;"_"&amp;Q318,[1]无限模式!A:AQ,25+R318,FALSE)="","",1)</f>
        <v/>
      </c>
      <c r="L318" s="10" t="str">
        <f>IF(VLOOKUP(P318&amp;"_"&amp;Q318,[1]无限模式!A:AQ,25+R318,FALSE)="","","Monster_Season"&amp;P318&amp;"_Infinite_"&amp;Q318&amp;"_"&amp;R318)</f>
        <v/>
      </c>
      <c r="M318" s="10" t="str">
        <f>IF(VLOOKUP(P318&amp;"_"&amp;Q318,[1]无限模式!A:AQ,25+R318,FALSE)="","",1)</f>
        <v/>
      </c>
      <c r="O318" s="10" t="str">
        <f>IF(VLOOKUP(P318&amp;"_"&amp;Q318,[1]无限模式!A:AQ,19+R318,FALSE)="","",VLOOKUP(P318&amp;"_"&amp;Q318,[1]无限模式!A:AQ,37+R318,FALSE))</f>
        <v/>
      </c>
      <c r="P318" s="10">
        <v>3</v>
      </c>
      <c r="Q318" s="10">
        <v>12</v>
      </c>
      <c r="R318" s="10">
        <v>6</v>
      </c>
    </row>
    <row r="319" spans="2:18" x14ac:dyDescent="0.2">
      <c r="B319" s="13" t="str">
        <f t="shared" si="20"/>
        <v>MonsterWaveCallRule_Season3_Infinite</v>
      </c>
      <c r="C319" s="10">
        <f t="shared" si="21"/>
        <v>13</v>
      </c>
      <c r="D319" s="10" t="str">
        <f t="shared" si="22"/>
        <v>赛季3无限模式第13波</v>
      </c>
      <c r="F319" s="10">
        <f>IF(B319="","",VLOOKUP(P319&amp;"_"&amp;Q319,[1]无限模式!A:AQ,12,FALSE)-VLOOKUP(P319&amp;"_"&amp;Q319,[1]无限模式!A:AQ,13,FALSE))</f>
        <v>100</v>
      </c>
      <c r="G319" s="10">
        <f t="shared" si="23"/>
        <v>180</v>
      </c>
      <c r="H319" s="10">
        <f>IF(VLOOKUP(P319&amp;"_"&amp;Q319,[1]无限模式!A:AQ,25+R319,FALSE)="","",0)</f>
        <v>0</v>
      </c>
      <c r="I319" s="10">
        <f>IF(VLOOKUP(P319&amp;"_"&amp;Q319,[1]无限模式!A:AQ,19+R319,FALSE)=0,"",VLOOKUP(P319&amp;"_"&amp;Q319,[1]无限模式!A:AQ,19+R319,FALSE))</f>
        <v>13</v>
      </c>
      <c r="J319" s="10">
        <f>IF(VLOOKUP(P319&amp;"_"&amp;Q319,[1]无限模式!A:AQ,19+R319,FALSE)=0,"",ROUND(VLOOKUP(P319&amp;"_"&amp;Q319,[1]无限模式!A:AQ,4,FALSE)/VLOOKUP(P319&amp;"_"&amp;Q319,[1]无限模式!A:AQ,19+R319,FALSE),2))</f>
        <v>2.31</v>
      </c>
      <c r="K319" s="10">
        <f>IF(VLOOKUP(P319&amp;"_"&amp;Q319,[1]无限模式!A:AQ,25+R319,FALSE)="","",1)</f>
        <v>1</v>
      </c>
      <c r="L319" s="10" t="str">
        <f>IF(VLOOKUP(P319&amp;"_"&amp;Q319,[1]无限模式!A:AQ,25+R319,FALSE)="","","Monster_Season"&amp;P319&amp;"_Infinite_"&amp;Q319&amp;"_"&amp;R319)</f>
        <v>Monster_Season3_Infinite_13_1</v>
      </c>
      <c r="M319" s="10">
        <f>IF(VLOOKUP(P319&amp;"_"&amp;Q319,[1]无限模式!A:AQ,25+R319,FALSE)="","",1)</f>
        <v>1</v>
      </c>
      <c r="O319" s="10">
        <f>IF(VLOOKUP(P319&amp;"_"&amp;Q319,[1]无限模式!A:AQ,19+R319,FALSE)="","",VLOOKUP(P319&amp;"_"&amp;Q319,[1]无限模式!A:AQ,37+R319,FALSE))</f>
        <v>5</v>
      </c>
      <c r="P319" s="10">
        <v>3</v>
      </c>
      <c r="Q319" s="10">
        <v>13</v>
      </c>
      <c r="R319" s="10">
        <v>1</v>
      </c>
    </row>
    <row r="320" spans="2:18" x14ac:dyDescent="0.2">
      <c r="B320" s="13" t="str">
        <f t="shared" si="20"/>
        <v/>
      </c>
      <c r="C320" s="10" t="str">
        <f t="shared" si="21"/>
        <v/>
      </c>
      <c r="D320" s="10" t="str">
        <f t="shared" si="22"/>
        <v/>
      </c>
      <c r="F320" s="10" t="str">
        <f>IF(B320="","",VLOOKUP(P320&amp;"_"&amp;Q320,[1]无限模式!A:AQ,12,FALSE)-VLOOKUP(P320&amp;"_"&amp;Q320,[1]无限模式!A:AQ,13,FALSE))</f>
        <v/>
      </c>
      <c r="G320" s="10" t="str">
        <f t="shared" si="23"/>
        <v/>
      </c>
      <c r="H320" s="10">
        <f>IF(VLOOKUP(P320&amp;"_"&amp;Q320,[1]无限模式!A:AQ,25+R320,FALSE)="","",0)</f>
        <v>0</v>
      </c>
      <c r="I320" s="10">
        <f>IF(VLOOKUP(P320&amp;"_"&amp;Q320,[1]无限模式!A:AQ,19+R320,FALSE)=0,"",VLOOKUP(P320&amp;"_"&amp;Q320,[1]无限模式!A:AQ,19+R320,FALSE))</f>
        <v>13</v>
      </c>
      <c r="J320" s="10">
        <f>IF(VLOOKUP(P320&amp;"_"&amp;Q320,[1]无限模式!A:AQ,19+R320,FALSE)=0,"",ROUND(VLOOKUP(P320&amp;"_"&amp;Q320,[1]无限模式!A:AQ,4,FALSE)/VLOOKUP(P320&amp;"_"&amp;Q320,[1]无限模式!A:AQ,19+R320,FALSE),2))</f>
        <v>2.31</v>
      </c>
      <c r="K320" s="10">
        <f>IF(VLOOKUP(P320&amp;"_"&amp;Q320,[1]无限模式!A:AQ,25+R320,FALSE)="","",1)</f>
        <v>1</v>
      </c>
      <c r="L320" s="10" t="str">
        <f>IF(VLOOKUP(P320&amp;"_"&amp;Q320,[1]无限模式!A:AQ,25+R320,FALSE)="","","Monster_Season"&amp;P320&amp;"_Infinite_"&amp;Q320&amp;"_"&amp;R320)</f>
        <v>Monster_Season3_Infinite_13_2</v>
      </c>
      <c r="M320" s="10">
        <f>IF(VLOOKUP(P320&amp;"_"&amp;Q320,[1]无限模式!A:AQ,25+R320,FALSE)="","",1)</f>
        <v>1</v>
      </c>
      <c r="O320" s="10">
        <f>IF(VLOOKUP(P320&amp;"_"&amp;Q320,[1]无限模式!A:AQ,19+R320,FALSE)="","",VLOOKUP(P320&amp;"_"&amp;Q320,[1]无限模式!A:AQ,37+R320,FALSE))</f>
        <v>5</v>
      </c>
      <c r="P320" s="10">
        <v>3</v>
      </c>
      <c r="Q320" s="10">
        <v>13</v>
      </c>
      <c r="R320" s="10">
        <v>2</v>
      </c>
    </row>
    <row r="321" spans="2:18" x14ac:dyDescent="0.2">
      <c r="B321" s="13" t="str">
        <f t="shared" si="20"/>
        <v/>
      </c>
      <c r="C321" s="10" t="str">
        <f t="shared" si="21"/>
        <v/>
      </c>
      <c r="D321" s="10" t="str">
        <f t="shared" si="22"/>
        <v/>
      </c>
      <c r="F321" s="10" t="str">
        <f>IF(B321="","",VLOOKUP(P321&amp;"_"&amp;Q321,[1]无限模式!A:AQ,12,FALSE)-VLOOKUP(P321&amp;"_"&amp;Q321,[1]无限模式!A:AQ,13,FALSE))</f>
        <v/>
      </c>
      <c r="G321" s="10" t="str">
        <f t="shared" si="23"/>
        <v/>
      </c>
      <c r="H321" s="10">
        <f>IF(VLOOKUP(P321&amp;"_"&amp;Q321,[1]无限模式!A:AQ,25+R321,FALSE)="","",0)</f>
        <v>0</v>
      </c>
      <c r="I321" s="10">
        <f>IF(VLOOKUP(P321&amp;"_"&amp;Q321,[1]无限模式!A:AQ,19+R321,FALSE)=0,"",VLOOKUP(P321&amp;"_"&amp;Q321,[1]无限模式!A:AQ,19+R321,FALSE))</f>
        <v>7</v>
      </c>
      <c r="J321" s="10">
        <f>IF(VLOOKUP(P321&amp;"_"&amp;Q321,[1]无限模式!A:AQ,19+R321,FALSE)=0,"",ROUND(VLOOKUP(P321&amp;"_"&amp;Q321,[1]无限模式!A:AQ,4,FALSE)/VLOOKUP(P321&amp;"_"&amp;Q321,[1]无限模式!A:AQ,19+R321,FALSE),2))</f>
        <v>4.29</v>
      </c>
      <c r="K321" s="10">
        <f>IF(VLOOKUP(P321&amp;"_"&amp;Q321,[1]无限模式!A:AQ,25+R321,FALSE)="","",1)</f>
        <v>1</v>
      </c>
      <c r="L321" s="10" t="str">
        <f>IF(VLOOKUP(P321&amp;"_"&amp;Q321,[1]无限模式!A:AQ,25+R321,FALSE)="","","Monster_Season"&amp;P321&amp;"_Infinite_"&amp;Q321&amp;"_"&amp;R321)</f>
        <v>Monster_Season3_Infinite_13_3</v>
      </c>
      <c r="M321" s="10">
        <f>IF(VLOOKUP(P321&amp;"_"&amp;Q321,[1]无限模式!A:AQ,25+R321,FALSE)="","",1)</f>
        <v>1</v>
      </c>
      <c r="O321" s="10">
        <f>IF(VLOOKUP(P321&amp;"_"&amp;Q321,[1]无限模式!A:AQ,19+R321,FALSE)="","",VLOOKUP(P321&amp;"_"&amp;Q321,[1]无限模式!A:AQ,37+R321,FALSE))</f>
        <v>10</v>
      </c>
      <c r="P321" s="10">
        <v>3</v>
      </c>
      <c r="Q321" s="10">
        <v>13</v>
      </c>
      <c r="R321" s="10">
        <v>3</v>
      </c>
    </row>
    <row r="322" spans="2:18" x14ac:dyDescent="0.2">
      <c r="B322" s="13" t="str">
        <f t="shared" si="20"/>
        <v/>
      </c>
      <c r="C322" s="10" t="str">
        <f t="shared" si="21"/>
        <v/>
      </c>
      <c r="D322" s="10" t="str">
        <f t="shared" si="22"/>
        <v/>
      </c>
      <c r="F322" s="10" t="str">
        <f>IF(B322="","",VLOOKUP(P322&amp;"_"&amp;Q322,[1]无限模式!A:AQ,12,FALSE)-VLOOKUP(P322&amp;"_"&amp;Q322,[1]无限模式!A:AQ,13,FALSE))</f>
        <v/>
      </c>
      <c r="G322" s="10" t="str">
        <f t="shared" si="23"/>
        <v/>
      </c>
      <c r="H322" s="10" t="str">
        <f>IF(VLOOKUP(P322&amp;"_"&amp;Q322,[1]无限模式!A:AQ,25+R322,FALSE)="","",0)</f>
        <v/>
      </c>
      <c r="I322" s="10" t="str">
        <f>IF(VLOOKUP(P322&amp;"_"&amp;Q322,[1]无限模式!A:AQ,19+R322,FALSE)=0,"",VLOOKUP(P322&amp;"_"&amp;Q322,[1]无限模式!A:AQ,19+R322,FALSE))</f>
        <v/>
      </c>
      <c r="J322" s="10" t="str">
        <f>IF(VLOOKUP(P322&amp;"_"&amp;Q322,[1]无限模式!A:AQ,19+R322,FALSE)=0,"",ROUND(VLOOKUP(P322&amp;"_"&amp;Q322,[1]无限模式!A:AQ,4,FALSE)/VLOOKUP(P322&amp;"_"&amp;Q322,[1]无限模式!A:AQ,19+R322,FALSE),2))</f>
        <v/>
      </c>
      <c r="K322" s="10" t="str">
        <f>IF(VLOOKUP(P322&amp;"_"&amp;Q322,[1]无限模式!A:AQ,25+R322,FALSE)="","",1)</f>
        <v/>
      </c>
      <c r="L322" s="10" t="str">
        <f>IF(VLOOKUP(P322&amp;"_"&amp;Q322,[1]无限模式!A:AQ,25+R322,FALSE)="","","Monster_Season"&amp;P322&amp;"_Infinite_"&amp;Q322&amp;"_"&amp;R322)</f>
        <v/>
      </c>
      <c r="M322" s="10" t="str">
        <f>IF(VLOOKUP(P322&amp;"_"&amp;Q322,[1]无限模式!A:AQ,25+R322,FALSE)="","",1)</f>
        <v/>
      </c>
      <c r="O322" s="10" t="str">
        <f>IF(VLOOKUP(P322&amp;"_"&amp;Q322,[1]无限模式!A:AQ,19+R322,FALSE)="","",VLOOKUP(P322&amp;"_"&amp;Q322,[1]无限模式!A:AQ,37+R322,FALSE))</f>
        <v/>
      </c>
      <c r="P322" s="10">
        <v>3</v>
      </c>
      <c r="Q322" s="10">
        <v>13</v>
      </c>
      <c r="R322" s="10">
        <v>4</v>
      </c>
    </row>
    <row r="323" spans="2:18" x14ac:dyDescent="0.2">
      <c r="B323" s="13" t="str">
        <f t="shared" si="20"/>
        <v/>
      </c>
      <c r="C323" s="10" t="str">
        <f t="shared" si="21"/>
        <v/>
      </c>
      <c r="D323" s="10" t="str">
        <f t="shared" si="22"/>
        <v/>
      </c>
      <c r="F323" s="10" t="str">
        <f>IF(B323="","",VLOOKUP(P323&amp;"_"&amp;Q323,[1]无限模式!A:AQ,12,FALSE)-VLOOKUP(P323&amp;"_"&amp;Q323,[1]无限模式!A:AQ,13,FALSE))</f>
        <v/>
      </c>
      <c r="G323" s="10" t="str">
        <f t="shared" si="23"/>
        <v/>
      </c>
      <c r="H323" s="10" t="str">
        <f>IF(VLOOKUP(P323&amp;"_"&amp;Q323,[1]无限模式!A:AQ,25+R323,FALSE)="","",0)</f>
        <v/>
      </c>
      <c r="I323" s="10" t="str">
        <f>IF(VLOOKUP(P323&amp;"_"&amp;Q323,[1]无限模式!A:AQ,19+R323,FALSE)=0,"",VLOOKUP(P323&amp;"_"&amp;Q323,[1]无限模式!A:AQ,19+R323,FALSE))</f>
        <v/>
      </c>
      <c r="J323" s="10" t="str">
        <f>IF(VLOOKUP(P323&amp;"_"&amp;Q323,[1]无限模式!A:AQ,19+R323,FALSE)=0,"",ROUND(VLOOKUP(P323&amp;"_"&amp;Q323,[1]无限模式!A:AQ,4,FALSE)/VLOOKUP(P323&amp;"_"&amp;Q323,[1]无限模式!A:AQ,19+R323,FALSE),2))</f>
        <v/>
      </c>
      <c r="K323" s="10" t="str">
        <f>IF(VLOOKUP(P323&amp;"_"&amp;Q323,[1]无限模式!A:AQ,25+R323,FALSE)="","",1)</f>
        <v/>
      </c>
      <c r="L323" s="10" t="str">
        <f>IF(VLOOKUP(P323&amp;"_"&amp;Q323,[1]无限模式!A:AQ,25+R323,FALSE)="","","Monster_Season"&amp;P323&amp;"_Infinite_"&amp;Q323&amp;"_"&amp;R323)</f>
        <v/>
      </c>
      <c r="M323" s="10" t="str">
        <f>IF(VLOOKUP(P323&amp;"_"&amp;Q323,[1]无限模式!A:AQ,25+R323,FALSE)="","",1)</f>
        <v/>
      </c>
      <c r="O323" s="10" t="str">
        <f>IF(VLOOKUP(P323&amp;"_"&amp;Q323,[1]无限模式!A:AQ,19+R323,FALSE)="","",VLOOKUP(P323&amp;"_"&amp;Q323,[1]无限模式!A:AQ,37+R323,FALSE))</f>
        <v/>
      </c>
      <c r="P323" s="10">
        <v>3</v>
      </c>
      <c r="Q323" s="10">
        <v>13</v>
      </c>
      <c r="R323" s="10">
        <v>5</v>
      </c>
    </row>
    <row r="324" spans="2:18" x14ac:dyDescent="0.2">
      <c r="B324" s="13" t="str">
        <f t="shared" si="20"/>
        <v/>
      </c>
      <c r="C324" s="10" t="str">
        <f t="shared" si="21"/>
        <v/>
      </c>
      <c r="D324" s="10" t="str">
        <f t="shared" si="22"/>
        <v/>
      </c>
      <c r="F324" s="10" t="str">
        <f>IF(B324="","",VLOOKUP(P324&amp;"_"&amp;Q324,[1]无限模式!A:AQ,12,FALSE)-VLOOKUP(P324&amp;"_"&amp;Q324,[1]无限模式!A:AQ,13,FALSE))</f>
        <v/>
      </c>
      <c r="G324" s="10" t="str">
        <f t="shared" si="23"/>
        <v/>
      </c>
      <c r="H324" s="10" t="str">
        <f>IF(VLOOKUP(P324&amp;"_"&amp;Q324,[1]无限模式!A:AQ,25+R324,FALSE)="","",0)</f>
        <v/>
      </c>
      <c r="I324" s="10" t="str">
        <f>IF(VLOOKUP(P324&amp;"_"&amp;Q324,[1]无限模式!A:AQ,19+R324,FALSE)=0,"",VLOOKUP(P324&amp;"_"&amp;Q324,[1]无限模式!A:AQ,19+R324,FALSE))</f>
        <v/>
      </c>
      <c r="J324" s="10" t="str">
        <f>IF(VLOOKUP(P324&amp;"_"&amp;Q324,[1]无限模式!A:AQ,19+R324,FALSE)=0,"",ROUND(VLOOKUP(P324&amp;"_"&amp;Q324,[1]无限模式!A:AQ,4,FALSE)/VLOOKUP(P324&amp;"_"&amp;Q324,[1]无限模式!A:AQ,19+R324,FALSE),2))</f>
        <v/>
      </c>
      <c r="K324" s="10" t="str">
        <f>IF(VLOOKUP(P324&amp;"_"&amp;Q324,[1]无限模式!A:AQ,25+R324,FALSE)="","",1)</f>
        <v/>
      </c>
      <c r="L324" s="10" t="str">
        <f>IF(VLOOKUP(P324&amp;"_"&amp;Q324,[1]无限模式!A:AQ,25+R324,FALSE)="","","Monster_Season"&amp;P324&amp;"_Infinite_"&amp;Q324&amp;"_"&amp;R324)</f>
        <v/>
      </c>
      <c r="M324" s="10" t="str">
        <f>IF(VLOOKUP(P324&amp;"_"&amp;Q324,[1]无限模式!A:AQ,25+R324,FALSE)="","",1)</f>
        <v/>
      </c>
      <c r="O324" s="10" t="str">
        <f>IF(VLOOKUP(P324&amp;"_"&amp;Q324,[1]无限模式!A:AQ,19+R324,FALSE)="","",VLOOKUP(P324&amp;"_"&amp;Q324,[1]无限模式!A:AQ,37+R324,FALSE))</f>
        <v/>
      </c>
      <c r="P324" s="10">
        <v>3</v>
      </c>
      <c r="Q324" s="10">
        <v>13</v>
      </c>
      <c r="R324" s="10">
        <v>6</v>
      </c>
    </row>
    <row r="325" spans="2:18" x14ac:dyDescent="0.2">
      <c r="B325" s="13" t="str">
        <f t="shared" si="20"/>
        <v>MonsterWaveCallRule_Season3_Infinite</v>
      </c>
      <c r="C325" s="10">
        <f t="shared" si="21"/>
        <v>14</v>
      </c>
      <c r="D325" s="10" t="str">
        <f t="shared" si="22"/>
        <v>赛季3无限模式第14波</v>
      </c>
      <c r="F325" s="10">
        <f>IF(B325="","",VLOOKUP(P325&amp;"_"&amp;Q325,[1]无限模式!A:AQ,12,FALSE)-VLOOKUP(P325&amp;"_"&amp;Q325,[1]无限模式!A:AQ,13,FALSE))</f>
        <v>100</v>
      </c>
      <c r="G325" s="10">
        <f t="shared" si="23"/>
        <v>180</v>
      </c>
      <c r="H325" s="10">
        <f>IF(VLOOKUP(P325&amp;"_"&amp;Q325,[1]无限模式!A:AQ,25+R325,FALSE)="","",0)</f>
        <v>0</v>
      </c>
      <c r="I325" s="10">
        <f>IF(VLOOKUP(P325&amp;"_"&amp;Q325,[1]无限模式!A:AQ,19+R325,FALSE)=0,"",VLOOKUP(P325&amp;"_"&amp;Q325,[1]无限模式!A:AQ,19+R325,FALSE))</f>
        <v>8</v>
      </c>
      <c r="J325" s="10">
        <f>IF(VLOOKUP(P325&amp;"_"&amp;Q325,[1]无限模式!A:AQ,19+R325,FALSE)=0,"",ROUND(VLOOKUP(P325&amp;"_"&amp;Q325,[1]无限模式!A:AQ,4,FALSE)/VLOOKUP(P325&amp;"_"&amp;Q325,[1]无限模式!A:AQ,19+R325,FALSE),2))</f>
        <v>3.75</v>
      </c>
      <c r="K325" s="10">
        <f>IF(VLOOKUP(P325&amp;"_"&amp;Q325,[1]无限模式!A:AQ,25+R325,FALSE)="","",1)</f>
        <v>1</v>
      </c>
      <c r="L325" s="10" t="str">
        <f>IF(VLOOKUP(P325&amp;"_"&amp;Q325,[1]无限模式!A:AQ,25+R325,FALSE)="","","Monster_Season"&amp;P325&amp;"_Infinite_"&amp;Q325&amp;"_"&amp;R325)</f>
        <v>Monster_Season3_Infinite_14_1</v>
      </c>
      <c r="M325" s="10">
        <f>IF(VLOOKUP(P325&amp;"_"&amp;Q325,[1]无限模式!A:AQ,25+R325,FALSE)="","",1)</f>
        <v>1</v>
      </c>
      <c r="O325" s="10">
        <f>IF(VLOOKUP(P325&amp;"_"&amp;Q325,[1]无限模式!A:AQ,19+R325,FALSE)="","",VLOOKUP(P325&amp;"_"&amp;Q325,[1]无限模式!A:AQ,37+R325,FALSE))</f>
        <v>5</v>
      </c>
      <c r="P325" s="10">
        <v>3</v>
      </c>
      <c r="Q325" s="10">
        <v>14</v>
      </c>
      <c r="R325" s="10">
        <v>1</v>
      </c>
    </row>
    <row r="326" spans="2:18" x14ac:dyDescent="0.2">
      <c r="B326" s="13" t="str">
        <f t="shared" si="20"/>
        <v/>
      </c>
      <c r="C326" s="10" t="str">
        <f t="shared" si="21"/>
        <v/>
      </c>
      <c r="D326" s="10" t="str">
        <f t="shared" si="22"/>
        <v/>
      </c>
      <c r="F326" s="10" t="str">
        <f>IF(B326="","",VLOOKUP(P326&amp;"_"&amp;Q326,[1]无限模式!A:AQ,12,FALSE)-VLOOKUP(P326&amp;"_"&amp;Q326,[1]无限模式!A:AQ,13,FALSE))</f>
        <v/>
      </c>
      <c r="G326" s="10" t="str">
        <f t="shared" si="23"/>
        <v/>
      </c>
      <c r="H326" s="10">
        <f>IF(VLOOKUP(P326&amp;"_"&amp;Q326,[1]无限模式!A:AQ,25+R326,FALSE)="","",0)</f>
        <v>0</v>
      </c>
      <c r="I326" s="10">
        <f>IF(VLOOKUP(P326&amp;"_"&amp;Q326,[1]无限模式!A:AQ,19+R326,FALSE)=0,"",VLOOKUP(P326&amp;"_"&amp;Q326,[1]无限模式!A:AQ,19+R326,FALSE))</f>
        <v>8</v>
      </c>
      <c r="J326" s="10">
        <f>IF(VLOOKUP(P326&amp;"_"&amp;Q326,[1]无限模式!A:AQ,19+R326,FALSE)=0,"",ROUND(VLOOKUP(P326&amp;"_"&amp;Q326,[1]无限模式!A:AQ,4,FALSE)/VLOOKUP(P326&amp;"_"&amp;Q326,[1]无限模式!A:AQ,19+R326,FALSE),2))</f>
        <v>3.75</v>
      </c>
      <c r="K326" s="10">
        <f>IF(VLOOKUP(P326&amp;"_"&amp;Q326,[1]无限模式!A:AQ,25+R326,FALSE)="","",1)</f>
        <v>1</v>
      </c>
      <c r="L326" s="10" t="str">
        <f>IF(VLOOKUP(P326&amp;"_"&amp;Q326,[1]无限模式!A:AQ,25+R326,FALSE)="","","Monster_Season"&amp;P326&amp;"_Infinite_"&amp;Q326&amp;"_"&amp;R326)</f>
        <v>Monster_Season3_Infinite_14_2</v>
      </c>
      <c r="M326" s="10">
        <f>IF(VLOOKUP(P326&amp;"_"&amp;Q326,[1]无限模式!A:AQ,25+R326,FALSE)="","",1)</f>
        <v>1</v>
      </c>
      <c r="O326" s="10">
        <f>IF(VLOOKUP(P326&amp;"_"&amp;Q326,[1]无限模式!A:AQ,19+R326,FALSE)="","",VLOOKUP(P326&amp;"_"&amp;Q326,[1]无限模式!A:AQ,37+R326,FALSE))</f>
        <v>10</v>
      </c>
      <c r="P326" s="10">
        <v>3</v>
      </c>
      <c r="Q326" s="10">
        <v>14</v>
      </c>
      <c r="R326" s="10">
        <v>2</v>
      </c>
    </row>
    <row r="327" spans="2:18" x14ac:dyDescent="0.2">
      <c r="B327" s="13" t="str">
        <f t="shared" si="20"/>
        <v/>
      </c>
      <c r="C327" s="10" t="str">
        <f t="shared" si="21"/>
        <v/>
      </c>
      <c r="D327" s="10" t="str">
        <f t="shared" si="22"/>
        <v/>
      </c>
      <c r="F327" s="10" t="str">
        <f>IF(B327="","",VLOOKUP(P327&amp;"_"&amp;Q327,[1]无限模式!A:AQ,12,FALSE)-VLOOKUP(P327&amp;"_"&amp;Q327,[1]无限模式!A:AQ,13,FALSE))</f>
        <v/>
      </c>
      <c r="G327" s="10" t="str">
        <f t="shared" si="23"/>
        <v/>
      </c>
      <c r="H327" s="10">
        <f>IF(VLOOKUP(P327&amp;"_"&amp;Q327,[1]无限模式!A:AQ,25+R327,FALSE)="","",0)</f>
        <v>0</v>
      </c>
      <c r="I327" s="10">
        <f>IF(VLOOKUP(P327&amp;"_"&amp;Q327,[1]无限模式!A:AQ,19+R327,FALSE)=0,"",VLOOKUP(P327&amp;"_"&amp;Q327,[1]无限模式!A:AQ,19+R327,FALSE))</f>
        <v>8</v>
      </c>
      <c r="J327" s="10">
        <f>IF(VLOOKUP(P327&amp;"_"&amp;Q327,[1]无限模式!A:AQ,19+R327,FALSE)=0,"",ROUND(VLOOKUP(P327&amp;"_"&amp;Q327,[1]无限模式!A:AQ,4,FALSE)/VLOOKUP(P327&amp;"_"&amp;Q327,[1]无限模式!A:AQ,19+R327,FALSE),2))</f>
        <v>3.75</v>
      </c>
      <c r="K327" s="10">
        <f>IF(VLOOKUP(P327&amp;"_"&amp;Q327,[1]无限模式!A:AQ,25+R327,FALSE)="","",1)</f>
        <v>1</v>
      </c>
      <c r="L327" s="10" t="str">
        <f>IF(VLOOKUP(P327&amp;"_"&amp;Q327,[1]无限模式!A:AQ,25+R327,FALSE)="","","Monster_Season"&amp;P327&amp;"_Infinite_"&amp;Q327&amp;"_"&amp;R327)</f>
        <v>Monster_Season3_Infinite_14_3</v>
      </c>
      <c r="M327" s="10">
        <f>IF(VLOOKUP(P327&amp;"_"&amp;Q327,[1]无限模式!A:AQ,25+R327,FALSE)="","",1)</f>
        <v>1</v>
      </c>
      <c r="O327" s="10">
        <f>IF(VLOOKUP(P327&amp;"_"&amp;Q327,[1]无限模式!A:AQ,19+R327,FALSE)="","",VLOOKUP(P327&amp;"_"&amp;Q327,[1]无限模式!A:AQ,37+R327,FALSE))</f>
        <v>10</v>
      </c>
      <c r="P327" s="10">
        <v>3</v>
      </c>
      <c r="Q327" s="10">
        <v>14</v>
      </c>
      <c r="R327" s="10">
        <v>3</v>
      </c>
    </row>
    <row r="328" spans="2:18" x14ac:dyDescent="0.2">
      <c r="B328" s="13" t="str">
        <f t="shared" si="20"/>
        <v/>
      </c>
      <c r="C328" s="10" t="str">
        <f t="shared" si="21"/>
        <v/>
      </c>
      <c r="D328" s="10" t="str">
        <f t="shared" si="22"/>
        <v/>
      </c>
      <c r="F328" s="10" t="str">
        <f>IF(B328="","",VLOOKUP(P328&amp;"_"&amp;Q328,[1]无限模式!A:AQ,12,FALSE)-VLOOKUP(P328&amp;"_"&amp;Q328,[1]无限模式!A:AQ,13,FALSE))</f>
        <v/>
      </c>
      <c r="G328" s="10" t="str">
        <f t="shared" si="23"/>
        <v/>
      </c>
      <c r="H328" s="10" t="str">
        <f>IF(VLOOKUP(P328&amp;"_"&amp;Q328,[1]无限模式!A:AQ,25+R328,FALSE)="","",0)</f>
        <v/>
      </c>
      <c r="I328" s="10" t="str">
        <f>IF(VLOOKUP(P328&amp;"_"&amp;Q328,[1]无限模式!A:AQ,19+R328,FALSE)=0,"",VLOOKUP(P328&amp;"_"&amp;Q328,[1]无限模式!A:AQ,19+R328,FALSE))</f>
        <v/>
      </c>
      <c r="J328" s="10" t="str">
        <f>IF(VLOOKUP(P328&amp;"_"&amp;Q328,[1]无限模式!A:AQ,19+R328,FALSE)=0,"",ROUND(VLOOKUP(P328&amp;"_"&amp;Q328,[1]无限模式!A:AQ,4,FALSE)/VLOOKUP(P328&amp;"_"&amp;Q328,[1]无限模式!A:AQ,19+R328,FALSE),2))</f>
        <v/>
      </c>
      <c r="K328" s="10" t="str">
        <f>IF(VLOOKUP(P328&amp;"_"&amp;Q328,[1]无限模式!A:AQ,25+R328,FALSE)="","",1)</f>
        <v/>
      </c>
      <c r="L328" s="10" t="str">
        <f>IF(VLOOKUP(P328&amp;"_"&amp;Q328,[1]无限模式!A:AQ,25+R328,FALSE)="","","Monster_Season"&amp;P328&amp;"_Infinite_"&amp;Q328&amp;"_"&amp;R328)</f>
        <v/>
      </c>
      <c r="M328" s="10" t="str">
        <f>IF(VLOOKUP(P328&amp;"_"&amp;Q328,[1]无限模式!A:AQ,25+R328,FALSE)="","",1)</f>
        <v/>
      </c>
      <c r="O328" s="10" t="str">
        <f>IF(VLOOKUP(P328&amp;"_"&amp;Q328,[1]无限模式!A:AQ,19+R328,FALSE)="","",VLOOKUP(P328&amp;"_"&amp;Q328,[1]无限模式!A:AQ,37+R328,FALSE))</f>
        <v/>
      </c>
      <c r="P328" s="10">
        <v>3</v>
      </c>
      <c r="Q328" s="10">
        <v>14</v>
      </c>
      <c r="R328" s="10">
        <v>4</v>
      </c>
    </row>
    <row r="329" spans="2:18" x14ac:dyDescent="0.2">
      <c r="B329" s="13" t="str">
        <f t="shared" si="20"/>
        <v/>
      </c>
      <c r="C329" s="10" t="str">
        <f t="shared" si="21"/>
        <v/>
      </c>
      <c r="D329" s="10" t="str">
        <f t="shared" si="22"/>
        <v/>
      </c>
      <c r="F329" s="10" t="str">
        <f>IF(B329="","",VLOOKUP(P329&amp;"_"&amp;Q329,[1]无限模式!A:AQ,12,FALSE)-VLOOKUP(P329&amp;"_"&amp;Q329,[1]无限模式!A:AQ,13,FALSE))</f>
        <v/>
      </c>
      <c r="G329" s="10" t="str">
        <f t="shared" si="23"/>
        <v/>
      </c>
      <c r="H329" s="10" t="str">
        <f>IF(VLOOKUP(P329&amp;"_"&amp;Q329,[1]无限模式!A:AQ,25+R329,FALSE)="","",0)</f>
        <v/>
      </c>
      <c r="I329" s="10" t="str">
        <f>IF(VLOOKUP(P329&amp;"_"&amp;Q329,[1]无限模式!A:AQ,19+R329,FALSE)=0,"",VLOOKUP(P329&amp;"_"&amp;Q329,[1]无限模式!A:AQ,19+R329,FALSE))</f>
        <v/>
      </c>
      <c r="J329" s="10" t="str">
        <f>IF(VLOOKUP(P329&amp;"_"&amp;Q329,[1]无限模式!A:AQ,19+R329,FALSE)=0,"",ROUND(VLOOKUP(P329&amp;"_"&amp;Q329,[1]无限模式!A:AQ,4,FALSE)/VLOOKUP(P329&amp;"_"&amp;Q329,[1]无限模式!A:AQ,19+R329,FALSE),2))</f>
        <v/>
      </c>
      <c r="K329" s="10" t="str">
        <f>IF(VLOOKUP(P329&amp;"_"&amp;Q329,[1]无限模式!A:AQ,25+R329,FALSE)="","",1)</f>
        <v/>
      </c>
      <c r="L329" s="10" t="str">
        <f>IF(VLOOKUP(P329&amp;"_"&amp;Q329,[1]无限模式!A:AQ,25+R329,FALSE)="","","Monster_Season"&amp;P329&amp;"_Infinite_"&amp;Q329&amp;"_"&amp;R329)</f>
        <v/>
      </c>
      <c r="M329" s="10" t="str">
        <f>IF(VLOOKUP(P329&amp;"_"&amp;Q329,[1]无限模式!A:AQ,25+R329,FALSE)="","",1)</f>
        <v/>
      </c>
      <c r="O329" s="10" t="str">
        <f>IF(VLOOKUP(P329&amp;"_"&amp;Q329,[1]无限模式!A:AQ,19+R329,FALSE)="","",VLOOKUP(P329&amp;"_"&amp;Q329,[1]无限模式!A:AQ,37+R329,FALSE))</f>
        <v/>
      </c>
      <c r="P329" s="10">
        <v>3</v>
      </c>
      <c r="Q329" s="10">
        <v>14</v>
      </c>
      <c r="R329" s="10">
        <v>5</v>
      </c>
    </row>
    <row r="330" spans="2:18" x14ac:dyDescent="0.2">
      <c r="B330" s="13" t="str">
        <f t="shared" si="20"/>
        <v/>
      </c>
      <c r="C330" s="10" t="str">
        <f t="shared" si="21"/>
        <v/>
      </c>
      <c r="D330" s="10" t="str">
        <f t="shared" si="22"/>
        <v/>
      </c>
      <c r="F330" s="10" t="str">
        <f>IF(B330="","",VLOOKUP(P330&amp;"_"&amp;Q330,[1]无限模式!A:AQ,12,FALSE)-VLOOKUP(P330&amp;"_"&amp;Q330,[1]无限模式!A:AQ,13,FALSE))</f>
        <v/>
      </c>
      <c r="G330" s="10" t="str">
        <f t="shared" si="23"/>
        <v/>
      </c>
      <c r="H330" s="10" t="str">
        <f>IF(VLOOKUP(P330&amp;"_"&amp;Q330,[1]无限模式!A:AQ,25+R330,FALSE)="","",0)</f>
        <v/>
      </c>
      <c r="I330" s="10" t="str">
        <f>IF(VLOOKUP(P330&amp;"_"&amp;Q330,[1]无限模式!A:AQ,19+R330,FALSE)=0,"",VLOOKUP(P330&amp;"_"&amp;Q330,[1]无限模式!A:AQ,19+R330,FALSE))</f>
        <v/>
      </c>
      <c r="J330" s="10" t="str">
        <f>IF(VLOOKUP(P330&amp;"_"&amp;Q330,[1]无限模式!A:AQ,19+R330,FALSE)=0,"",ROUND(VLOOKUP(P330&amp;"_"&amp;Q330,[1]无限模式!A:AQ,4,FALSE)/VLOOKUP(P330&amp;"_"&amp;Q330,[1]无限模式!A:AQ,19+R330,FALSE),2))</f>
        <v/>
      </c>
      <c r="K330" s="10" t="str">
        <f>IF(VLOOKUP(P330&amp;"_"&amp;Q330,[1]无限模式!A:AQ,25+R330,FALSE)="","",1)</f>
        <v/>
      </c>
      <c r="L330" s="10" t="str">
        <f>IF(VLOOKUP(P330&amp;"_"&amp;Q330,[1]无限模式!A:AQ,25+R330,FALSE)="","","Monster_Season"&amp;P330&amp;"_Infinite_"&amp;Q330&amp;"_"&amp;R330)</f>
        <v/>
      </c>
      <c r="M330" s="10" t="str">
        <f>IF(VLOOKUP(P330&amp;"_"&amp;Q330,[1]无限模式!A:AQ,25+R330,FALSE)="","",1)</f>
        <v/>
      </c>
      <c r="O330" s="10" t="str">
        <f>IF(VLOOKUP(P330&amp;"_"&amp;Q330,[1]无限模式!A:AQ,19+R330,FALSE)="","",VLOOKUP(P330&amp;"_"&amp;Q330,[1]无限模式!A:AQ,37+R330,FALSE))</f>
        <v/>
      </c>
      <c r="P330" s="10">
        <v>3</v>
      </c>
      <c r="Q330" s="10">
        <v>14</v>
      </c>
      <c r="R330" s="10">
        <v>6</v>
      </c>
    </row>
    <row r="331" spans="2:18" x14ac:dyDescent="0.2">
      <c r="B331" s="13" t="str">
        <f t="shared" si="20"/>
        <v>MonsterWaveCallRule_Season3_Infinite</v>
      </c>
      <c r="C331" s="10">
        <f t="shared" si="21"/>
        <v>15</v>
      </c>
      <c r="D331" s="10" t="str">
        <f t="shared" si="22"/>
        <v>赛季3无限模式第15波</v>
      </c>
      <c r="F331" s="10">
        <f>IF(B331="","",VLOOKUP(P331&amp;"_"&amp;Q331,[1]无限模式!A:AQ,12,FALSE)-VLOOKUP(P331&amp;"_"&amp;Q331,[1]无限模式!A:AQ,13,FALSE))</f>
        <v>100</v>
      </c>
      <c r="G331" s="10">
        <f t="shared" si="23"/>
        <v>180</v>
      </c>
      <c r="H331" s="10">
        <f>IF(VLOOKUP(P331&amp;"_"&amp;Q331,[1]无限模式!A:AQ,25+R331,FALSE)="","",0)</f>
        <v>0</v>
      </c>
      <c r="I331" s="10">
        <f>IF(VLOOKUP(P331&amp;"_"&amp;Q331,[1]无限模式!A:AQ,19+R331,FALSE)=0,"",VLOOKUP(P331&amp;"_"&amp;Q331,[1]无限模式!A:AQ,19+R331,FALSE))</f>
        <v>11</v>
      </c>
      <c r="J331" s="10">
        <f>IF(VLOOKUP(P331&amp;"_"&amp;Q331,[1]无限模式!A:AQ,19+R331,FALSE)=0,"",ROUND(VLOOKUP(P331&amp;"_"&amp;Q331,[1]无限模式!A:AQ,4,FALSE)/VLOOKUP(P331&amp;"_"&amp;Q331,[1]无限模式!A:AQ,19+R331,FALSE),2))</f>
        <v>2.73</v>
      </c>
      <c r="K331" s="10">
        <f>IF(VLOOKUP(P331&amp;"_"&amp;Q331,[1]无限模式!A:AQ,25+R331,FALSE)="","",1)</f>
        <v>1</v>
      </c>
      <c r="L331" s="10" t="str">
        <f>IF(VLOOKUP(P331&amp;"_"&amp;Q331,[1]无限模式!A:AQ,25+R331,FALSE)="","","Monster_Season"&amp;P331&amp;"_Infinite_"&amp;Q331&amp;"_"&amp;R331)</f>
        <v>Monster_Season3_Infinite_15_1</v>
      </c>
      <c r="M331" s="10">
        <f>IF(VLOOKUP(P331&amp;"_"&amp;Q331,[1]无限模式!A:AQ,25+R331,FALSE)="","",1)</f>
        <v>1</v>
      </c>
      <c r="O331" s="10">
        <f>IF(VLOOKUP(P331&amp;"_"&amp;Q331,[1]无限模式!A:AQ,19+R331,FALSE)="","",VLOOKUP(P331&amp;"_"&amp;Q331,[1]无限模式!A:AQ,37+R331,FALSE))</f>
        <v>4</v>
      </c>
      <c r="P331" s="10">
        <v>3</v>
      </c>
      <c r="Q331" s="10">
        <v>15</v>
      </c>
      <c r="R331" s="10">
        <v>1</v>
      </c>
    </row>
    <row r="332" spans="2:18" x14ac:dyDescent="0.2">
      <c r="B332" s="13" t="str">
        <f t="shared" si="20"/>
        <v/>
      </c>
      <c r="C332" s="10" t="str">
        <f t="shared" si="21"/>
        <v/>
      </c>
      <c r="D332" s="10" t="str">
        <f t="shared" si="22"/>
        <v/>
      </c>
      <c r="F332" s="10" t="str">
        <f>IF(B332="","",VLOOKUP(P332&amp;"_"&amp;Q332,[1]无限模式!A:AQ,12,FALSE)-VLOOKUP(P332&amp;"_"&amp;Q332,[1]无限模式!A:AQ,13,FALSE))</f>
        <v/>
      </c>
      <c r="G332" s="10" t="str">
        <f t="shared" si="23"/>
        <v/>
      </c>
      <c r="H332" s="10">
        <f>IF(VLOOKUP(P332&amp;"_"&amp;Q332,[1]无限模式!A:AQ,25+R332,FALSE)="","",0)</f>
        <v>0</v>
      </c>
      <c r="I332" s="10">
        <f>IF(VLOOKUP(P332&amp;"_"&amp;Q332,[1]无限模式!A:AQ,19+R332,FALSE)=0,"",VLOOKUP(P332&amp;"_"&amp;Q332,[1]无限模式!A:AQ,19+R332,FALSE))</f>
        <v>11</v>
      </c>
      <c r="J332" s="10">
        <f>IF(VLOOKUP(P332&amp;"_"&amp;Q332,[1]无限模式!A:AQ,19+R332,FALSE)=0,"",ROUND(VLOOKUP(P332&amp;"_"&amp;Q332,[1]无限模式!A:AQ,4,FALSE)/VLOOKUP(P332&amp;"_"&amp;Q332,[1]无限模式!A:AQ,19+R332,FALSE),2))</f>
        <v>2.73</v>
      </c>
      <c r="K332" s="10">
        <f>IF(VLOOKUP(P332&amp;"_"&amp;Q332,[1]无限模式!A:AQ,25+R332,FALSE)="","",1)</f>
        <v>1</v>
      </c>
      <c r="L332" s="10" t="str">
        <f>IF(VLOOKUP(P332&amp;"_"&amp;Q332,[1]无限模式!A:AQ,25+R332,FALSE)="","","Monster_Season"&amp;P332&amp;"_Infinite_"&amp;Q332&amp;"_"&amp;R332)</f>
        <v>Monster_Season3_Infinite_15_2</v>
      </c>
      <c r="M332" s="10">
        <f>IF(VLOOKUP(P332&amp;"_"&amp;Q332,[1]无限模式!A:AQ,25+R332,FALSE)="","",1)</f>
        <v>1</v>
      </c>
      <c r="O332" s="10">
        <f>IF(VLOOKUP(P332&amp;"_"&amp;Q332,[1]无限模式!A:AQ,19+R332,FALSE)="","",VLOOKUP(P332&amp;"_"&amp;Q332,[1]无限模式!A:AQ,37+R332,FALSE))</f>
        <v>8</v>
      </c>
      <c r="P332" s="10">
        <v>3</v>
      </c>
      <c r="Q332" s="10">
        <v>15</v>
      </c>
      <c r="R332" s="10">
        <v>2</v>
      </c>
    </row>
    <row r="333" spans="2:18" x14ac:dyDescent="0.2">
      <c r="B333" s="13" t="str">
        <f t="shared" si="20"/>
        <v/>
      </c>
      <c r="C333" s="10" t="str">
        <f t="shared" si="21"/>
        <v/>
      </c>
      <c r="D333" s="10" t="str">
        <f t="shared" si="22"/>
        <v/>
      </c>
      <c r="F333" s="10" t="str">
        <f>IF(B333="","",VLOOKUP(P333&amp;"_"&amp;Q333,[1]无限模式!A:AQ,12,FALSE)-VLOOKUP(P333&amp;"_"&amp;Q333,[1]无限模式!A:AQ,13,FALSE))</f>
        <v/>
      </c>
      <c r="G333" s="10" t="str">
        <f t="shared" si="23"/>
        <v/>
      </c>
      <c r="H333" s="10">
        <f>IF(VLOOKUP(P333&amp;"_"&amp;Q333,[1]无限模式!A:AQ,25+R333,FALSE)="","",0)</f>
        <v>0</v>
      </c>
      <c r="I333" s="10">
        <f>IF(VLOOKUP(P333&amp;"_"&amp;Q333,[1]无限模式!A:AQ,19+R333,FALSE)=0,"",VLOOKUP(P333&amp;"_"&amp;Q333,[1]无限模式!A:AQ,19+R333,FALSE))</f>
        <v>7</v>
      </c>
      <c r="J333" s="10">
        <f>IF(VLOOKUP(P333&amp;"_"&amp;Q333,[1]无限模式!A:AQ,19+R333,FALSE)=0,"",ROUND(VLOOKUP(P333&amp;"_"&amp;Q333,[1]无限模式!A:AQ,4,FALSE)/VLOOKUP(P333&amp;"_"&amp;Q333,[1]无限模式!A:AQ,19+R333,FALSE),2))</f>
        <v>4.29</v>
      </c>
      <c r="K333" s="10">
        <f>IF(VLOOKUP(P333&amp;"_"&amp;Q333,[1]无限模式!A:AQ,25+R333,FALSE)="","",1)</f>
        <v>1</v>
      </c>
      <c r="L333" s="10" t="str">
        <f>IF(VLOOKUP(P333&amp;"_"&amp;Q333,[1]无限模式!A:AQ,25+R333,FALSE)="","","Monster_Season"&amp;P333&amp;"_Infinite_"&amp;Q333&amp;"_"&amp;R333)</f>
        <v>Monster_Season3_Infinite_15_3</v>
      </c>
      <c r="M333" s="10">
        <f>IF(VLOOKUP(P333&amp;"_"&amp;Q333,[1]无限模式!A:AQ,25+R333,FALSE)="","",1)</f>
        <v>1</v>
      </c>
      <c r="O333" s="10">
        <f>IF(VLOOKUP(P333&amp;"_"&amp;Q333,[1]无限模式!A:AQ,19+R333,FALSE)="","",VLOOKUP(P333&amp;"_"&amp;Q333,[1]无限模式!A:AQ,37+R333,FALSE))</f>
        <v>8</v>
      </c>
      <c r="P333" s="10">
        <v>3</v>
      </c>
      <c r="Q333" s="10">
        <v>15</v>
      </c>
      <c r="R333" s="10">
        <v>3</v>
      </c>
    </row>
    <row r="334" spans="2:18" x14ac:dyDescent="0.2">
      <c r="B334" s="13" t="str">
        <f t="shared" si="20"/>
        <v/>
      </c>
      <c r="C334" s="10" t="str">
        <f t="shared" si="21"/>
        <v/>
      </c>
      <c r="D334" s="10" t="str">
        <f t="shared" si="22"/>
        <v/>
      </c>
      <c r="F334" s="10" t="str">
        <f>IF(B334="","",VLOOKUP(P334&amp;"_"&amp;Q334,[1]无限模式!A:AQ,12,FALSE)-VLOOKUP(P334&amp;"_"&amp;Q334,[1]无限模式!A:AQ,13,FALSE))</f>
        <v/>
      </c>
      <c r="G334" s="10" t="str">
        <f t="shared" si="23"/>
        <v/>
      </c>
      <c r="H334" s="10">
        <f>IF(VLOOKUP(P334&amp;"_"&amp;Q334,[1]无限模式!A:AQ,25+R334,FALSE)="","",0)</f>
        <v>0</v>
      </c>
      <c r="I334" s="10">
        <f>IF(VLOOKUP(P334&amp;"_"&amp;Q334,[1]无限模式!A:AQ,19+R334,FALSE)=0,"",VLOOKUP(P334&amp;"_"&amp;Q334,[1]无限模式!A:AQ,19+R334,FALSE))</f>
        <v>1</v>
      </c>
      <c r="J334" s="10">
        <f>IF(VLOOKUP(P334&amp;"_"&amp;Q334,[1]无限模式!A:AQ,19+R334,FALSE)=0,"",ROUND(VLOOKUP(P334&amp;"_"&amp;Q334,[1]无限模式!A:AQ,4,FALSE)/VLOOKUP(P334&amp;"_"&amp;Q334,[1]无限模式!A:AQ,19+R334,FALSE),2))</f>
        <v>30</v>
      </c>
      <c r="K334" s="10">
        <f>IF(VLOOKUP(P334&amp;"_"&amp;Q334,[1]无限模式!A:AQ,25+R334,FALSE)="","",1)</f>
        <v>1</v>
      </c>
      <c r="L334" s="10" t="str">
        <f>IF(VLOOKUP(P334&amp;"_"&amp;Q334,[1]无限模式!A:AQ,25+R334,FALSE)="","","Monster_Season"&amp;P334&amp;"_Infinite_"&amp;Q334&amp;"_"&amp;R334)</f>
        <v>Monster_Season3_Infinite_15_4</v>
      </c>
      <c r="M334" s="10">
        <f>IF(VLOOKUP(P334&amp;"_"&amp;Q334,[1]无限模式!A:AQ,25+R334,FALSE)="","",1)</f>
        <v>1</v>
      </c>
      <c r="O334" s="10">
        <f>IF(VLOOKUP(P334&amp;"_"&amp;Q334,[1]无限模式!A:AQ,19+R334,FALSE)="","",VLOOKUP(P334&amp;"_"&amp;Q334,[1]无限模式!A:AQ,37+R334,FALSE))</f>
        <v>19</v>
      </c>
      <c r="P334" s="10">
        <v>3</v>
      </c>
      <c r="Q334" s="10">
        <v>15</v>
      </c>
      <c r="R334" s="10">
        <v>4</v>
      </c>
    </row>
    <row r="335" spans="2:18" x14ac:dyDescent="0.2">
      <c r="B335" s="13" t="str">
        <f t="shared" si="20"/>
        <v/>
      </c>
      <c r="C335" s="10" t="str">
        <f t="shared" si="21"/>
        <v/>
      </c>
      <c r="D335" s="10" t="str">
        <f t="shared" si="22"/>
        <v/>
      </c>
      <c r="F335" s="10" t="str">
        <f>IF(B335="","",VLOOKUP(P335&amp;"_"&amp;Q335,[1]无限模式!A:AQ,12,FALSE)-VLOOKUP(P335&amp;"_"&amp;Q335,[1]无限模式!A:AQ,13,FALSE))</f>
        <v/>
      </c>
      <c r="G335" s="10" t="str">
        <f t="shared" si="23"/>
        <v/>
      </c>
      <c r="H335" s="10" t="str">
        <f>IF(VLOOKUP(P335&amp;"_"&amp;Q335,[1]无限模式!A:AQ,25+R335,FALSE)="","",0)</f>
        <v/>
      </c>
      <c r="I335" s="10" t="str">
        <f>IF(VLOOKUP(P335&amp;"_"&amp;Q335,[1]无限模式!A:AQ,19+R335,FALSE)=0,"",VLOOKUP(P335&amp;"_"&amp;Q335,[1]无限模式!A:AQ,19+R335,FALSE))</f>
        <v/>
      </c>
      <c r="J335" s="10" t="str">
        <f>IF(VLOOKUP(P335&amp;"_"&amp;Q335,[1]无限模式!A:AQ,19+R335,FALSE)=0,"",ROUND(VLOOKUP(P335&amp;"_"&amp;Q335,[1]无限模式!A:AQ,4,FALSE)/VLOOKUP(P335&amp;"_"&amp;Q335,[1]无限模式!A:AQ,19+R335,FALSE),2))</f>
        <v/>
      </c>
      <c r="K335" s="10" t="str">
        <f>IF(VLOOKUP(P335&amp;"_"&amp;Q335,[1]无限模式!A:AQ,25+R335,FALSE)="","",1)</f>
        <v/>
      </c>
      <c r="L335" s="10" t="str">
        <f>IF(VLOOKUP(P335&amp;"_"&amp;Q335,[1]无限模式!A:AQ,25+R335,FALSE)="","","Monster_Season"&amp;P335&amp;"_Infinite_"&amp;Q335&amp;"_"&amp;R335)</f>
        <v/>
      </c>
      <c r="M335" s="10" t="str">
        <f>IF(VLOOKUP(P335&amp;"_"&amp;Q335,[1]无限模式!A:AQ,25+R335,FALSE)="","",1)</f>
        <v/>
      </c>
      <c r="O335" s="10" t="str">
        <f>IF(VLOOKUP(P335&amp;"_"&amp;Q335,[1]无限模式!A:AQ,19+R335,FALSE)="","",VLOOKUP(P335&amp;"_"&amp;Q335,[1]无限模式!A:AQ,37+R335,FALSE))</f>
        <v/>
      </c>
      <c r="P335" s="10">
        <v>3</v>
      </c>
      <c r="Q335" s="10">
        <v>15</v>
      </c>
      <c r="R335" s="10">
        <v>5</v>
      </c>
    </row>
    <row r="336" spans="2:18" x14ac:dyDescent="0.2">
      <c r="B336" s="13" t="str">
        <f t="shared" si="20"/>
        <v/>
      </c>
      <c r="C336" s="10" t="str">
        <f t="shared" si="21"/>
        <v/>
      </c>
      <c r="D336" s="10" t="str">
        <f t="shared" si="22"/>
        <v/>
      </c>
      <c r="F336" s="10" t="str">
        <f>IF(B336="","",VLOOKUP(P336&amp;"_"&amp;Q336,[1]无限模式!A:AQ,12,FALSE)-VLOOKUP(P336&amp;"_"&amp;Q336,[1]无限模式!A:AQ,13,FALSE))</f>
        <v/>
      </c>
      <c r="G336" s="10" t="str">
        <f t="shared" si="23"/>
        <v/>
      </c>
      <c r="H336" s="10" t="str">
        <f>IF(VLOOKUP(P336&amp;"_"&amp;Q336,[1]无限模式!A:AQ,25+R336,FALSE)="","",0)</f>
        <v/>
      </c>
      <c r="I336" s="10" t="str">
        <f>IF(VLOOKUP(P336&amp;"_"&amp;Q336,[1]无限模式!A:AQ,19+R336,FALSE)=0,"",VLOOKUP(P336&amp;"_"&amp;Q336,[1]无限模式!A:AQ,19+R336,FALSE))</f>
        <v/>
      </c>
      <c r="J336" s="10" t="str">
        <f>IF(VLOOKUP(P336&amp;"_"&amp;Q336,[1]无限模式!A:AQ,19+R336,FALSE)=0,"",ROUND(VLOOKUP(P336&amp;"_"&amp;Q336,[1]无限模式!A:AQ,4,FALSE)/VLOOKUP(P336&amp;"_"&amp;Q336,[1]无限模式!A:AQ,19+R336,FALSE),2))</f>
        <v/>
      </c>
      <c r="K336" s="10" t="str">
        <f>IF(VLOOKUP(P336&amp;"_"&amp;Q336,[1]无限模式!A:AQ,25+R336,FALSE)="","",1)</f>
        <v/>
      </c>
      <c r="L336" s="10" t="str">
        <f>IF(VLOOKUP(P336&amp;"_"&amp;Q336,[1]无限模式!A:AQ,25+R336,FALSE)="","","Monster_Season"&amp;P336&amp;"_Infinite_"&amp;Q336&amp;"_"&amp;R336)</f>
        <v/>
      </c>
      <c r="M336" s="10" t="str">
        <f>IF(VLOOKUP(P336&amp;"_"&amp;Q336,[1]无限模式!A:AQ,25+R336,FALSE)="","",1)</f>
        <v/>
      </c>
      <c r="O336" s="10" t="str">
        <f>IF(VLOOKUP(P336&amp;"_"&amp;Q336,[1]无限模式!A:AQ,19+R336,FALSE)="","",VLOOKUP(P336&amp;"_"&amp;Q336,[1]无限模式!A:AQ,37+R336,FALSE))</f>
        <v/>
      </c>
      <c r="P336" s="10">
        <v>3</v>
      </c>
      <c r="Q336" s="10">
        <v>15</v>
      </c>
      <c r="R336" s="10">
        <v>6</v>
      </c>
    </row>
    <row r="337" spans="2:18" x14ac:dyDescent="0.2">
      <c r="B337" s="13" t="str">
        <f t="shared" si="20"/>
        <v>MonsterWaveCallRule_Season3_Infinite</v>
      </c>
      <c r="C337" s="10">
        <f t="shared" si="21"/>
        <v>16</v>
      </c>
      <c r="D337" s="10" t="str">
        <f t="shared" si="22"/>
        <v>赛季3无限模式第16波</v>
      </c>
      <c r="F337" s="10">
        <f>IF(B337="","",VLOOKUP(P337&amp;"_"&amp;Q337,[1]无限模式!A:AQ,12,FALSE)-VLOOKUP(P337&amp;"_"&amp;Q337,[1]无限模式!A:AQ,13,FALSE))</f>
        <v>100</v>
      </c>
      <c r="G337" s="10">
        <f t="shared" si="23"/>
        <v>180</v>
      </c>
      <c r="H337" s="10">
        <f>IF(VLOOKUP(P337&amp;"_"&amp;Q337,[1]无限模式!A:AQ,25+R337,FALSE)="","",0)</f>
        <v>0</v>
      </c>
      <c r="I337" s="10">
        <f>IF(VLOOKUP(P337&amp;"_"&amp;Q337,[1]无限模式!A:AQ,19+R337,FALSE)=0,"",VLOOKUP(P337&amp;"_"&amp;Q337,[1]无限模式!A:AQ,19+R337,FALSE))</f>
        <v>22</v>
      </c>
      <c r="J337" s="10">
        <f>IF(VLOOKUP(P337&amp;"_"&amp;Q337,[1]无限模式!A:AQ,19+R337,FALSE)=0,"",ROUND(VLOOKUP(P337&amp;"_"&amp;Q337,[1]无限模式!A:AQ,4,FALSE)/VLOOKUP(P337&amp;"_"&amp;Q337,[1]无限模式!A:AQ,19+R337,FALSE),2))</f>
        <v>1.36</v>
      </c>
      <c r="K337" s="10">
        <f>IF(VLOOKUP(P337&amp;"_"&amp;Q337,[1]无限模式!A:AQ,25+R337,FALSE)="","",1)</f>
        <v>1</v>
      </c>
      <c r="L337" s="10" t="str">
        <f>IF(VLOOKUP(P337&amp;"_"&amp;Q337,[1]无限模式!A:AQ,25+R337,FALSE)="","","Monster_Season"&amp;P337&amp;"_Infinite_"&amp;Q337&amp;"_"&amp;R337)</f>
        <v>Monster_Season3_Infinite_16_1</v>
      </c>
      <c r="M337" s="10">
        <f>IF(VLOOKUP(P337&amp;"_"&amp;Q337,[1]无限模式!A:AQ,25+R337,FALSE)="","",1)</f>
        <v>1</v>
      </c>
      <c r="O337" s="10">
        <f>IF(VLOOKUP(P337&amp;"_"&amp;Q337,[1]无限模式!A:AQ,19+R337,FALSE)="","",VLOOKUP(P337&amp;"_"&amp;Q337,[1]无限模式!A:AQ,37+R337,FALSE))</f>
        <v>3</v>
      </c>
      <c r="P337" s="10">
        <v>3</v>
      </c>
      <c r="Q337" s="10">
        <v>16</v>
      </c>
      <c r="R337" s="10">
        <v>1</v>
      </c>
    </row>
    <row r="338" spans="2:18" x14ac:dyDescent="0.2">
      <c r="B338" s="13" t="str">
        <f t="shared" si="20"/>
        <v/>
      </c>
      <c r="C338" s="10" t="str">
        <f t="shared" si="21"/>
        <v/>
      </c>
      <c r="D338" s="10" t="str">
        <f t="shared" si="22"/>
        <v/>
      </c>
      <c r="F338" s="10" t="str">
        <f>IF(B338="","",VLOOKUP(P338&amp;"_"&amp;Q338,[1]无限模式!A:AQ,12,FALSE)-VLOOKUP(P338&amp;"_"&amp;Q338,[1]无限模式!A:AQ,13,FALSE))</f>
        <v/>
      </c>
      <c r="G338" s="10" t="str">
        <f t="shared" si="23"/>
        <v/>
      </c>
      <c r="H338" s="10">
        <f>IF(VLOOKUP(P338&amp;"_"&amp;Q338,[1]无限模式!A:AQ,25+R338,FALSE)="","",0)</f>
        <v>0</v>
      </c>
      <c r="I338" s="10">
        <f>IF(VLOOKUP(P338&amp;"_"&amp;Q338,[1]无限模式!A:AQ,19+R338,FALSE)=0,"",VLOOKUP(P338&amp;"_"&amp;Q338,[1]无限模式!A:AQ,19+R338,FALSE))</f>
        <v>22</v>
      </c>
      <c r="J338" s="10">
        <f>IF(VLOOKUP(P338&amp;"_"&amp;Q338,[1]无限模式!A:AQ,19+R338,FALSE)=0,"",ROUND(VLOOKUP(P338&amp;"_"&amp;Q338,[1]无限模式!A:AQ,4,FALSE)/VLOOKUP(P338&amp;"_"&amp;Q338,[1]无限模式!A:AQ,19+R338,FALSE),2))</f>
        <v>1.36</v>
      </c>
      <c r="K338" s="10">
        <f>IF(VLOOKUP(P338&amp;"_"&amp;Q338,[1]无限模式!A:AQ,25+R338,FALSE)="","",1)</f>
        <v>1</v>
      </c>
      <c r="L338" s="10" t="str">
        <f>IF(VLOOKUP(P338&amp;"_"&amp;Q338,[1]无限模式!A:AQ,25+R338,FALSE)="","","Monster_Season"&amp;P338&amp;"_Infinite_"&amp;Q338&amp;"_"&amp;R338)</f>
        <v>Monster_Season3_Infinite_16_2</v>
      </c>
      <c r="M338" s="10">
        <f>IF(VLOOKUP(P338&amp;"_"&amp;Q338,[1]无限模式!A:AQ,25+R338,FALSE)="","",1)</f>
        <v>1</v>
      </c>
      <c r="O338" s="10">
        <f>IF(VLOOKUP(P338&amp;"_"&amp;Q338,[1]无限模式!A:AQ,19+R338,FALSE)="","",VLOOKUP(P338&amp;"_"&amp;Q338,[1]无限模式!A:AQ,37+R338,FALSE))</f>
        <v>6</v>
      </c>
      <c r="P338" s="10">
        <v>3</v>
      </c>
      <c r="Q338" s="10">
        <v>16</v>
      </c>
      <c r="R338" s="10">
        <v>2</v>
      </c>
    </row>
    <row r="339" spans="2:18" x14ac:dyDescent="0.2">
      <c r="B339" s="13" t="str">
        <f t="shared" si="20"/>
        <v/>
      </c>
      <c r="C339" s="10" t="str">
        <f t="shared" si="21"/>
        <v/>
      </c>
      <c r="D339" s="10" t="str">
        <f t="shared" si="22"/>
        <v/>
      </c>
      <c r="F339" s="10" t="str">
        <f>IF(B339="","",VLOOKUP(P339&amp;"_"&amp;Q339,[1]无限模式!A:AQ,12,FALSE)-VLOOKUP(P339&amp;"_"&amp;Q339,[1]无限模式!A:AQ,13,FALSE))</f>
        <v/>
      </c>
      <c r="G339" s="10" t="str">
        <f t="shared" si="23"/>
        <v/>
      </c>
      <c r="H339" s="10" t="str">
        <f>IF(VLOOKUP(P339&amp;"_"&amp;Q339,[1]无限模式!A:AQ,25+R339,FALSE)="","",0)</f>
        <v/>
      </c>
      <c r="I339" s="10" t="str">
        <f>IF(VLOOKUP(P339&amp;"_"&amp;Q339,[1]无限模式!A:AQ,19+R339,FALSE)=0,"",VLOOKUP(P339&amp;"_"&amp;Q339,[1]无限模式!A:AQ,19+R339,FALSE))</f>
        <v/>
      </c>
      <c r="J339" s="10" t="str">
        <f>IF(VLOOKUP(P339&amp;"_"&amp;Q339,[1]无限模式!A:AQ,19+R339,FALSE)=0,"",ROUND(VLOOKUP(P339&amp;"_"&amp;Q339,[1]无限模式!A:AQ,4,FALSE)/VLOOKUP(P339&amp;"_"&amp;Q339,[1]无限模式!A:AQ,19+R339,FALSE),2))</f>
        <v/>
      </c>
      <c r="K339" s="10" t="str">
        <f>IF(VLOOKUP(P339&amp;"_"&amp;Q339,[1]无限模式!A:AQ,25+R339,FALSE)="","",1)</f>
        <v/>
      </c>
      <c r="L339" s="10" t="str">
        <f>IF(VLOOKUP(P339&amp;"_"&amp;Q339,[1]无限模式!A:AQ,25+R339,FALSE)="","","Monster_Season"&amp;P339&amp;"_Infinite_"&amp;Q339&amp;"_"&amp;R339)</f>
        <v/>
      </c>
      <c r="M339" s="10" t="str">
        <f>IF(VLOOKUP(P339&amp;"_"&amp;Q339,[1]无限模式!A:AQ,25+R339,FALSE)="","",1)</f>
        <v/>
      </c>
      <c r="O339" s="10" t="str">
        <f>IF(VLOOKUP(P339&amp;"_"&amp;Q339,[1]无限模式!A:AQ,19+R339,FALSE)="","",VLOOKUP(P339&amp;"_"&amp;Q339,[1]无限模式!A:AQ,37+R339,FALSE))</f>
        <v/>
      </c>
      <c r="P339" s="10">
        <v>3</v>
      </c>
      <c r="Q339" s="10">
        <v>16</v>
      </c>
      <c r="R339" s="10">
        <v>3</v>
      </c>
    </row>
    <row r="340" spans="2:18" x14ac:dyDescent="0.2">
      <c r="B340" s="13" t="str">
        <f t="shared" si="20"/>
        <v/>
      </c>
      <c r="C340" s="10" t="str">
        <f t="shared" si="21"/>
        <v/>
      </c>
      <c r="D340" s="10" t="str">
        <f t="shared" si="22"/>
        <v/>
      </c>
      <c r="F340" s="10" t="str">
        <f>IF(B340="","",VLOOKUP(P340&amp;"_"&amp;Q340,[1]无限模式!A:AQ,12,FALSE)-VLOOKUP(P340&amp;"_"&amp;Q340,[1]无限模式!A:AQ,13,FALSE))</f>
        <v/>
      </c>
      <c r="G340" s="10" t="str">
        <f t="shared" si="23"/>
        <v/>
      </c>
      <c r="H340" s="10" t="str">
        <f>IF(VLOOKUP(P340&amp;"_"&amp;Q340,[1]无限模式!A:AQ,25+R340,FALSE)="","",0)</f>
        <v/>
      </c>
      <c r="I340" s="10" t="str">
        <f>IF(VLOOKUP(P340&amp;"_"&amp;Q340,[1]无限模式!A:AQ,19+R340,FALSE)=0,"",VLOOKUP(P340&amp;"_"&amp;Q340,[1]无限模式!A:AQ,19+R340,FALSE))</f>
        <v/>
      </c>
      <c r="J340" s="10" t="str">
        <f>IF(VLOOKUP(P340&amp;"_"&amp;Q340,[1]无限模式!A:AQ,19+R340,FALSE)=0,"",ROUND(VLOOKUP(P340&amp;"_"&amp;Q340,[1]无限模式!A:AQ,4,FALSE)/VLOOKUP(P340&amp;"_"&amp;Q340,[1]无限模式!A:AQ,19+R340,FALSE),2))</f>
        <v/>
      </c>
      <c r="K340" s="10" t="str">
        <f>IF(VLOOKUP(P340&amp;"_"&amp;Q340,[1]无限模式!A:AQ,25+R340,FALSE)="","",1)</f>
        <v/>
      </c>
      <c r="L340" s="10" t="str">
        <f>IF(VLOOKUP(P340&amp;"_"&amp;Q340,[1]无限模式!A:AQ,25+R340,FALSE)="","","Monster_Season"&amp;P340&amp;"_Infinite_"&amp;Q340&amp;"_"&amp;R340)</f>
        <v/>
      </c>
      <c r="M340" s="10" t="str">
        <f>IF(VLOOKUP(P340&amp;"_"&amp;Q340,[1]无限模式!A:AQ,25+R340,FALSE)="","",1)</f>
        <v/>
      </c>
      <c r="O340" s="10" t="str">
        <f>IF(VLOOKUP(P340&amp;"_"&amp;Q340,[1]无限模式!A:AQ,19+R340,FALSE)="","",VLOOKUP(P340&amp;"_"&amp;Q340,[1]无限模式!A:AQ,37+R340,FALSE))</f>
        <v/>
      </c>
      <c r="P340" s="10">
        <v>3</v>
      </c>
      <c r="Q340" s="10">
        <v>16</v>
      </c>
      <c r="R340" s="10">
        <v>4</v>
      </c>
    </row>
    <row r="341" spans="2:18" x14ac:dyDescent="0.2">
      <c r="B341" s="13" t="str">
        <f t="shared" si="20"/>
        <v/>
      </c>
      <c r="C341" s="10" t="str">
        <f t="shared" si="21"/>
        <v/>
      </c>
      <c r="D341" s="10" t="str">
        <f t="shared" si="22"/>
        <v/>
      </c>
      <c r="F341" s="10" t="str">
        <f>IF(B341="","",VLOOKUP(P341&amp;"_"&amp;Q341,[1]无限模式!A:AQ,12,FALSE)-VLOOKUP(P341&amp;"_"&amp;Q341,[1]无限模式!A:AQ,13,FALSE))</f>
        <v/>
      </c>
      <c r="G341" s="10" t="str">
        <f t="shared" si="23"/>
        <v/>
      </c>
      <c r="H341" s="10" t="str">
        <f>IF(VLOOKUP(P341&amp;"_"&amp;Q341,[1]无限模式!A:AQ,25+R341,FALSE)="","",0)</f>
        <v/>
      </c>
      <c r="I341" s="10" t="str">
        <f>IF(VLOOKUP(P341&amp;"_"&amp;Q341,[1]无限模式!A:AQ,19+R341,FALSE)=0,"",VLOOKUP(P341&amp;"_"&amp;Q341,[1]无限模式!A:AQ,19+R341,FALSE))</f>
        <v/>
      </c>
      <c r="J341" s="10" t="str">
        <f>IF(VLOOKUP(P341&amp;"_"&amp;Q341,[1]无限模式!A:AQ,19+R341,FALSE)=0,"",ROUND(VLOOKUP(P341&amp;"_"&amp;Q341,[1]无限模式!A:AQ,4,FALSE)/VLOOKUP(P341&amp;"_"&amp;Q341,[1]无限模式!A:AQ,19+R341,FALSE),2))</f>
        <v/>
      </c>
      <c r="K341" s="10" t="str">
        <f>IF(VLOOKUP(P341&amp;"_"&amp;Q341,[1]无限模式!A:AQ,25+R341,FALSE)="","",1)</f>
        <v/>
      </c>
      <c r="L341" s="10" t="str">
        <f>IF(VLOOKUP(P341&amp;"_"&amp;Q341,[1]无限模式!A:AQ,25+R341,FALSE)="","","Monster_Season"&amp;P341&amp;"_Infinite_"&amp;Q341&amp;"_"&amp;R341)</f>
        <v/>
      </c>
      <c r="M341" s="10" t="str">
        <f>IF(VLOOKUP(P341&amp;"_"&amp;Q341,[1]无限模式!A:AQ,25+R341,FALSE)="","",1)</f>
        <v/>
      </c>
      <c r="O341" s="10" t="str">
        <f>IF(VLOOKUP(P341&amp;"_"&amp;Q341,[1]无限模式!A:AQ,19+R341,FALSE)="","",VLOOKUP(P341&amp;"_"&amp;Q341,[1]无限模式!A:AQ,37+R341,FALSE))</f>
        <v/>
      </c>
      <c r="P341" s="10">
        <v>3</v>
      </c>
      <c r="Q341" s="10">
        <v>16</v>
      </c>
      <c r="R341" s="10">
        <v>5</v>
      </c>
    </row>
    <row r="342" spans="2:18" x14ac:dyDescent="0.2">
      <c r="B342" s="13" t="str">
        <f t="shared" si="20"/>
        <v/>
      </c>
      <c r="C342" s="10" t="str">
        <f t="shared" si="21"/>
        <v/>
      </c>
      <c r="D342" s="10" t="str">
        <f t="shared" si="22"/>
        <v/>
      </c>
      <c r="F342" s="10" t="str">
        <f>IF(B342="","",VLOOKUP(P342&amp;"_"&amp;Q342,[1]无限模式!A:AQ,12,FALSE)-VLOOKUP(P342&amp;"_"&amp;Q342,[1]无限模式!A:AQ,13,FALSE))</f>
        <v/>
      </c>
      <c r="G342" s="10" t="str">
        <f t="shared" si="23"/>
        <v/>
      </c>
      <c r="H342" s="10" t="str">
        <f>IF(VLOOKUP(P342&amp;"_"&amp;Q342,[1]无限模式!A:AQ,25+R342,FALSE)="","",0)</f>
        <v/>
      </c>
      <c r="I342" s="10" t="str">
        <f>IF(VLOOKUP(P342&amp;"_"&amp;Q342,[1]无限模式!A:AQ,19+R342,FALSE)=0,"",VLOOKUP(P342&amp;"_"&amp;Q342,[1]无限模式!A:AQ,19+R342,FALSE))</f>
        <v/>
      </c>
      <c r="J342" s="10" t="str">
        <f>IF(VLOOKUP(P342&amp;"_"&amp;Q342,[1]无限模式!A:AQ,19+R342,FALSE)=0,"",ROUND(VLOOKUP(P342&amp;"_"&amp;Q342,[1]无限模式!A:AQ,4,FALSE)/VLOOKUP(P342&amp;"_"&amp;Q342,[1]无限模式!A:AQ,19+R342,FALSE),2))</f>
        <v/>
      </c>
      <c r="K342" s="10" t="str">
        <f>IF(VLOOKUP(P342&amp;"_"&amp;Q342,[1]无限模式!A:AQ,25+R342,FALSE)="","",1)</f>
        <v/>
      </c>
      <c r="L342" s="10" t="str">
        <f>IF(VLOOKUP(P342&amp;"_"&amp;Q342,[1]无限模式!A:AQ,25+R342,FALSE)="","","Monster_Season"&amp;P342&amp;"_Infinite_"&amp;Q342&amp;"_"&amp;R342)</f>
        <v/>
      </c>
      <c r="M342" s="10" t="str">
        <f>IF(VLOOKUP(P342&amp;"_"&amp;Q342,[1]无限模式!A:AQ,25+R342,FALSE)="","",1)</f>
        <v/>
      </c>
      <c r="O342" s="10" t="str">
        <f>IF(VLOOKUP(P342&amp;"_"&amp;Q342,[1]无限模式!A:AQ,19+R342,FALSE)="","",VLOOKUP(P342&amp;"_"&amp;Q342,[1]无限模式!A:AQ,37+R342,FALSE))</f>
        <v/>
      </c>
      <c r="P342" s="10">
        <v>3</v>
      </c>
      <c r="Q342" s="10">
        <v>16</v>
      </c>
      <c r="R342" s="10">
        <v>6</v>
      </c>
    </row>
    <row r="343" spans="2:18" x14ac:dyDescent="0.2">
      <c r="B343" s="13" t="str">
        <f t="shared" si="20"/>
        <v>MonsterWaveCallRule_Season3_Infinite</v>
      </c>
      <c r="C343" s="10">
        <f t="shared" si="21"/>
        <v>17</v>
      </c>
      <c r="D343" s="10" t="str">
        <f t="shared" si="22"/>
        <v>赛季3无限模式第17波</v>
      </c>
      <c r="F343" s="10">
        <f>IF(B343="","",VLOOKUP(P343&amp;"_"&amp;Q343,[1]无限模式!A:AQ,12,FALSE)-VLOOKUP(P343&amp;"_"&amp;Q343,[1]无限模式!A:AQ,13,FALSE))</f>
        <v>100</v>
      </c>
      <c r="G343" s="10">
        <f t="shared" si="23"/>
        <v>180</v>
      </c>
      <c r="H343" s="10">
        <f>IF(VLOOKUP(P343&amp;"_"&amp;Q343,[1]无限模式!A:AQ,25+R343,FALSE)="","",0)</f>
        <v>0</v>
      </c>
      <c r="I343" s="10">
        <f>IF(VLOOKUP(P343&amp;"_"&amp;Q343,[1]无限模式!A:AQ,19+R343,FALSE)=0,"",VLOOKUP(P343&amp;"_"&amp;Q343,[1]无限模式!A:AQ,19+R343,FALSE))</f>
        <v>20</v>
      </c>
      <c r="J343" s="10">
        <f>IF(VLOOKUP(P343&amp;"_"&amp;Q343,[1]无限模式!A:AQ,19+R343,FALSE)=0,"",ROUND(VLOOKUP(P343&amp;"_"&amp;Q343,[1]无限模式!A:AQ,4,FALSE)/VLOOKUP(P343&amp;"_"&amp;Q343,[1]无限模式!A:AQ,19+R343,FALSE),2))</f>
        <v>1.5</v>
      </c>
      <c r="K343" s="10">
        <f>IF(VLOOKUP(P343&amp;"_"&amp;Q343,[1]无限模式!A:AQ,25+R343,FALSE)="","",1)</f>
        <v>1</v>
      </c>
      <c r="L343" s="10" t="str">
        <f>IF(VLOOKUP(P343&amp;"_"&amp;Q343,[1]无限模式!A:AQ,25+R343,FALSE)="","","Monster_Season"&amp;P343&amp;"_Infinite_"&amp;Q343&amp;"_"&amp;R343)</f>
        <v>Monster_Season3_Infinite_17_1</v>
      </c>
      <c r="M343" s="10">
        <f>IF(VLOOKUP(P343&amp;"_"&amp;Q343,[1]无限模式!A:AQ,25+R343,FALSE)="","",1)</f>
        <v>1</v>
      </c>
      <c r="O343" s="10">
        <f>IF(VLOOKUP(P343&amp;"_"&amp;Q343,[1]无限模式!A:AQ,19+R343,FALSE)="","",VLOOKUP(P343&amp;"_"&amp;Q343,[1]无限模式!A:AQ,37+R343,FALSE))</f>
        <v>3</v>
      </c>
      <c r="P343" s="10">
        <v>3</v>
      </c>
      <c r="Q343" s="10">
        <v>17</v>
      </c>
      <c r="R343" s="10">
        <v>1</v>
      </c>
    </row>
    <row r="344" spans="2:18" x14ac:dyDescent="0.2">
      <c r="B344" s="13" t="str">
        <f t="shared" si="20"/>
        <v/>
      </c>
      <c r="C344" s="10" t="str">
        <f t="shared" si="21"/>
        <v/>
      </c>
      <c r="D344" s="10" t="str">
        <f t="shared" si="22"/>
        <v/>
      </c>
      <c r="F344" s="10" t="str">
        <f>IF(B344="","",VLOOKUP(P344&amp;"_"&amp;Q344,[1]无限模式!A:AQ,12,FALSE)-VLOOKUP(P344&amp;"_"&amp;Q344,[1]无限模式!A:AQ,13,FALSE))</f>
        <v/>
      </c>
      <c r="G344" s="10" t="str">
        <f t="shared" si="23"/>
        <v/>
      </c>
      <c r="H344" s="10">
        <f>IF(VLOOKUP(P344&amp;"_"&amp;Q344,[1]无限模式!A:AQ,25+R344,FALSE)="","",0)</f>
        <v>0</v>
      </c>
      <c r="I344" s="10">
        <f>IF(VLOOKUP(P344&amp;"_"&amp;Q344,[1]无限模式!A:AQ,19+R344,FALSE)=0,"",VLOOKUP(P344&amp;"_"&amp;Q344,[1]无限模式!A:AQ,19+R344,FALSE))</f>
        <v>10</v>
      </c>
      <c r="J344" s="10">
        <f>IF(VLOOKUP(P344&amp;"_"&amp;Q344,[1]无限模式!A:AQ,19+R344,FALSE)=0,"",ROUND(VLOOKUP(P344&amp;"_"&amp;Q344,[1]无限模式!A:AQ,4,FALSE)/VLOOKUP(P344&amp;"_"&amp;Q344,[1]无限模式!A:AQ,19+R344,FALSE),2))</f>
        <v>3</v>
      </c>
      <c r="K344" s="10">
        <f>IF(VLOOKUP(P344&amp;"_"&amp;Q344,[1]无限模式!A:AQ,25+R344,FALSE)="","",1)</f>
        <v>1</v>
      </c>
      <c r="L344" s="10" t="str">
        <f>IF(VLOOKUP(P344&amp;"_"&amp;Q344,[1]无限模式!A:AQ,25+R344,FALSE)="","","Monster_Season"&amp;P344&amp;"_Infinite_"&amp;Q344&amp;"_"&amp;R344)</f>
        <v>Monster_Season3_Infinite_17_2</v>
      </c>
      <c r="M344" s="10">
        <f>IF(VLOOKUP(P344&amp;"_"&amp;Q344,[1]无限模式!A:AQ,25+R344,FALSE)="","",1)</f>
        <v>1</v>
      </c>
      <c r="O344" s="10">
        <f>IF(VLOOKUP(P344&amp;"_"&amp;Q344,[1]无限模式!A:AQ,19+R344,FALSE)="","",VLOOKUP(P344&amp;"_"&amp;Q344,[1]无限模式!A:AQ,37+R344,FALSE))</f>
        <v>7</v>
      </c>
      <c r="P344" s="10">
        <v>3</v>
      </c>
      <c r="Q344" s="10">
        <v>17</v>
      </c>
      <c r="R344" s="10">
        <v>2</v>
      </c>
    </row>
    <row r="345" spans="2:18" x14ac:dyDescent="0.2">
      <c r="B345" s="13" t="str">
        <f t="shared" si="20"/>
        <v/>
      </c>
      <c r="C345" s="10" t="str">
        <f t="shared" si="21"/>
        <v/>
      </c>
      <c r="D345" s="10" t="str">
        <f t="shared" si="22"/>
        <v/>
      </c>
      <c r="F345" s="10" t="str">
        <f>IF(B345="","",VLOOKUP(P345&amp;"_"&amp;Q345,[1]无限模式!A:AQ,12,FALSE)-VLOOKUP(P345&amp;"_"&amp;Q345,[1]无限模式!A:AQ,13,FALSE))</f>
        <v/>
      </c>
      <c r="G345" s="10" t="str">
        <f t="shared" si="23"/>
        <v/>
      </c>
      <c r="H345" s="10">
        <f>IF(VLOOKUP(P345&amp;"_"&amp;Q345,[1]无限模式!A:AQ,25+R345,FALSE)="","",0)</f>
        <v>0</v>
      </c>
      <c r="I345" s="10">
        <f>IF(VLOOKUP(P345&amp;"_"&amp;Q345,[1]无限模式!A:AQ,19+R345,FALSE)=0,"",VLOOKUP(P345&amp;"_"&amp;Q345,[1]无限模式!A:AQ,19+R345,FALSE))</f>
        <v>10</v>
      </c>
      <c r="J345" s="10">
        <f>IF(VLOOKUP(P345&amp;"_"&amp;Q345,[1]无限模式!A:AQ,19+R345,FALSE)=0,"",ROUND(VLOOKUP(P345&amp;"_"&amp;Q345,[1]无限模式!A:AQ,4,FALSE)/VLOOKUP(P345&amp;"_"&amp;Q345,[1]无限模式!A:AQ,19+R345,FALSE),2))</f>
        <v>3</v>
      </c>
      <c r="K345" s="10">
        <f>IF(VLOOKUP(P345&amp;"_"&amp;Q345,[1]无限模式!A:AQ,25+R345,FALSE)="","",1)</f>
        <v>1</v>
      </c>
      <c r="L345" s="10" t="str">
        <f>IF(VLOOKUP(P345&amp;"_"&amp;Q345,[1]无限模式!A:AQ,25+R345,FALSE)="","","Monster_Season"&amp;P345&amp;"_Infinite_"&amp;Q345&amp;"_"&amp;R345)</f>
        <v>Monster_Season3_Infinite_17_3</v>
      </c>
      <c r="M345" s="10">
        <f>IF(VLOOKUP(P345&amp;"_"&amp;Q345,[1]无限模式!A:AQ,25+R345,FALSE)="","",1)</f>
        <v>1</v>
      </c>
      <c r="O345" s="10">
        <f>IF(VLOOKUP(P345&amp;"_"&amp;Q345,[1]无限模式!A:AQ,19+R345,FALSE)="","",VLOOKUP(P345&amp;"_"&amp;Q345,[1]无限模式!A:AQ,37+R345,FALSE))</f>
        <v>7</v>
      </c>
      <c r="P345" s="10">
        <v>3</v>
      </c>
      <c r="Q345" s="10">
        <v>17</v>
      </c>
      <c r="R345" s="10">
        <v>3</v>
      </c>
    </row>
    <row r="346" spans="2:18" x14ac:dyDescent="0.2">
      <c r="B346" s="13" t="str">
        <f t="shared" si="20"/>
        <v/>
      </c>
      <c r="C346" s="10" t="str">
        <f t="shared" si="21"/>
        <v/>
      </c>
      <c r="D346" s="10" t="str">
        <f t="shared" si="22"/>
        <v/>
      </c>
      <c r="F346" s="10" t="str">
        <f>IF(B346="","",VLOOKUP(P346&amp;"_"&amp;Q346,[1]无限模式!A:AQ,12,FALSE)-VLOOKUP(P346&amp;"_"&amp;Q346,[1]无限模式!A:AQ,13,FALSE))</f>
        <v/>
      </c>
      <c r="G346" s="10" t="str">
        <f t="shared" si="23"/>
        <v/>
      </c>
      <c r="H346" s="10" t="str">
        <f>IF(VLOOKUP(P346&amp;"_"&amp;Q346,[1]无限模式!A:AQ,25+R346,FALSE)="","",0)</f>
        <v/>
      </c>
      <c r="I346" s="10" t="str">
        <f>IF(VLOOKUP(P346&amp;"_"&amp;Q346,[1]无限模式!A:AQ,19+R346,FALSE)=0,"",VLOOKUP(P346&amp;"_"&amp;Q346,[1]无限模式!A:AQ,19+R346,FALSE))</f>
        <v/>
      </c>
      <c r="J346" s="10" t="str">
        <f>IF(VLOOKUP(P346&amp;"_"&amp;Q346,[1]无限模式!A:AQ,19+R346,FALSE)=0,"",ROUND(VLOOKUP(P346&amp;"_"&amp;Q346,[1]无限模式!A:AQ,4,FALSE)/VLOOKUP(P346&amp;"_"&amp;Q346,[1]无限模式!A:AQ,19+R346,FALSE),2))</f>
        <v/>
      </c>
      <c r="K346" s="10" t="str">
        <f>IF(VLOOKUP(P346&amp;"_"&amp;Q346,[1]无限模式!A:AQ,25+R346,FALSE)="","",1)</f>
        <v/>
      </c>
      <c r="L346" s="10" t="str">
        <f>IF(VLOOKUP(P346&amp;"_"&amp;Q346,[1]无限模式!A:AQ,25+R346,FALSE)="","","Monster_Season"&amp;P346&amp;"_Infinite_"&amp;Q346&amp;"_"&amp;R346)</f>
        <v/>
      </c>
      <c r="M346" s="10" t="str">
        <f>IF(VLOOKUP(P346&amp;"_"&amp;Q346,[1]无限模式!A:AQ,25+R346,FALSE)="","",1)</f>
        <v/>
      </c>
      <c r="O346" s="10" t="str">
        <f>IF(VLOOKUP(P346&amp;"_"&amp;Q346,[1]无限模式!A:AQ,19+R346,FALSE)="","",VLOOKUP(P346&amp;"_"&amp;Q346,[1]无限模式!A:AQ,37+R346,FALSE))</f>
        <v/>
      </c>
      <c r="P346" s="10">
        <v>3</v>
      </c>
      <c r="Q346" s="10">
        <v>17</v>
      </c>
      <c r="R346" s="10">
        <v>4</v>
      </c>
    </row>
    <row r="347" spans="2:18" x14ac:dyDescent="0.2">
      <c r="B347" s="13" t="str">
        <f t="shared" si="20"/>
        <v/>
      </c>
      <c r="C347" s="10" t="str">
        <f t="shared" si="21"/>
        <v/>
      </c>
      <c r="D347" s="10" t="str">
        <f t="shared" si="22"/>
        <v/>
      </c>
      <c r="F347" s="10" t="str">
        <f>IF(B347="","",VLOOKUP(P347&amp;"_"&amp;Q347,[1]无限模式!A:AQ,12,FALSE)-VLOOKUP(P347&amp;"_"&amp;Q347,[1]无限模式!A:AQ,13,FALSE))</f>
        <v/>
      </c>
      <c r="G347" s="10" t="str">
        <f t="shared" si="23"/>
        <v/>
      </c>
      <c r="H347" s="10" t="str">
        <f>IF(VLOOKUP(P347&amp;"_"&amp;Q347,[1]无限模式!A:AQ,25+R347,FALSE)="","",0)</f>
        <v/>
      </c>
      <c r="I347" s="10" t="str">
        <f>IF(VLOOKUP(P347&amp;"_"&amp;Q347,[1]无限模式!A:AQ,19+R347,FALSE)=0,"",VLOOKUP(P347&amp;"_"&amp;Q347,[1]无限模式!A:AQ,19+R347,FALSE))</f>
        <v/>
      </c>
      <c r="J347" s="10" t="str">
        <f>IF(VLOOKUP(P347&amp;"_"&amp;Q347,[1]无限模式!A:AQ,19+R347,FALSE)=0,"",ROUND(VLOOKUP(P347&amp;"_"&amp;Q347,[1]无限模式!A:AQ,4,FALSE)/VLOOKUP(P347&amp;"_"&amp;Q347,[1]无限模式!A:AQ,19+R347,FALSE),2))</f>
        <v/>
      </c>
      <c r="K347" s="10" t="str">
        <f>IF(VLOOKUP(P347&amp;"_"&amp;Q347,[1]无限模式!A:AQ,25+R347,FALSE)="","",1)</f>
        <v/>
      </c>
      <c r="L347" s="10" t="str">
        <f>IF(VLOOKUP(P347&amp;"_"&amp;Q347,[1]无限模式!A:AQ,25+R347,FALSE)="","","Monster_Season"&amp;P347&amp;"_Infinite_"&amp;Q347&amp;"_"&amp;R347)</f>
        <v/>
      </c>
      <c r="M347" s="10" t="str">
        <f>IF(VLOOKUP(P347&amp;"_"&amp;Q347,[1]无限模式!A:AQ,25+R347,FALSE)="","",1)</f>
        <v/>
      </c>
      <c r="O347" s="10" t="str">
        <f>IF(VLOOKUP(P347&amp;"_"&amp;Q347,[1]无限模式!A:AQ,19+R347,FALSE)="","",VLOOKUP(P347&amp;"_"&amp;Q347,[1]无限模式!A:AQ,37+R347,FALSE))</f>
        <v/>
      </c>
      <c r="P347" s="10">
        <v>3</v>
      </c>
      <c r="Q347" s="10">
        <v>17</v>
      </c>
      <c r="R347" s="10">
        <v>5</v>
      </c>
    </row>
    <row r="348" spans="2:18" x14ac:dyDescent="0.2">
      <c r="B348" s="13" t="str">
        <f t="shared" si="20"/>
        <v/>
      </c>
      <c r="C348" s="10" t="str">
        <f t="shared" si="21"/>
        <v/>
      </c>
      <c r="D348" s="10" t="str">
        <f t="shared" si="22"/>
        <v/>
      </c>
      <c r="F348" s="10" t="str">
        <f>IF(B348="","",VLOOKUP(P348&amp;"_"&amp;Q348,[1]无限模式!A:AQ,12,FALSE)-VLOOKUP(P348&amp;"_"&amp;Q348,[1]无限模式!A:AQ,13,FALSE))</f>
        <v/>
      </c>
      <c r="G348" s="10" t="str">
        <f t="shared" si="23"/>
        <v/>
      </c>
      <c r="H348" s="10" t="str">
        <f>IF(VLOOKUP(P348&amp;"_"&amp;Q348,[1]无限模式!A:AQ,25+R348,FALSE)="","",0)</f>
        <v/>
      </c>
      <c r="I348" s="10" t="str">
        <f>IF(VLOOKUP(P348&amp;"_"&amp;Q348,[1]无限模式!A:AQ,19+R348,FALSE)=0,"",VLOOKUP(P348&amp;"_"&amp;Q348,[1]无限模式!A:AQ,19+R348,FALSE))</f>
        <v/>
      </c>
      <c r="J348" s="10" t="str">
        <f>IF(VLOOKUP(P348&amp;"_"&amp;Q348,[1]无限模式!A:AQ,19+R348,FALSE)=0,"",ROUND(VLOOKUP(P348&amp;"_"&amp;Q348,[1]无限模式!A:AQ,4,FALSE)/VLOOKUP(P348&amp;"_"&amp;Q348,[1]无限模式!A:AQ,19+R348,FALSE),2))</f>
        <v/>
      </c>
      <c r="K348" s="10" t="str">
        <f>IF(VLOOKUP(P348&amp;"_"&amp;Q348,[1]无限模式!A:AQ,25+R348,FALSE)="","",1)</f>
        <v/>
      </c>
      <c r="L348" s="10" t="str">
        <f>IF(VLOOKUP(P348&amp;"_"&amp;Q348,[1]无限模式!A:AQ,25+R348,FALSE)="","","Monster_Season"&amp;P348&amp;"_Infinite_"&amp;Q348&amp;"_"&amp;R348)</f>
        <v/>
      </c>
      <c r="M348" s="10" t="str">
        <f>IF(VLOOKUP(P348&amp;"_"&amp;Q348,[1]无限模式!A:AQ,25+R348,FALSE)="","",1)</f>
        <v/>
      </c>
      <c r="O348" s="10" t="str">
        <f>IF(VLOOKUP(P348&amp;"_"&amp;Q348,[1]无限模式!A:AQ,19+R348,FALSE)="","",VLOOKUP(P348&amp;"_"&amp;Q348,[1]无限模式!A:AQ,37+R348,FALSE))</f>
        <v/>
      </c>
      <c r="P348" s="10">
        <v>3</v>
      </c>
      <c r="Q348" s="10">
        <v>17</v>
      </c>
      <c r="R348" s="10">
        <v>6</v>
      </c>
    </row>
    <row r="349" spans="2:18" x14ac:dyDescent="0.2">
      <c r="B349" s="13" t="str">
        <f t="shared" si="20"/>
        <v>MonsterWaveCallRule_Season3_Infinite</v>
      </c>
      <c r="C349" s="10">
        <f t="shared" si="21"/>
        <v>18</v>
      </c>
      <c r="D349" s="10" t="str">
        <f t="shared" si="22"/>
        <v>赛季3无限模式第18波</v>
      </c>
      <c r="F349" s="10">
        <f>IF(B349="","",VLOOKUP(P349&amp;"_"&amp;Q349,[1]无限模式!A:AQ,12,FALSE)-VLOOKUP(P349&amp;"_"&amp;Q349,[1]无限模式!A:AQ,13,FALSE))</f>
        <v>100</v>
      </c>
      <c r="G349" s="10">
        <f t="shared" si="23"/>
        <v>180</v>
      </c>
      <c r="H349" s="10">
        <f>IF(VLOOKUP(P349&amp;"_"&amp;Q349,[1]无限模式!A:AQ,25+R349,FALSE)="","",0)</f>
        <v>0</v>
      </c>
      <c r="I349" s="10">
        <f>IF(VLOOKUP(P349&amp;"_"&amp;Q349,[1]无限模式!A:AQ,19+R349,FALSE)=0,"",VLOOKUP(P349&amp;"_"&amp;Q349,[1]无限模式!A:AQ,19+R349,FALSE))</f>
        <v>9</v>
      </c>
      <c r="J349" s="10">
        <f>IF(VLOOKUP(P349&amp;"_"&amp;Q349,[1]无限模式!A:AQ,19+R349,FALSE)=0,"",ROUND(VLOOKUP(P349&amp;"_"&amp;Q349,[1]无限模式!A:AQ,4,FALSE)/VLOOKUP(P349&amp;"_"&amp;Q349,[1]无限模式!A:AQ,19+R349,FALSE),2))</f>
        <v>3.33</v>
      </c>
      <c r="K349" s="10">
        <f>IF(VLOOKUP(P349&amp;"_"&amp;Q349,[1]无限模式!A:AQ,25+R349,FALSE)="","",1)</f>
        <v>1</v>
      </c>
      <c r="L349" s="10" t="str">
        <f>IF(VLOOKUP(P349&amp;"_"&amp;Q349,[1]无限模式!A:AQ,25+R349,FALSE)="","","Monster_Season"&amp;P349&amp;"_Infinite_"&amp;Q349&amp;"_"&amp;R349)</f>
        <v>Monster_Season3_Infinite_18_1</v>
      </c>
      <c r="M349" s="10">
        <f>IF(VLOOKUP(P349&amp;"_"&amp;Q349,[1]无限模式!A:AQ,25+R349,FALSE)="","",1)</f>
        <v>1</v>
      </c>
      <c r="O349" s="10">
        <f>IF(VLOOKUP(P349&amp;"_"&amp;Q349,[1]无限模式!A:AQ,19+R349,FALSE)="","",VLOOKUP(P349&amp;"_"&amp;Q349,[1]无限模式!A:AQ,37+R349,FALSE))</f>
        <v>9</v>
      </c>
      <c r="P349" s="10">
        <v>3</v>
      </c>
      <c r="Q349" s="10">
        <v>18</v>
      </c>
      <c r="R349" s="10">
        <v>1</v>
      </c>
    </row>
    <row r="350" spans="2:18" x14ac:dyDescent="0.2">
      <c r="B350" s="13" t="str">
        <f t="shared" si="20"/>
        <v/>
      </c>
      <c r="C350" s="10" t="str">
        <f t="shared" si="21"/>
        <v/>
      </c>
      <c r="D350" s="10" t="str">
        <f t="shared" si="22"/>
        <v/>
      </c>
      <c r="F350" s="10" t="str">
        <f>IF(B350="","",VLOOKUP(P350&amp;"_"&amp;Q350,[1]无限模式!A:AQ,12,FALSE)-VLOOKUP(P350&amp;"_"&amp;Q350,[1]无限模式!A:AQ,13,FALSE))</f>
        <v/>
      </c>
      <c r="G350" s="10" t="str">
        <f t="shared" si="23"/>
        <v/>
      </c>
      <c r="H350" s="10">
        <f>IF(VLOOKUP(P350&amp;"_"&amp;Q350,[1]无限模式!A:AQ,25+R350,FALSE)="","",0)</f>
        <v>0</v>
      </c>
      <c r="I350" s="10">
        <f>IF(VLOOKUP(P350&amp;"_"&amp;Q350,[1]无限模式!A:AQ,19+R350,FALSE)=0,"",VLOOKUP(P350&amp;"_"&amp;Q350,[1]无限模式!A:AQ,19+R350,FALSE))</f>
        <v>9</v>
      </c>
      <c r="J350" s="10">
        <f>IF(VLOOKUP(P350&amp;"_"&amp;Q350,[1]无限模式!A:AQ,19+R350,FALSE)=0,"",ROUND(VLOOKUP(P350&amp;"_"&amp;Q350,[1]无限模式!A:AQ,4,FALSE)/VLOOKUP(P350&amp;"_"&amp;Q350,[1]无限模式!A:AQ,19+R350,FALSE),2))</f>
        <v>3.33</v>
      </c>
      <c r="K350" s="10">
        <f>IF(VLOOKUP(P350&amp;"_"&amp;Q350,[1]无限模式!A:AQ,25+R350,FALSE)="","",1)</f>
        <v>1</v>
      </c>
      <c r="L350" s="10" t="str">
        <f>IF(VLOOKUP(P350&amp;"_"&amp;Q350,[1]无限模式!A:AQ,25+R350,FALSE)="","","Monster_Season"&amp;P350&amp;"_Infinite_"&amp;Q350&amp;"_"&amp;R350)</f>
        <v>Monster_Season3_Infinite_18_2</v>
      </c>
      <c r="M350" s="10">
        <f>IF(VLOOKUP(P350&amp;"_"&amp;Q350,[1]无限模式!A:AQ,25+R350,FALSE)="","",1)</f>
        <v>1</v>
      </c>
      <c r="O350" s="10">
        <f>IF(VLOOKUP(P350&amp;"_"&amp;Q350,[1]无限模式!A:AQ,19+R350,FALSE)="","",VLOOKUP(P350&amp;"_"&amp;Q350,[1]无限模式!A:AQ,37+R350,FALSE))</f>
        <v>9</v>
      </c>
      <c r="P350" s="10">
        <v>3</v>
      </c>
      <c r="Q350" s="10">
        <v>18</v>
      </c>
      <c r="R350" s="10">
        <v>2</v>
      </c>
    </row>
    <row r="351" spans="2:18" x14ac:dyDescent="0.2">
      <c r="B351" s="13" t="str">
        <f t="shared" si="20"/>
        <v/>
      </c>
      <c r="C351" s="10" t="str">
        <f t="shared" si="21"/>
        <v/>
      </c>
      <c r="D351" s="10" t="str">
        <f t="shared" si="22"/>
        <v/>
      </c>
      <c r="F351" s="10" t="str">
        <f>IF(B351="","",VLOOKUP(P351&amp;"_"&amp;Q351,[1]无限模式!A:AQ,12,FALSE)-VLOOKUP(P351&amp;"_"&amp;Q351,[1]无限模式!A:AQ,13,FALSE))</f>
        <v/>
      </c>
      <c r="G351" s="10" t="str">
        <f t="shared" si="23"/>
        <v/>
      </c>
      <c r="H351" s="10">
        <f>IF(VLOOKUP(P351&amp;"_"&amp;Q351,[1]无限模式!A:AQ,25+R351,FALSE)="","",0)</f>
        <v>0</v>
      </c>
      <c r="I351" s="10">
        <f>IF(VLOOKUP(P351&amp;"_"&amp;Q351,[1]无限模式!A:AQ,19+R351,FALSE)=0,"",VLOOKUP(P351&amp;"_"&amp;Q351,[1]无限模式!A:AQ,19+R351,FALSE))</f>
        <v>5</v>
      </c>
      <c r="J351" s="10">
        <f>IF(VLOOKUP(P351&amp;"_"&amp;Q351,[1]无限模式!A:AQ,19+R351,FALSE)=0,"",ROUND(VLOOKUP(P351&amp;"_"&amp;Q351,[1]无限模式!A:AQ,4,FALSE)/VLOOKUP(P351&amp;"_"&amp;Q351,[1]无限模式!A:AQ,19+R351,FALSE),2))</f>
        <v>6</v>
      </c>
      <c r="K351" s="10">
        <f>IF(VLOOKUP(P351&amp;"_"&amp;Q351,[1]无限模式!A:AQ,25+R351,FALSE)="","",1)</f>
        <v>1</v>
      </c>
      <c r="L351" s="10" t="str">
        <f>IF(VLOOKUP(P351&amp;"_"&amp;Q351,[1]无限模式!A:AQ,25+R351,FALSE)="","","Monster_Season"&amp;P351&amp;"_Infinite_"&amp;Q351&amp;"_"&amp;R351)</f>
        <v>Monster_Season3_Infinite_18_3</v>
      </c>
      <c r="M351" s="10">
        <f>IF(VLOOKUP(P351&amp;"_"&amp;Q351,[1]无限模式!A:AQ,25+R351,FALSE)="","",1)</f>
        <v>1</v>
      </c>
      <c r="O351" s="10">
        <f>IF(VLOOKUP(P351&amp;"_"&amp;Q351,[1]无限模式!A:AQ,19+R351,FALSE)="","",VLOOKUP(P351&amp;"_"&amp;Q351,[1]无限模式!A:AQ,37+R351,FALSE))</f>
        <v>9</v>
      </c>
      <c r="P351" s="10">
        <v>3</v>
      </c>
      <c r="Q351" s="10">
        <v>18</v>
      </c>
      <c r="R351" s="10">
        <v>3</v>
      </c>
    </row>
    <row r="352" spans="2:18" x14ac:dyDescent="0.2">
      <c r="B352" s="13" t="str">
        <f t="shared" si="20"/>
        <v/>
      </c>
      <c r="C352" s="10" t="str">
        <f t="shared" si="21"/>
        <v/>
      </c>
      <c r="D352" s="10" t="str">
        <f t="shared" si="22"/>
        <v/>
      </c>
      <c r="F352" s="10" t="str">
        <f>IF(B352="","",VLOOKUP(P352&amp;"_"&amp;Q352,[1]无限模式!A:AQ,12,FALSE)-VLOOKUP(P352&amp;"_"&amp;Q352,[1]无限模式!A:AQ,13,FALSE))</f>
        <v/>
      </c>
      <c r="G352" s="10" t="str">
        <f t="shared" si="23"/>
        <v/>
      </c>
      <c r="H352" s="10" t="str">
        <f>IF(VLOOKUP(P352&amp;"_"&amp;Q352,[1]无限模式!A:AQ,25+R352,FALSE)="","",0)</f>
        <v/>
      </c>
      <c r="I352" s="10" t="str">
        <f>IF(VLOOKUP(P352&amp;"_"&amp;Q352,[1]无限模式!A:AQ,19+R352,FALSE)=0,"",VLOOKUP(P352&amp;"_"&amp;Q352,[1]无限模式!A:AQ,19+R352,FALSE))</f>
        <v/>
      </c>
      <c r="J352" s="10" t="str">
        <f>IF(VLOOKUP(P352&amp;"_"&amp;Q352,[1]无限模式!A:AQ,19+R352,FALSE)=0,"",ROUND(VLOOKUP(P352&amp;"_"&amp;Q352,[1]无限模式!A:AQ,4,FALSE)/VLOOKUP(P352&amp;"_"&amp;Q352,[1]无限模式!A:AQ,19+R352,FALSE),2))</f>
        <v/>
      </c>
      <c r="K352" s="10" t="str">
        <f>IF(VLOOKUP(P352&amp;"_"&amp;Q352,[1]无限模式!A:AQ,25+R352,FALSE)="","",1)</f>
        <v/>
      </c>
      <c r="L352" s="10" t="str">
        <f>IF(VLOOKUP(P352&amp;"_"&amp;Q352,[1]无限模式!A:AQ,25+R352,FALSE)="","","Monster_Season"&amp;P352&amp;"_Infinite_"&amp;Q352&amp;"_"&amp;R352)</f>
        <v/>
      </c>
      <c r="M352" s="10" t="str">
        <f>IF(VLOOKUP(P352&amp;"_"&amp;Q352,[1]无限模式!A:AQ,25+R352,FALSE)="","",1)</f>
        <v/>
      </c>
      <c r="O352" s="10" t="str">
        <f>IF(VLOOKUP(P352&amp;"_"&amp;Q352,[1]无限模式!A:AQ,19+R352,FALSE)="","",VLOOKUP(P352&amp;"_"&amp;Q352,[1]无限模式!A:AQ,37+R352,FALSE))</f>
        <v/>
      </c>
      <c r="P352" s="10">
        <v>3</v>
      </c>
      <c r="Q352" s="10">
        <v>18</v>
      </c>
      <c r="R352" s="10">
        <v>4</v>
      </c>
    </row>
    <row r="353" spans="2:18" x14ac:dyDescent="0.2">
      <c r="B353" s="13" t="str">
        <f t="shared" si="20"/>
        <v/>
      </c>
      <c r="C353" s="10" t="str">
        <f t="shared" si="21"/>
        <v/>
      </c>
      <c r="D353" s="10" t="str">
        <f t="shared" si="22"/>
        <v/>
      </c>
      <c r="F353" s="10" t="str">
        <f>IF(B353="","",VLOOKUP(P353&amp;"_"&amp;Q353,[1]无限模式!A:AQ,12,FALSE)-VLOOKUP(P353&amp;"_"&amp;Q353,[1]无限模式!A:AQ,13,FALSE))</f>
        <v/>
      </c>
      <c r="G353" s="10" t="str">
        <f t="shared" si="23"/>
        <v/>
      </c>
      <c r="H353" s="10" t="str">
        <f>IF(VLOOKUP(P353&amp;"_"&amp;Q353,[1]无限模式!A:AQ,25+R353,FALSE)="","",0)</f>
        <v/>
      </c>
      <c r="I353" s="10" t="str">
        <f>IF(VLOOKUP(P353&amp;"_"&amp;Q353,[1]无限模式!A:AQ,19+R353,FALSE)=0,"",VLOOKUP(P353&amp;"_"&amp;Q353,[1]无限模式!A:AQ,19+R353,FALSE))</f>
        <v/>
      </c>
      <c r="J353" s="10" t="str">
        <f>IF(VLOOKUP(P353&amp;"_"&amp;Q353,[1]无限模式!A:AQ,19+R353,FALSE)=0,"",ROUND(VLOOKUP(P353&amp;"_"&amp;Q353,[1]无限模式!A:AQ,4,FALSE)/VLOOKUP(P353&amp;"_"&amp;Q353,[1]无限模式!A:AQ,19+R353,FALSE),2))</f>
        <v/>
      </c>
      <c r="K353" s="10" t="str">
        <f>IF(VLOOKUP(P353&amp;"_"&amp;Q353,[1]无限模式!A:AQ,25+R353,FALSE)="","",1)</f>
        <v/>
      </c>
      <c r="L353" s="10" t="str">
        <f>IF(VLOOKUP(P353&amp;"_"&amp;Q353,[1]无限模式!A:AQ,25+R353,FALSE)="","","Monster_Season"&amp;P353&amp;"_Infinite_"&amp;Q353&amp;"_"&amp;R353)</f>
        <v/>
      </c>
      <c r="M353" s="10" t="str">
        <f>IF(VLOOKUP(P353&amp;"_"&amp;Q353,[1]无限模式!A:AQ,25+R353,FALSE)="","",1)</f>
        <v/>
      </c>
      <c r="O353" s="10" t="str">
        <f>IF(VLOOKUP(P353&amp;"_"&amp;Q353,[1]无限模式!A:AQ,19+R353,FALSE)="","",VLOOKUP(P353&amp;"_"&amp;Q353,[1]无限模式!A:AQ,37+R353,FALSE))</f>
        <v/>
      </c>
      <c r="P353" s="10">
        <v>3</v>
      </c>
      <c r="Q353" s="10">
        <v>18</v>
      </c>
      <c r="R353" s="10">
        <v>5</v>
      </c>
    </row>
    <row r="354" spans="2:18" x14ac:dyDescent="0.2">
      <c r="B354" s="13" t="str">
        <f t="shared" si="20"/>
        <v/>
      </c>
      <c r="C354" s="10" t="str">
        <f t="shared" si="21"/>
        <v/>
      </c>
      <c r="D354" s="10" t="str">
        <f t="shared" si="22"/>
        <v/>
      </c>
      <c r="F354" s="10" t="str">
        <f>IF(B354="","",VLOOKUP(P354&amp;"_"&amp;Q354,[1]无限模式!A:AQ,12,FALSE)-VLOOKUP(P354&amp;"_"&amp;Q354,[1]无限模式!A:AQ,13,FALSE))</f>
        <v/>
      </c>
      <c r="G354" s="10" t="str">
        <f t="shared" si="23"/>
        <v/>
      </c>
      <c r="H354" s="10" t="str">
        <f>IF(VLOOKUP(P354&amp;"_"&amp;Q354,[1]无限模式!A:AQ,25+R354,FALSE)="","",0)</f>
        <v/>
      </c>
      <c r="I354" s="10" t="str">
        <f>IF(VLOOKUP(P354&amp;"_"&amp;Q354,[1]无限模式!A:AQ,19+R354,FALSE)=0,"",VLOOKUP(P354&amp;"_"&amp;Q354,[1]无限模式!A:AQ,19+R354,FALSE))</f>
        <v/>
      </c>
      <c r="J354" s="10" t="str">
        <f>IF(VLOOKUP(P354&amp;"_"&amp;Q354,[1]无限模式!A:AQ,19+R354,FALSE)=0,"",ROUND(VLOOKUP(P354&amp;"_"&amp;Q354,[1]无限模式!A:AQ,4,FALSE)/VLOOKUP(P354&amp;"_"&amp;Q354,[1]无限模式!A:AQ,19+R354,FALSE),2))</f>
        <v/>
      </c>
      <c r="K354" s="10" t="str">
        <f>IF(VLOOKUP(P354&amp;"_"&amp;Q354,[1]无限模式!A:AQ,25+R354,FALSE)="","",1)</f>
        <v/>
      </c>
      <c r="L354" s="10" t="str">
        <f>IF(VLOOKUP(P354&amp;"_"&amp;Q354,[1]无限模式!A:AQ,25+R354,FALSE)="","","Monster_Season"&amp;P354&amp;"_Infinite_"&amp;Q354&amp;"_"&amp;R354)</f>
        <v/>
      </c>
      <c r="M354" s="10" t="str">
        <f>IF(VLOOKUP(P354&amp;"_"&amp;Q354,[1]无限模式!A:AQ,25+R354,FALSE)="","",1)</f>
        <v/>
      </c>
      <c r="O354" s="10" t="str">
        <f>IF(VLOOKUP(P354&amp;"_"&amp;Q354,[1]无限模式!A:AQ,19+R354,FALSE)="","",VLOOKUP(P354&amp;"_"&amp;Q354,[1]无限模式!A:AQ,37+R354,FALSE))</f>
        <v/>
      </c>
      <c r="P354" s="10">
        <v>3</v>
      </c>
      <c r="Q354" s="10">
        <v>18</v>
      </c>
      <c r="R354" s="10">
        <v>6</v>
      </c>
    </row>
    <row r="355" spans="2:18" x14ac:dyDescent="0.2">
      <c r="B355" s="13" t="str">
        <f t="shared" si="20"/>
        <v>MonsterWaveCallRule_Season3_Infinite</v>
      </c>
      <c r="C355" s="10">
        <f t="shared" si="21"/>
        <v>19</v>
      </c>
      <c r="D355" s="10" t="str">
        <f t="shared" si="22"/>
        <v>赛季3无限模式第19波</v>
      </c>
      <c r="F355" s="10">
        <f>IF(B355="","",VLOOKUP(P355&amp;"_"&amp;Q355,[1]无限模式!A:AQ,12,FALSE)-VLOOKUP(P355&amp;"_"&amp;Q355,[1]无限模式!A:AQ,13,FALSE))</f>
        <v>100</v>
      </c>
      <c r="G355" s="10">
        <f t="shared" si="23"/>
        <v>180</v>
      </c>
      <c r="H355" s="10">
        <f>IF(VLOOKUP(P355&amp;"_"&amp;Q355,[1]无限模式!A:AQ,25+R355,FALSE)="","",0)</f>
        <v>0</v>
      </c>
      <c r="I355" s="10">
        <f>IF(VLOOKUP(P355&amp;"_"&amp;Q355,[1]无限模式!A:AQ,19+R355,FALSE)=0,"",VLOOKUP(P355&amp;"_"&amp;Q355,[1]无限模式!A:AQ,19+R355,FALSE))</f>
        <v>10</v>
      </c>
      <c r="J355" s="10">
        <f>IF(VLOOKUP(P355&amp;"_"&amp;Q355,[1]无限模式!A:AQ,19+R355,FALSE)=0,"",ROUND(VLOOKUP(P355&amp;"_"&amp;Q355,[1]无限模式!A:AQ,4,FALSE)/VLOOKUP(P355&amp;"_"&amp;Q355,[1]无限模式!A:AQ,19+R355,FALSE),2))</f>
        <v>3</v>
      </c>
      <c r="K355" s="10">
        <f>IF(VLOOKUP(P355&amp;"_"&amp;Q355,[1]无限模式!A:AQ,25+R355,FALSE)="","",1)</f>
        <v>1</v>
      </c>
      <c r="L355" s="10" t="str">
        <f>IF(VLOOKUP(P355&amp;"_"&amp;Q355,[1]无限模式!A:AQ,25+R355,FALSE)="","","Monster_Season"&amp;P355&amp;"_Infinite_"&amp;Q355&amp;"_"&amp;R355)</f>
        <v>Monster_Season3_Infinite_19_1</v>
      </c>
      <c r="M355" s="10">
        <f>IF(VLOOKUP(P355&amp;"_"&amp;Q355,[1]无限模式!A:AQ,25+R355,FALSE)="","",1)</f>
        <v>1</v>
      </c>
      <c r="O355" s="10">
        <f>IF(VLOOKUP(P355&amp;"_"&amp;Q355,[1]无限模式!A:AQ,19+R355,FALSE)="","",VLOOKUP(P355&amp;"_"&amp;Q355,[1]无限模式!A:AQ,37+R355,FALSE))</f>
        <v>7</v>
      </c>
      <c r="P355" s="10">
        <v>3</v>
      </c>
      <c r="Q355" s="10">
        <v>19</v>
      </c>
      <c r="R355" s="10">
        <v>1</v>
      </c>
    </row>
    <row r="356" spans="2:18" x14ac:dyDescent="0.2">
      <c r="B356" s="13" t="str">
        <f t="shared" si="20"/>
        <v/>
      </c>
      <c r="C356" s="10" t="str">
        <f t="shared" si="21"/>
        <v/>
      </c>
      <c r="D356" s="10" t="str">
        <f t="shared" si="22"/>
        <v/>
      </c>
      <c r="F356" s="10" t="str">
        <f>IF(B356="","",VLOOKUP(P356&amp;"_"&amp;Q356,[1]无限模式!A:AQ,12,FALSE)-VLOOKUP(P356&amp;"_"&amp;Q356,[1]无限模式!A:AQ,13,FALSE))</f>
        <v/>
      </c>
      <c r="G356" s="10" t="str">
        <f t="shared" si="23"/>
        <v/>
      </c>
      <c r="H356" s="10">
        <f>IF(VLOOKUP(P356&amp;"_"&amp;Q356,[1]无限模式!A:AQ,25+R356,FALSE)="","",0)</f>
        <v>0</v>
      </c>
      <c r="I356" s="10">
        <f>IF(VLOOKUP(P356&amp;"_"&amp;Q356,[1]无限模式!A:AQ,19+R356,FALSE)=0,"",VLOOKUP(P356&amp;"_"&amp;Q356,[1]无限模式!A:AQ,19+R356,FALSE))</f>
        <v>10</v>
      </c>
      <c r="J356" s="10">
        <f>IF(VLOOKUP(P356&amp;"_"&amp;Q356,[1]无限模式!A:AQ,19+R356,FALSE)=0,"",ROUND(VLOOKUP(P356&amp;"_"&amp;Q356,[1]无限模式!A:AQ,4,FALSE)/VLOOKUP(P356&amp;"_"&amp;Q356,[1]无限模式!A:AQ,19+R356,FALSE),2))</f>
        <v>3</v>
      </c>
      <c r="K356" s="10">
        <f>IF(VLOOKUP(P356&amp;"_"&amp;Q356,[1]无限模式!A:AQ,25+R356,FALSE)="","",1)</f>
        <v>1</v>
      </c>
      <c r="L356" s="10" t="str">
        <f>IF(VLOOKUP(P356&amp;"_"&amp;Q356,[1]无限模式!A:AQ,25+R356,FALSE)="","","Monster_Season"&amp;P356&amp;"_Infinite_"&amp;Q356&amp;"_"&amp;R356)</f>
        <v>Monster_Season3_Infinite_19_2</v>
      </c>
      <c r="M356" s="10">
        <f>IF(VLOOKUP(P356&amp;"_"&amp;Q356,[1]无限模式!A:AQ,25+R356,FALSE)="","",1)</f>
        <v>1</v>
      </c>
      <c r="O356" s="10">
        <f>IF(VLOOKUP(P356&amp;"_"&amp;Q356,[1]无限模式!A:AQ,19+R356,FALSE)="","",VLOOKUP(P356&amp;"_"&amp;Q356,[1]无限模式!A:AQ,37+R356,FALSE))</f>
        <v>7</v>
      </c>
      <c r="P356" s="10">
        <v>3</v>
      </c>
      <c r="Q356" s="10">
        <v>19</v>
      </c>
      <c r="R356" s="10">
        <v>2</v>
      </c>
    </row>
    <row r="357" spans="2:18" x14ac:dyDescent="0.2">
      <c r="B357" s="13" t="str">
        <f t="shared" si="20"/>
        <v/>
      </c>
      <c r="C357" s="10" t="str">
        <f t="shared" si="21"/>
        <v/>
      </c>
      <c r="D357" s="10" t="str">
        <f t="shared" si="22"/>
        <v/>
      </c>
      <c r="F357" s="10" t="str">
        <f>IF(B357="","",VLOOKUP(P357&amp;"_"&amp;Q357,[1]无限模式!A:AQ,12,FALSE)-VLOOKUP(P357&amp;"_"&amp;Q357,[1]无限模式!A:AQ,13,FALSE))</f>
        <v/>
      </c>
      <c r="G357" s="10" t="str">
        <f t="shared" si="23"/>
        <v/>
      </c>
      <c r="H357" s="10">
        <f>IF(VLOOKUP(P357&amp;"_"&amp;Q357,[1]无限模式!A:AQ,25+R357,FALSE)="","",0)</f>
        <v>0</v>
      </c>
      <c r="I357" s="10">
        <f>IF(VLOOKUP(P357&amp;"_"&amp;Q357,[1]无限模式!A:AQ,19+R357,FALSE)=0,"",VLOOKUP(P357&amp;"_"&amp;Q357,[1]无限模式!A:AQ,19+R357,FALSE))</f>
        <v>10</v>
      </c>
      <c r="J357" s="10">
        <f>IF(VLOOKUP(P357&amp;"_"&amp;Q357,[1]无限模式!A:AQ,19+R357,FALSE)=0,"",ROUND(VLOOKUP(P357&amp;"_"&amp;Q357,[1]无限模式!A:AQ,4,FALSE)/VLOOKUP(P357&amp;"_"&amp;Q357,[1]无限模式!A:AQ,19+R357,FALSE),2))</f>
        <v>3</v>
      </c>
      <c r="K357" s="10">
        <f>IF(VLOOKUP(P357&amp;"_"&amp;Q357,[1]无限模式!A:AQ,25+R357,FALSE)="","",1)</f>
        <v>1</v>
      </c>
      <c r="L357" s="10" t="str">
        <f>IF(VLOOKUP(P357&amp;"_"&amp;Q357,[1]无限模式!A:AQ,25+R357,FALSE)="","","Monster_Season"&amp;P357&amp;"_Infinite_"&amp;Q357&amp;"_"&amp;R357)</f>
        <v>Monster_Season3_Infinite_19_3</v>
      </c>
      <c r="M357" s="10">
        <f>IF(VLOOKUP(P357&amp;"_"&amp;Q357,[1]无限模式!A:AQ,25+R357,FALSE)="","",1)</f>
        <v>1</v>
      </c>
      <c r="O357" s="10">
        <f>IF(VLOOKUP(P357&amp;"_"&amp;Q357,[1]无限模式!A:AQ,19+R357,FALSE)="","",VLOOKUP(P357&amp;"_"&amp;Q357,[1]无限模式!A:AQ,37+R357,FALSE))</f>
        <v>7</v>
      </c>
      <c r="P357" s="10">
        <v>3</v>
      </c>
      <c r="Q357" s="10">
        <v>19</v>
      </c>
      <c r="R357" s="10">
        <v>3</v>
      </c>
    </row>
    <row r="358" spans="2:18" x14ac:dyDescent="0.2">
      <c r="B358" s="13" t="str">
        <f t="shared" si="20"/>
        <v/>
      </c>
      <c r="C358" s="10" t="str">
        <f t="shared" si="21"/>
        <v/>
      </c>
      <c r="D358" s="10" t="str">
        <f t="shared" si="22"/>
        <v/>
      </c>
      <c r="F358" s="10" t="str">
        <f>IF(B358="","",VLOOKUP(P358&amp;"_"&amp;Q358,[1]无限模式!A:AQ,12,FALSE)-VLOOKUP(P358&amp;"_"&amp;Q358,[1]无限模式!A:AQ,13,FALSE))</f>
        <v/>
      </c>
      <c r="G358" s="10" t="str">
        <f t="shared" si="23"/>
        <v/>
      </c>
      <c r="H358" s="10" t="str">
        <f>IF(VLOOKUP(P358&amp;"_"&amp;Q358,[1]无限模式!A:AQ,25+R358,FALSE)="","",0)</f>
        <v/>
      </c>
      <c r="I358" s="10" t="str">
        <f>IF(VLOOKUP(P358&amp;"_"&amp;Q358,[1]无限模式!A:AQ,19+R358,FALSE)=0,"",VLOOKUP(P358&amp;"_"&amp;Q358,[1]无限模式!A:AQ,19+R358,FALSE))</f>
        <v/>
      </c>
      <c r="J358" s="10" t="str">
        <f>IF(VLOOKUP(P358&amp;"_"&amp;Q358,[1]无限模式!A:AQ,19+R358,FALSE)=0,"",ROUND(VLOOKUP(P358&amp;"_"&amp;Q358,[1]无限模式!A:AQ,4,FALSE)/VLOOKUP(P358&amp;"_"&amp;Q358,[1]无限模式!A:AQ,19+R358,FALSE),2))</f>
        <v/>
      </c>
      <c r="K358" s="10" t="str">
        <f>IF(VLOOKUP(P358&amp;"_"&amp;Q358,[1]无限模式!A:AQ,25+R358,FALSE)="","",1)</f>
        <v/>
      </c>
      <c r="L358" s="10" t="str">
        <f>IF(VLOOKUP(P358&amp;"_"&amp;Q358,[1]无限模式!A:AQ,25+R358,FALSE)="","","Monster_Season"&amp;P358&amp;"_Infinite_"&amp;Q358&amp;"_"&amp;R358)</f>
        <v/>
      </c>
      <c r="M358" s="10" t="str">
        <f>IF(VLOOKUP(P358&amp;"_"&amp;Q358,[1]无限模式!A:AQ,25+R358,FALSE)="","",1)</f>
        <v/>
      </c>
      <c r="O358" s="10" t="str">
        <f>IF(VLOOKUP(P358&amp;"_"&amp;Q358,[1]无限模式!A:AQ,19+R358,FALSE)="","",VLOOKUP(P358&amp;"_"&amp;Q358,[1]无限模式!A:AQ,37+R358,FALSE))</f>
        <v/>
      </c>
      <c r="P358" s="10">
        <v>3</v>
      </c>
      <c r="Q358" s="10">
        <v>19</v>
      </c>
      <c r="R358" s="10">
        <v>4</v>
      </c>
    </row>
    <row r="359" spans="2:18" x14ac:dyDescent="0.2">
      <c r="B359" s="13" t="str">
        <f t="shared" si="20"/>
        <v/>
      </c>
      <c r="C359" s="10" t="str">
        <f t="shared" si="21"/>
        <v/>
      </c>
      <c r="D359" s="10" t="str">
        <f t="shared" si="22"/>
        <v/>
      </c>
      <c r="F359" s="10" t="str">
        <f>IF(B359="","",VLOOKUP(P359&amp;"_"&amp;Q359,[1]无限模式!A:AQ,12,FALSE)-VLOOKUP(P359&amp;"_"&amp;Q359,[1]无限模式!A:AQ,13,FALSE))</f>
        <v/>
      </c>
      <c r="G359" s="10" t="str">
        <f t="shared" si="23"/>
        <v/>
      </c>
      <c r="H359" s="10" t="str">
        <f>IF(VLOOKUP(P359&amp;"_"&amp;Q359,[1]无限模式!A:AQ,25+R359,FALSE)="","",0)</f>
        <v/>
      </c>
      <c r="I359" s="10" t="str">
        <f>IF(VLOOKUP(P359&amp;"_"&amp;Q359,[1]无限模式!A:AQ,19+R359,FALSE)=0,"",VLOOKUP(P359&amp;"_"&amp;Q359,[1]无限模式!A:AQ,19+R359,FALSE))</f>
        <v/>
      </c>
      <c r="J359" s="10" t="str">
        <f>IF(VLOOKUP(P359&amp;"_"&amp;Q359,[1]无限模式!A:AQ,19+R359,FALSE)=0,"",ROUND(VLOOKUP(P359&amp;"_"&amp;Q359,[1]无限模式!A:AQ,4,FALSE)/VLOOKUP(P359&amp;"_"&amp;Q359,[1]无限模式!A:AQ,19+R359,FALSE),2))</f>
        <v/>
      </c>
      <c r="K359" s="10" t="str">
        <f>IF(VLOOKUP(P359&amp;"_"&amp;Q359,[1]无限模式!A:AQ,25+R359,FALSE)="","",1)</f>
        <v/>
      </c>
      <c r="L359" s="10" t="str">
        <f>IF(VLOOKUP(P359&amp;"_"&amp;Q359,[1]无限模式!A:AQ,25+R359,FALSE)="","","Monster_Season"&amp;P359&amp;"_Infinite_"&amp;Q359&amp;"_"&amp;R359)</f>
        <v/>
      </c>
      <c r="M359" s="10" t="str">
        <f>IF(VLOOKUP(P359&amp;"_"&amp;Q359,[1]无限模式!A:AQ,25+R359,FALSE)="","",1)</f>
        <v/>
      </c>
      <c r="O359" s="10" t="str">
        <f>IF(VLOOKUP(P359&amp;"_"&amp;Q359,[1]无限模式!A:AQ,19+R359,FALSE)="","",VLOOKUP(P359&amp;"_"&amp;Q359,[1]无限模式!A:AQ,37+R359,FALSE))</f>
        <v/>
      </c>
      <c r="P359" s="10">
        <v>3</v>
      </c>
      <c r="Q359" s="10">
        <v>19</v>
      </c>
      <c r="R359" s="10">
        <v>5</v>
      </c>
    </row>
    <row r="360" spans="2:18" x14ac:dyDescent="0.2">
      <c r="B360" s="13" t="str">
        <f t="shared" si="20"/>
        <v/>
      </c>
      <c r="C360" s="10" t="str">
        <f t="shared" si="21"/>
        <v/>
      </c>
      <c r="D360" s="10" t="str">
        <f t="shared" si="22"/>
        <v/>
      </c>
      <c r="F360" s="10" t="str">
        <f>IF(B360="","",VLOOKUP(P360&amp;"_"&amp;Q360,[1]无限模式!A:AQ,12,FALSE)-VLOOKUP(P360&amp;"_"&amp;Q360,[1]无限模式!A:AQ,13,FALSE))</f>
        <v/>
      </c>
      <c r="G360" s="10" t="str">
        <f t="shared" si="23"/>
        <v/>
      </c>
      <c r="H360" s="10" t="str">
        <f>IF(VLOOKUP(P360&amp;"_"&amp;Q360,[1]无限模式!A:AQ,25+R360,FALSE)="","",0)</f>
        <v/>
      </c>
      <c r="I360" s="10" t="str">
        <f>IF(VLOOKUP(P360&amp;"_"&amp;Q360,[1]无限模式!A:AQ,19+R360,FALSE)=0,"",VLOOKUP(P360&amp;"_"&amp;Q360,[1]无限模式!A:AQ,19+R360,FALSE))</f>
        <v/>
      </c>
      <c r="J360" s="10" t="str">
        <f>IF(VLOOKUP(P360&amp;"_"&amp;Q360,[1]无限模式!A:AQ,19+R360,FALSE)=0,"",ROUND(VLOOKUP(P360&amp;"_"&amp;Q360,[1]无限模式!A:AQ,4,FALSE)/VLOOKUP(P360&amp;"_"&amp;Q360,[1]无限模式!A:AQ,19+R360,FALSE),2))</f>
        <v/>
      </c>
      <c r="K360" s="10" t="str">
        <f>IF(VLOOKUP(P360&amp;"_"&amp;Q360,[1]无限模式!A:AQ,25+R360,FALSE)="","",1)</f>
        <v/>
      </c>
      <c r="L360" s="10" t="str">
        <f>IF(VLOOKUP(P360&amp;"_"&amp;Q360,[1]无限模式!A:AQ,25+R360,FALSE)="","","Monster_Season"&amp;P360&amp;"_Infinite_"&amp;Q360&amp;"_"&amp;R360)</f>
        <v/>
      </c>
      <c r="M360" s="10" t="str">
        <f>IF(VLOOKUP(P360&amp;"_"&amp;Q360,[1]无限模式!A:AQ,25+R360,FALSE)="","",1)</f>
        <v/>
      </c>
      <c r="O360" s="10" t="str">
        <f>IF(VLOOKUP(P360&amp;"_"&amp;Q360,[1]无限模式!A:AQ,19+R360,FALSE)="","",VLOOKUP(P360&amp;"_"&amp;Q360,[1]无限模式!A:AQ,37+R360,FALSE))</f>
        <v/>
      </c>
      <c r="P360" s="10">
        <v>3</v>
      </c>
      <c r="Q360" s="10">
        <v>19</v>
      </c>
      <c r="R360" s="10">
        <v>6</v>
      </c>
    </row>
    <row r="361" spans="2:18" x14ac:dyDescent="0.2">
      <c r="B361" s="13" t="str">
        <f t="shared" si="20"/>
        <v>MonsterWaveCallRule_Season3_Infinite</v>
      </c>
      <c r="C361" s="10">
        <f t="shared" si="21"/>
        <v>20</v>
      </c>
      <c r="D361" s="10" t="str">
        <f t="shared" si="22"/>
        <v>赛季3无限模式第20波</v>
      </c>
      <c r="F361" s="10">
        <f>IF(B361="","",VLOOKUP(P361&amp;"_"&amp;Q361,[1]无限模式!A:AQ,12,FALSE)-VLOOKUP(P361&amp;"_"&amp;Q361,[1]无限模式!A:AQ,13,FALSE))</f>
        <v>100</v>
      </c>
      <c r="G361" s="10">
        <f t="shared" si="23"/>
        <v>180</v>
      </c>
      <c r="H361" s="10">
        <f>IF(VLOOKUP(P361&amp;"_"&amp;Q361,[1]无限模式!A:AQ,25+R361,FALSE)="","",0)</f>
        <v>0</v>
      </c>
      <c r="I361" s="10">
        <f>IF(VLOOKUP(P361&amp;"_"&amp;Q361,[1]无限模式!A:AQ,19+R361,FALSE)=0,"",VLOOKUP(P361&amp;"_"&amp;Q361,[1]无限模式!A:AQ,19+R361,FALSE))</f>
        <v>16</v>
      </c>
      <c r="J361" s="10">
        <f>IF(VLOOKUP(P361&amp;"_"&amp;Q361,[1]无限模式!A:AQ,19+R361,FALSE)=0,"",ROUND(VLOOKUP(P361&amp;"_"&amp;Q361,[1]无限模式!A:AQ,4,FALSE)/VLOOKUP(P361&amp;"_"&amp;Q361,[1]无限模式!A:AQ,19+R361,FALSE),2))</f>
        <v>1.88</v>
      </c>
      <c r="K361" s="10">
        <f>IF(VLOOKUP(P361&amp;"_"&amp;Q361,[1]无限模式!A:AQ,25+R361,FALSE)="","",1)</f>
        <v>1</v>
      </c>
      <c r="L361" s="10" t="str">
        <f>IF(VLOOKUP(P361&amp;"_"&amp;Q361,[1]无限模式!A:AQ,25+R361,FALSE)="","","Monster_Season"&amp;P361&amp;"_Infinite_"&amp;Q361&amp;"_"&amp;R361)</f>
        <v>Monster_Season3_Infinite_20_1</v>
      </c>
      <c r="M361" s="10">
        <f>IF(VLOOKUP(P361&amp;"_"&amp;Q361,[1]无限模式!A:AQ,25+R361,FALSE)="","",1)</f>
        <v>1</v>
      </c>
      <c r="O361" s="10">
        <f>IF(VLOOKUP(P361&amp;"_"&amp;Q361,[1]无限模式!A:AQ,19+R361,FALSE)="","",VLOOKUP(P361&amp;"_"&amp;Q361,[1]无限模式!A:AQ,37+R361,FALSE))</f>
        <v>4</v>
      </c>
      <c r="P361" s="10">
        <v>3</v>
      </c>
      <c r="Q361" s="10">
        <v>20</v>
      </c>
      <c r="R361" s="10">
        <v>1</v>
      </c>
    </row>
    <row r="362" spans="2:18" x14ac:dyDescent="0.2">
      <c r="B362" s="13" t="str">
        <f t="shared" si="20"/>
        <v/>
      </c>
      <c r="C362" s="10" t="str">
        <f t="shared" si="21"/>
        <v/>
      </c>
      <c r="D362" s="10" t="str">
        <f t="shared" si="22"/>
        <v/>
      </c>
      <c r="F362" s="10" t="str">
        <f>IF(B362="","",VLOOKUP(P362&amp;"_"&amp;Q362,[1]无限模式!A:AQ,12,FALSE)-VLOOKUP(P362&amp;"_"&amp;Q362,[1]无限模式!A:AQ,13,FALSE))</f>
        <v/>
      </c>
      <c r="G362" s="10" t="str">
        <f t="shared" si="23"/>
        <v/>
      </c>
      <c r="H362" s="10">
        <f>IF(VLOOKUP(P362&amp;"_"&amp;Q362,[1]无限模式!A:AQ,25+R362,FALSE)="","",0)</f>
        <v>0</v>
      </c>
      <c r="I362" s="10">
        <f>IF(VLOOKUP(P362&amp;"_"&amp;Q362,[1]无限模式!A:AQ,19+R362,FALSE)=0,"",VLOOKUP(P362&amp;"_"&amp;Q362,[1]无限模式!A:AQ,19+R362,FALSE))</f>
        <v>16</v>
      </c>
      <c r="J362" s="10">
        <f>IF(VLOOKUP(P362&amp;"_"&amp;Q362,[1]无限模式!A:AQ,19+R362,FALSE)=0,"",ROUND(VLOOKUP(P362&amp;"_"&amp;Q362,[1]无限模式!A:AQ,4,FALSE)/VLOOKUP(P362&amp;"_"&amp;Q362,[1]无限模式!A:AQ,19+R362,FALSE),2))</f>
        <v>1.88</v>
      </c>
      <c r="K362" s="10">
        <f>IF(VLOOKUP(P362&amp;"_"&amp;Q362,[1]无限模式!A:AQ,25+R362,FALSE)="","",1)</f>
        <v>1</v>
      </c>
      <c r="L362" s="10" t="str">
        <f>IF(VLOOKUP(P362&amp;"_"&amp;Q362,[1]无限模式!A:AQ,25+R362,FALSE)="","","Monster_Season"&amp;P362&amp;"_Infinite_"&amp;Q362&amp;"_"&amp;R362)</f>
        <v>Monster_Season3_Infinite_20_2</v>
      </c>
      <c r="M362" s="10">
        <f>IF(VLOOKUP(P362&amp;"_"&amp;Q362,[1]无限模式!A:AQ,25+R362,FALSE)="","",1)</f>
        <v>1</v>
      </c>
      <c r="O362" s="10">
        <f>IF(VLOOKUP(P362&amp;"_"&amp;Q362,[1]无限模式!A:AQ,19+R362,FALSE)="","",VLOOKUP(P362&amp;"_"&amp;Q362,[1]无限模式!A:AQ,37+R362,FALSE))</f>
        <v>4</v>
      </c>
      <c r="P362" s="10">
        <v>3</v>
      </c>
      <c r="Q362" s="10">
        <v>20</v>
      </c>
      <c r="R362" s="10">
        <v>2</v>
      </c>
    </row>
    <row r="363" spans="2:18" x14ac:dyDescent="0.2">
      <c r="B363" s="13" t="str">
        <f t="shared" si="20"/>
        <v/>
      </c>
      <c r="C363" s="10" t="str">
        <f t="shared" si="21"/>
        <v/>
      </c>
      <c r="D363" s="10" t="str">
        <f t="shared" si="22"/>
        <v/>
      </c>
      <c r="F363" s="10" t="str">
        <f>IF(B363="","",VLOOKUP(P363&amp;"_"&amp;Q363,[1]无限模式!A:AQ,12,FALSE)-VLOOKUP(P363&amp;"_"&amp;Q363,[1]无限模式!A:AQ,13,FALSE))</f>
        <v/>
      </c>
      <c r="G363" s="10" t="str">
        <f t="shared" si="23"/>
        <v/>
      </c>
      <c r="H363" s="10">
        <f>IF(VLOOKUP(P363&amp;"_"&amp;Q363,[1]无限模式!A:AQ,25+R363,FALSE)="","",0)</f>
        <v>0</v>
      </c>
      <c r="I363" s="10">
        <f>IF(VLOOKUP(P363&amp;"_"&amp;Q363,[1]无限模式!A:AQ,19+R363,FALSE)=0,"",VLOOKUP(P363&amp;"_"&amp;Q363,[1]无限模式!A:AQ,19+R363,FALSE))</f>
        <v>11</v>
      </c>
      <c r="J363" s="10">
        <f>IF(VLOOKUP(P363&amp;"_"&amp;Q363,[1]无限模式!A:AQ,19+R363,FALSE)=0,"",ROUND(VLOOKUP(P363&amp;"_"&amp;Q363,[1]无限模式!A:AQ,4,FALSE)/VLOOKUP(P363&amp;"_"&amp;Q363,[1]无限模式!A:AQ,19+R363,FALSE),2))</f>
        <v>2.73</v>
      </c>
      <c r="K363" s="10">
        <f>IF(VLOOKUP(P363&amp;"_"&amp;Q363,[1]无限模式!A:AQ,25+R363,FALSE)="","",1)</f>
        <v>1</v>
      </c>
      <c r="L363" s="10" t="str">
        <f>IF(VLOOKUP(P363&amp;"_"&amp;Q363,[1]无限模式!A:AQ,25+R363,FALSE)="","","Monster_Season"&amp;P363&amp;"_Infinite_"&amp;Q363&amp;"_"&amp;R363)</f>
        <v>Monster_Season3_Infinite_20_3</v>
      </c>
      <c r="M363" s="10">
        <f>IF(VLOOKUP(P363&amp;"_"&amp;Q363,[1]无限模式!A:AQ,25+R363,FALSE)="","",1)</f>
        <v>1</v>
      </c>
      <c r="O363" s="10">
        <f>IF(VLOOKUP(P363&amp;"_"&amp;Q363,[1]无限模式!A:AQ,19+R363,FALSE)="","",VLOOKUP(P363&amp;"_"&amp;Q363,[1]无限模式!A:AQ,37+R363,FALSE))</f>
        <v>4</v>
      </c>
      <c r="P363" s="10">
        <v>3</v>
      </c>
      <c r="Q363" s="10">
        <v>20</v>
      </c>
      <c r="R363" s="10">
        <v>3</v>
      </c>
    </row>
    <row r="364" spans="2:18" x14ac:dyDescent="0.2">
      <c r="B364" s="13" t="str">
        <f t="shared" si="20"/>
        <v/>
      </c>
      <c r="C364" s="10" t="str">
        <f t="shared" si="21"/>
        <v/>
      </c>
      <c r="D364" s="10" t="str">
        <f t="shared" si="22"/>
        <v/>
      </c>
      <c r="F364" s="10" t="str">
        <f>IF(B364="","",VLOOKUP(P364&amp;"_"&amp;Q364,[1]无限模式!A:AQ,12,FALSE)-VLOOKUP(P364&amp;"_"&amp;Q364,[1]无限模式!A:AQ,13,FALSE))</f>
        <v/>
      </c>
      <c r="G364" s="10" t="str">
        <f t="shared" si="23"/>
        <v/>
      </c>
      <c r="H364" s="10">
        <f>IF(VLOOKUP(P364&amp;"_"&amp;Q364,[1]无限模式!A:AQ,25+R364,FALSE)="","",0)</f>
        <v>0</v>
      </c>
      <c r="I364" s="10">
        <f>IF(VLOOKUP(P364&amp;"_"&amp;Q364,[1]无限模式!A:AQ,19+R364,FALSE)=0,"",VLOOKUP(P364&amp;"_"&amp;Q364,[1]无限模式!A:AQ,19+R364,FALSE))</f>
        <v>1</v>
      </c>
      <c r="J364" s="10">
        <f>IF(VLOOKUP(P364&amp;"_"&amp;Q364,[1]无限模式!A:AQ,19+R364,FALSE)=0,"",ROUND(VLOOKUP(P364&amp;"_"&amp;Q364,[1]无限模式!A:AQ,4,FALSE)/VLOOKUP(P364&amp;"_"&amp;Q364,[1]无限模式!A:AQ,19+R364,FALSE),2))</f>
        <v>30</v>
      </c>
      <c r="K364" s="10">
        <f>IF(VLOOKUP(P364&amp;"_"&amp;Q364,[1]无限模式!A:AQ,25+R364,FALSE)="","",1)</f>
        <v>1</v>
      </c>
      <c r="L364" s="10" t="str">
        <f>IF(VLOOKUP(P364&amp;"_"&amp;Q364,[1]无限模式!A:AQ,25+R364,FALSE)="","","Monster_Season"&amp;P364&amp;"_Infinite_"&amp;Q364&amp;"_"&amp;R364)</f>
        <v>Monster_Season3_Infinite_20_4</v>
      </c>
      <c r="M364" s="10">
        <f>IF(VLOOKUP(P364&amp;"_"&amp;Q364,[1]无限模式!A:AQ,25+R364,FALSE)="","",1)</f>
        <v>1</v>
      </c>
      <c r="O364" s="10">
        <f>IF(VLOOKUP(P364&amp;"_"&amp;Q364,[1]无限模式!A:AQ,19+R364,FALSE)="","",VLOOKUP(P364&amp;"_"&amp;Q364,[1]无限模式!A:AQ,37+R364,FALSE))</f>
        <v>11</v>
      </c>
      <c r="P364" s="10">
        <v>3</v>
      </c>
      <c r="Q364" s="10">
        <v>20</v>
      </c>
      <c r="R364" s="10">
        <v>4</v>
      </c>
    </row>
    <row r="365" spans="2:18" x14ac:dyDescent="0.2">
      <c r="B365" s="13" t="str">
        <f t="shared" si="20"/>
        <v/>
      </c>
      <c r="C365" s="10" t="str">
        <f t="shared" si="21"/>
        <v/>
      </c>
      <c r="D365" s="10" t="str">
        <f t="shared" si="22"/>
        <v/>
      </c>
      <c r="F365" s="10" t="str">
        <f>IF(B365="","",VLOOKUP(P365&amp;"_"&amp;Q365,[1]无限模式!A:AQ,12,FALSE)-VLOOKUP(P365&amp;"_"&amp;Q365,[1]无限模式!A:AQ,13,FALSE))</f>
        <v/>
      </c>
      <c r="G365" s="10" t="str">
        <f t="shared" si="23"/>
        <v/>
      </c>
      <c r="H365" s="10" t="str">
        <f>IF(VLOOKUP(P365&amp;"_"&amp;Q365,[1]无限模式!A:AQ,25+R365,FALSE)="","",0)</f>
        <v/>
      </c>
      <c r="I365" s="10" t="str">
        <f>IF(VLOOKUP(P365&amp;"_"&amp;Q365,[1]无限模式!A:AQ,19+R365,FALSE)=0,"",VLOOKUP(P365&amp;"_"&amp;Q365,[1]无限模式!A:AQ,19+R365,FALSE))</f>
        <v/>
      </c>
      <c r="J365" s="10" t="str">
        <f>IF(VLOOKUP(P365&amp;"_"&amp;Q365,[1]无限模式!A:AQ,19+R365,FALSE)=0,"",ROUND(VLOOKUP(P365&amp;"_"&amp;Q365,[1]无限模式!A:AQ,4,FALSE)/VLOOKUP(P365&amp;"_"&amp;Q365,[1]无限模式!A:AQ,19+R365,FALSE),2))</f>
        <v/>
      </c>
      <c r="K365" s="10" t="str">
        <f>IF(VLOOKUP(P365&amp;"_"&amp;Q365,[1]无限模式!A:AQ,25+R365,FALSE)="","",1)</f>
        <v/>
      </c>
      <c r="L365" s="10" t="str">
        <f>IF(VLOOKUP(P365&amp;"_"&amp;Q365,[1]无限模式!A:AQ,25+R365,FALSE)="","","Monster_Season"&amp;P365&amp;"_Infinite_"&amp;Q365&amp;"_"&amp;R365)</f>
        <v/>
      </c>
      <c r="M365" s="10" t="str">
        <f>IF(VLOOKUP(P365&amp;"_"&amp;Q365,[1]无限模式!A:AQ,25+R365,FALSE)="","",1)</f>
        <v/>
      </c>
      <c r="O365" s="10" t="str">
        <f>IF(VLOOKUP(P365&amp;"_"&amp;Q365,[1]无限模式!A:AQ,19+R365,FALSE)="","",VLOOKUP(P365&amp;"_"&amp;Q365,[1]无限模式!A:AQ,37+R365,FALSE))</f>
        <v/>
      </c>
      <c r="P365" s="10">
        <v>3</v>
      </c>
      <c r="Q365" s="10">
        <v>20</v>
      </c>
      <c r="R365" s="10">
        <v>5</v>
      </c>
    </row>
    <row r="366" spans="2:18" x14ac:dyDescent="0.2">
      <c r="B366" s="13" t="str">
        <f t="shared" si="20"/>
        <v/>
      </c>
      <c r="C366" s="10" t="str">
        <f t="shared" si="21"/>
        <v/>
      </c>
      <c r="D366" s="10" t="str">
        <f t="shared" si="22"/>
        <v/>
      </c>
      <c r="F366" s="10" t="str">
        <f>IF(B366="","",VLOOKUP(P366&amp;"_"&amp;Q366,[1]无限模式!A:AQ,12,FALSE)-VLOOKUP(P366&amp;"_"&amp;Q366,[1]无限模式!A:AQ,13,FALSE))</f>
        <v/>
      </c>
      <c r="G366" s="10" t="str">
        <f t="shared" si="23"/>
        <v/>
      </c>
      <c r="H366" s="10" t="str">
        <f>IF(VLOOKUP(P366&amp;"_"&amp;Q366,[1]无限模式!A:AQ,25+R366,FALSE)="","",0)</f>
        <v/>
      </c>
      <c r="I366" s="10" t="str">
        <f>IF(VLOOKUP(P366&amp;"_"&amp;Q366,[1]无限模式!A:AQ,19+R366,FALSE)=0,"",VLOOKUP(P366&amp;"_"&amp;Q366,[1]无限模式!A:AQ,19+R366,FALSE))</f>
        <v/>
      </c>
      <c r="J366" s="10" t="str">
        <f>IF(VLOOKUP(P366&amp;"_"&amp;Q366,[1]无限模式!A:AQ,19+R366,FALSE)=0,"",ROUND(VLOOKUP(P366&amp;"_"&amp;Q366,[1]无限模式!A:AQ,4,FALSE)/VLOOKUP(P366&amp;"_"&amp;Q366,[1]无限模式!A:AQ,19+R366,FALSE),2))</f>
        <v/>
      </c>
      <c r="K366" s="10" t="str">
        <f>IF(VLOOKUP(P366&amp;"_"&amp;Q366,[1]无限模式!A:AQ,25+R366,FALSE)="","",1)</f>
        <v/>
      </c>
      <c r="L366" s="10" t="str">
        <f>IF(VLOOKUP(P366&amp;"_"&amp;Q366,[1]无限模式!A:AQ,25+R366,FALSE)="","","Monster_Season"&amp;P366&amp;"_Infinite_"&amp;Q366&amp;"_"&amp;R366)</f>
        <v/>
      </c>
      <c r="M366" s="10" t="str">
        <f>IF(VLOOKUP(P366&amp;"_"&amp;Q366,[1]无限模式!A:AQ,25+R366,FALSE)="","",1)</f>
        <v/>
      </c>
      <c r="O366" s="10" t="str">
        <f>IF(VLOOKUP(P366&amp;"_"&amp;Q366,[1]无限模式!A:AQ,19+R366,FALSE)="","",VLOOKUP(P366&amp;"_"&amp;Q366,[1]无限模式!A:AQ,37+R366,FALSE))</f>
        <v/>
      </c>
      <c r="P366" s="10">
        <v>3</v>
      </c>
      <c r="Q366" s="10">
        <v>20</v>
      </c>
      <c r="R366" s="10">
        <v>6</v>
      </c>
    </row>
    <row r="367" spans="2:18" x14ac:dyDescent="0.2">
      <c r="B367" s="13" t="str">
        <f>IF(Q367-Q846=1,"MonsterWaveCallRule_Season"&amp;P367&amp;"_Infinite","")</f>
        <v>MonsterWaveCallRule_Season4_Infinite</v>
      </c>
      <c r="C367" s="10">
        <f>IF(B367="","",Q367)</f>
        <v>1</v>
      </c>
      <c r="D367" s="10" t="str">
        <f>IF(B367="","","赛季"&amp;P367&amp;"无限模式第"&amp;Q367&amp;"波")</f>
        <v>赛季4无限模式第1波</v>
      </c>
      <c r="F367" s="10">
        <f>IF(B367="","",VLOOKUP(P367&amp;"_"&amp;Q367,[1]无限模式!A:AQ,12,FALSE)-VLOOKUP(P367&amp;"_"&amp;Q367,[1]无限模式!A:AQ,13,FALSE))</f>
        <v>100</v>
      </c>
      <c r="G367" s="10">
        <f>IF(B367="","",180)</f>
        <v>180</v>
      </c>
      <c r="H367" s="10">
        <f>IF(VLOOKUP(P367&amp;"_"&amp;Q367,[1]无限模式!A:AQ,25+R367,FALSE)="","",0)</f>
        <v>0</v>
      </c>
      <c r="I367" s="10">
        <f>IF(VLOOKUP(P367&amp;"_"&amp;Q367,[1]无限模式!A:AQ,19+R367,FALSE)=0,"",VLOOKUP(P367&amp;"_"&amp;Q367,[1]无限模式!A:AQ,19+R367,FALSE))</f>
        <v>5</v>
      </c>
      <c r="J367" s="10">
        <f>IF(VLOOKUP(P367&amp;"_"&amp;Q367,[1]无限模式!A:AQ,19+R367,FALSE)=0,"",ROUND(VLOOKUP(P367&amp;"_"&amp;Q367,[1]无限模式!A:AQ,4,FALSE)/VLOOKUP(P367&amp;"_"&amp;Q367,[1]无限模式!A:AQ,19+R367,FALSE),2))</f>
        <v>2</v>
      </c>
      <c r="K367" s="10">
        <f>IF(VLOOKUP(P367&amp;"_"&amp;Q367,[1]无限模式!A:AQ,25+R367,FALSE)="","",1)</f>
        <v>1</v>
      </c>
      <c r="L367" s="10" t="str">
        <f>IF(VLOOKUP(P367&amp;"_"&amp;Q367,[1]无限模式!A:AQ,25+R367,FALSE)="","","Monster_Season"&amp;P367&amp;"_Infinite_"&amp;Q367&amp;"_"&amp;R367)</f>
        <v>Monster_Season4_Infinite_1_1</v>
      </c>
      <c r="M367" s="10">
        <f>IF(VLOOKUP(P367&amp;"_"&amp;Q367,[1]无限模式!A:AQ,25+R367,FALSE)="","",1)</f>
        <v>1</v>
      </c>
      <c r="O367" s="10">
        <f>IF(VLOOKUP(P367&amp;"_"&amp;Q367,[1]无限模式!A:AQ,19+R367,FALSE)="","",VLOOKUP(P367&amp;"_"&amp;Q367,[1]无限模式!A:AQ,37+R367,FALSE))</f>
        <v>40</v>
      </c>
      <c r="P367" s="10">
        <v>4</v>
      </c>
      <c r="Q367" s="10">
        <v>1</v>
      </c>
      <c r="R367" s="10">
        <v>1</v>
      </c>
    </row>
    <row r="368" spans="2:18" x14ac:dyDescent="0.2">
      <c r="B368" s="13" t="str">
        <f t="shared" ref="B368:B431" si="24">IF(Q368-Q367=1,"MonsterWaveCallRule_Season"&amp;P368&amp;"_Infinite","")</f>
        <v/>
      </c>
      <c r="C368" s="10" t="str">
        <f t="shared" ref="C368:C431" si="25">IF(B368="","",Q368)</f>
        <v/>
      </c>
      <c r="D368" s="10" t="str">
        <f t="shared" ref="D368:D431" si="26">IF(B368="","","赛季"&amp;P368&amp;"无限模式第"&amp;Q368&amp;"波")</f>
        <v/>
      </c>
      <c r="F368" s="10" t="str">
        <f>IF(B368="","",VLOOKUP(P368&amp;"_"&amp;Q368,[1]无限模式!A:AQ,12,FALSE)-VLOOKUP(P368&amp;"_"&amp;Q368,[1]无限模式!A:AQ,13,FALSE))</f>
        <v/>
      </c>
      <c r="G368" s="10" t="str">
        <f t="shared" ref="G368:G431" si="27">IF(B368="","",180)</f>
        <v/>
      </c>
      <c r="H368" s="10" t="str">
        <f>IF(VLOOKUP(P368&amp;"_"&amp;Q368,[1]无限模式!A:AQ,25+R368,FALSE)="","",0)</f>
        <v/>
      </c>
      <c r="I368" s="10" t="str">
        <f>IF(VLOOKUP(P368&amp;"_"&amp;Q368,[1]无限模式!A:AQ,19+R368,FALSE)=0,"",VLOOKUP(P368&amp;"_"&amp;Q368,[1]无限模式!A:AQ,19+R368,FALSE))</f>
        <v/>
      </c>
      <c r="J368" s="10" t="str">
        <f>IF(VLOOKUP(P368&amp;"_"&amp;Q368,[1]无限模式!A:AQ,19+R368,FALSE)=0,"",ROUND(VLOOKUP(P368&amp;"_"&amp;Q368,[1]无限模式!A:AQ,4,FALSE)/VLOOKUP(P368&amp;"_"&amp;Q368,[1]无限模式!A:AQ,19+R368,FALSE),2))</f>
        <v/>
      </c>
      <c r="K368" s="10" t="str">
        <f>IF(VLOOKUP(P368&amp;"_"&amp;Q368,[1]无限模式!A:AQ,25+R368,FALSE)="","",1)</f>
        <v/>
      </c>
      <c r="L368" s="10" t="str">
        <f>IF(VLOOKUP(P368&amp;"_"&amp;Q368,[1]无限模式!A:AQ,25+R368,FALSE)="","","Monster_Season"&amp;P368&amp;"_Infinite_"&amp;Q368&amp;"_"&amp;R368)</f>
        <v/>
      </c>
      <c r="M368" s="10" t="str">
        <f>IF(VLOOKUP(P368&amp;"_"&amp;Q368,[1]无限模式!A:AQ,25+R368,FALSE)="","",1)</f>
        <v/>
      </c>
      <c r="O368" s="10" t="str">
        <f>IF(VLOOKUP(P368&amp;"_"&amp;Q368,[1]无限模式!A:AQ,19+R368,FALSE)="","",VLOOKUP(P368&amp;"_"&amp;Q368,[1]无限模式!A:AQ,37+R368,FALSE))</f>
        <v/>
      </c>
      <c r="P368" s="10">
        <v>4</v>
      </c>
      <c r="Q368" s="10">
        <v>1</v>
      </c>
      <c r="R368" s="10">
        <v>2</v>
      </c>
    </row>
    <row r="369" spans="2:18" x14ac:dyDescent="0.2">
      <c r="B369" s="13" t="str">
        <f t="shared" si="24"/>
        <v/>
      </c>
      <c r="C369" s="10" t="str">
        <f t="shared" si="25"/>
        <v/>
      </c>
      <c r="D369" s="10" t="str">
        <f t="shared" si="26"/>
        <v/>
      </c>
      <c r="F369" s="10" t="str">
        <f>IF(B369="","",VLOOKUP(P369&amp;"_"&amp;Q369,[1]无限模式!A:AQ,12,FALSE)-VLOOKUP(P369&amp;"_"&amp;Q369,[1]无限模式!A:AQ,13,FALSE))</f>
        <v/>
      </c>
      <c r="G369" s="10" t="str">
        <f t="shared" si="27"/>
        <v/>
      </c>
      <c r="H369" s="10" t="str">
        <f>IF(VLOOKUP(P369&amp;"_"&amp;Q369,[1]无限模式!A:AQ,25+R369,FALSE)="","",0)</f>
        <v/>
      </c>
      <c r="I369" s="10" t="str">
        <f>IF(VLOOKUP(P369&amp;"_"&amp;Q369,[1]无限模式!A:AQ,19+R369,FALSE)=0,"",VLOOKUP(P369&amp;"_"&amp;Q369,[1]无限模式!A:AQ,19+R369,FALSE))</f>
        <v/>
      </c>
      <c r="J369" s="10" t="str">
        <f>IF(VLOOKUP(P369&amp;"_"&amp;Q369,[1]无限模式!A:AQ,19+R369,FALSE)=0,"",ROUND(VLOOKUP(P369&amp;"_"&amp;Q369,[1]无限模式!A:AQ,4,FALSE)/VLOOKUP(P369&amp;"_"&amp;Q369,[1]无限模式!A:AQ,19+R369,FALSE),2))</f>
        <v/>
      </c>
      <c r="K369" s="10" t="str">
        <f>IF(VLOOKUP(P369&amp;"_"&amp;Q369,[1]无限模式!A:AQ,25+R369,FALSE)="","",1)</f>
        <v/>
      </c>
      <c r="L369" s="10" t="str">
        <f>IF(VLOOKUP(P369&amp;"_"&amp;Q369,[1]无限模式!A:AQ,25+R369,FALSE)="","","Monster_Season"&amp;P369&amp;"_Infinite_"&amp;Q369&amp;"_"&amp;R369)</f>
        <v/>
      </c>
      <c r="M369" s="10" t="str">
        <f>IF(VLOOKUP(P369&amp;"_"&amp;Q369,[1]无限模式!A:AQ,25+R369,FALSE)="","",1)</f>
        <v/>
      </c>
      <c r="O369" s="10" t="str">
        <f>IF(VLOOKUP(P369&amp;"_"&amp;Q369,[1]无限模式!A:AQ,19+R369,FALSE)="","",VLOOKUP(P369&amp;"_"&amp;Q369,[1]无限模式!A:AQ,37+R369,FALSE))</f>
        <v/>
      </c>
      <c r="P369" s="10">
        <v>4</v>
      </c>
      <c r="Q369" s="10">
        <v>1</v>
      </c>
      <c r="R369" s="10">
        <v>3</v>
      </c>
    </row>
    <row r="370" spans="2:18" x14ac:dyDescent="0.2">
      <c r="B370" s="13" t="str">
        <f t="shared" si="24"/>
        <v/>
      </c>
      <c r="C370" s="10" t="str">
        <f t="shared" si="25"/>
        <v/>
      </c>
      <c r="D370" s="10" t="str">
        <f t="shared" si="26"/>
        <v/>
      </c>
      <c r="F370" s="10" t="str">
        <f>IF(B370="","",VLOOKUP(P370&amp;"_"&amp;Q370,[1]无限模式!A:AQ,12,FALSE)-VLOOKUP(P370&amp;"_"&amp;Q370,[1]无限模式!A:AQ,13,FALSE))</f>
        <v/>
      </c>
      <c r="G370" s="10" t="str">
        <f t="shared" si="27"/>
        <v/>
      </c>
      <c r="H370" s="10" t="str">
        <f>IF(VLOOKUP(P370&amp;"_"&amp;Q370,[1]无限模式!A:AQ,25+R370,FALSE)="","",0)</f>
        <v/>
      </c>
      <c r="I370" s="10" t="str">
        <f>IF(VLOOKUP(P370&amp;"_"&amp;Q370,[1]无限模式!A:AQ,19+R370,FALSE)=0,"",VLOOKUP(P370&amp;"_"&amp;Q370,[1]无限模式!A:AQ,19+R370,FALSE))</f>
        <v/>
      </c>
      <c r="J370" s="10" t="str">
        <f>IF(VLOOKUP(P370&amp;"_"&amp;Q370,[1]无限模式!A:AQ,19+R370,FALSE)=0,"",ROUND(VLOOKUP(P370&amp;"_"&amp;Q370,[1]无限模式!A:AQ,4,FALSE)/VLOOKUP(P370&amp;"_"&amp;Q370,[1]无限模式!A:AQ,19+R370,FALSE),2))</f>
        <v/>
      </c>
      <c r="K370" s="10" t="str">
        <f>IF(VLOOKUP(P370&amp;"_"&amp;Q370,[1]无限模式!A:AQ,25+R370,FALSE)="","",1)</f>
        <v/>
      </c>
      <c r="L370" s="10" t="str">
        <f>IF(VLOOKUP(P370&amp;"_"&amp;Q370,[1]无限模式!A:AQ,25+R370,FALSE)="","","Monster_Season"&amp;P370&amp;"_Infinite_"&amp;Q370&amp;"_"&amp;R370)</f>
        <v/>
      </c>
      <c r="M370" s="10" t="str">
        <f>IF(VLOOKUP(P370&amp;"_"&amp;Q370,[1]无限模式!A:AQ,25+R370,FALSE)="","",1)</f>
        <v/>
      </c>
      <c r="O370" s="10" t="str">
        <f>IF(VLOOKUP(P370&amp;"_"&amp;Q370,[1]无限模式!A:AQ,19+R370,FALSE)="","",VLOOKUP(P370&amp;"_"&amp;Q370,[1]无限模式!A:AQ,37+R370,FALSE))</f>
        <v/>
      </c>
      <c r="P370" s="10">
        <v>4</v>
      </c>
      <c r="Q370" s="10">
        <v>1</v>
      </c>
      <c r="R370" s="10">
        <v>4</v>
      </c>
    </row>
    <row r="371" spans="2:18" x14ac:dyDescent="0.2">
      <c r="B371" s="13" t="str">
        <f t="shared" si="24"/>
        <v/>
      </c>
      <c r="C371" s="10" t="str">
        <f t="shared" si="25"/>
        <v/>
      </c>
      <c r="D371" s="10" t="str">
        <f t="shared" si="26"/>
        <v/>
      </c>
      <c r="F371" s="10" t="str">
        <f>IF(B371="","",VLOOKUP(P371&amp;"_"&amp;Q371,[1]无限模式!A:AQ,12,FALSE)-VLOOKUP(P371&amp;"_"&amp;Q371,[1]无限模式!A:AQ,13,FALSE))</f>
        <v/>
      </c>
      <c r="G371" s="10" t="str">
        <f t="shared" si="27"/>
        <v/>
      </c>
      <c r="H371" s="10" t="str">
        <f>IF(VLOOKUP(P371&amp;"_"&amp;Q371,[1]无限模式!A:AQ,25+R371,FALSE)="","",0)</f>
        <v/>
      </c>
      <c r="I371" s="10" t="str">
        <f>IF(VLOOKUP(P371&amp;"_"&amp;Q371,[1]无限模式!A:AQ,19+R371,FALSE)=0,"",VLOOKUP(P371&amp;"_"&amp;Q371,[1]无限模式!A:AQ,19+R371,FALSE))</f>
        <v/>
      </c>
      <c r="J371" s="10" t="str">
        <f>IF(VLOOKUP(P371&amp;"_"&amp;Q371,[1]无限模式!A:AQ,19+R371,FALSE)=0,"",ROUND(VLOOKUP(P371&amp;"_"&amp;Q371,[1]无限模式!A:AQ,4,FALSE)/VLOOKUP(P371&amp;"_"&amp;Q371,[1]无限模式!A:AQ,19+R371,FALSE),2))</f>
        <v/>
      </c>
      <c r="K371" s="10" t="str">
        <f>IF(VLOOKUP(P371&amp;"_"&amp;Q371,[1]无限模式!A:AQ,25+R371,FALSE)="","",1)</f>
        <v/>
      </c>
      <c r="L371" s="10" t="str">
        <f>IF(VLOOKUP(P371&amp;"_"&amp;Q371,[1]无限模式!A:AQ,25+R371,FALSE)="","","Monster_Season"&amp;P371&amp;"_Infinite_"&amp;Q371&amp;"_"&amp;R371)</f>
        <v/>
      </c>
      <c r="M371" s="10" t="str">
        <f>IF(VLOOKUP(P371&amp;"_"&amp;Q371,[1]无限模式!A:AQ,25+R371,FALSE)="","",1)</f>
        <v/>
      </c>
      <c r="O371" s="10" t="str">
        <f>IF(VLOOKUP(P371&amp;"_"&amp;Q371,[1]无限模式!A:AQ,19+R371,FALSE)="","",VLOOKUP(P371&amp;"_"&amp;Q371,[1]无限模式!A:AQ,37+R371,FALSE))</f>
        <v/>
      </c>
      <c r="P371" s="10">
        <v>4</v>
      </c>
      <c r="Q371" s="10">
        <v>1</v>
      </c>
      <c r="R371" s="10">
        <v>5</v>
      </c>
    </row>
    <row r="372" spans="2:18" x14ac:dyDescent="0.2">
      <c r="B372" s="13" t="str">
        <f t="shared" si="24"/>
        <v/>
      </c>
      <c r="C372" s="10" t="str">
        <f t="shared" si="25"/>
        <v/>
      </c>
      <c r="D372" s="10" t="str">
        <f t="shared" si="26"/>
        <v/>
      </c>
      <c r="F372" s="10" t="str">
        <f>IF(B372="","",VLOOKUP(P372&amp;"_"&amp;Q372,[1]无限模式!A:AQ,12,FALSE)-VLOOKUP(P372&amp;"_"&amp;Q372,[1]无限模式!A:AQ,13,FALSE))</f>
        <v/>
      </c>
      <c r="G372" s="10" t="str">
        <f t="shared" si="27"/>
        <v/>
      </c>
      <c r="H372" s="10" t="str">
        <f>IF(VLOOKUP(P372&amp;"_"&amp;Q372,[1]无限模式!A:AQ,25+R372,FALSE)="","",0)</f>
        <v/>
      </c>
      <c r="I372" s="10" t="str">
        <f>IF(VLOOKUP(P372&amp;"_"&amp;Q372,[1]无限模式!A:AQ,19+R372,FALSE)=0,"",VLOOKUP(P372&amp;"_"&amp;Q372,[1]无限模式!A:AQ,19+R372,FALSE))</f>
        <v/>
      </c>
      <c r="J372" s="10" t="str">
        <f>IF(VLOOKUP(P372&amp;"_"&amp;Q372,[1]无限模式!A:AQ,19+R372,FALSE)=0,"",ROUND(VLOOKUP(P372&amp;"_"&amp;Q372,[1]无限模式!A:AQ,4,FALSE)/VLOOKUP(P372&amp;"_"&amp;Q372,[1]无限模式!A:AQ,19+R372,FALSE),2))</f>
        <v/>
      </c>
      <c r="K372" s="10" t="str">
        <f>IF(VLOOKUP(P372&amp;"_"&amp;Q372,[1]无限模式!A:AQ,25+R372,FALSE)="","",1)</f>
        <v/>
      </c>
      <c r="L372" s="10" t="str">
        <f>IF(VLOOKUP(P372&amp;"_"&amp;Q372,[1]无限模式!A:AQ,25+R372,FALSE)="","","Monster_Season"&amp;P372&amp;"_Infinite_"&amp;Q372&amp;"_"&amp;R372)</f>
        <v/>
      </c>
      <c r="M372" s="10" t="str">
        <f>IF(VLOOKUP(P372&amp;"_"&amp;Q372,[1]无限模式!A:AQ,25+R372,FALSE)="","",1)</f>
        <v/>
      </c>
      <c r="O372" s="10" t="str">
        <f>IF(VLOOKUP(P372&amp;"_"&amp;Q372,[1]无限模式!A:AQ,19+R372,FALSE)="","",VLOOKUP(P372&amp;"_"&amp;Q372,[1]无限模式!A:AQ,37+R372,FALSE))</f>
        <v/>
      </c>
      <c r="P372" s="10">
        <v>4</v>
      </c>
      <c r="Q372" s="10">
        <v>1</v>
      </c>
      <c r="R372" s="10">
        <v>6</v>
      </c>
    </row>
    <row r="373" spans="2:18" x14ac:dyDescent="0.2">
      <c r="B373" s="13" t="str">
        <f t="shared" si="24"/>
        <v>MonsterWaveCallRule_Season4_Infinite</v>
      </c>
      <c r="C373" s="10">
        <f t="shared" si="25"/>
        <v>2</v>
      </c>
      <c r="D373" s="10" t="str">
        <f t="shared" si="26"/>
        <v>赛季4无限模式第2波</v>
      </c>
      <c r="F373" s="10">
        <f>IF(B373="","",VLOOKUP(P373&amp;"_"&amp;Q373,[1]无限模式!A:AQ,12,FALSE)-VLOOKUP(P373&amp;"_"&amp;Q373,[1]无限模式!A:AQ,13,FALSE))</f>
        <v>100</v>
      </c>
      <c r="G373" s="10">
        <f t="shared" si="27"/>
        <v>180</v>
      </c>
      <c r="H373" s="10">
        <f>IF(VLOOKUP(P373&amp;"_"&amp;Q373,[1]无限模式!A:AQ,25+R373,FALSE)="","",0)</f>
        <v>0</v>
      </c>
      <c r="I373" s="10">
        <f>IF(VLOOKUP(P373&amp;"_"&amp;Q373,[1]无限模式!A:AQ,19+R373,FALSE)=0,"",VLOOKUP(P373&amp;"_"&amp;Q373,[1]无限模式!A:AQ,19+R373,FALSE))</f>
        <v>6</v>
      </c>
      <c r="J373" s="10">
        <f>IF(VLOOKUP(P373&amp;"_"&amp;Q373,[1]无限模式!A:AQ,19+R373,FALSE)=0,"",ROUND(VLOOKUP(P373&amp;"_"&amp;Q373,[1]无限模式!A:AQ,4,FALSE)/VLOOKUP(P373&amp;"_"&amp;Q373,[1]无限模式!A:AQ,19+R373,FALSE),2))</f>
        <v>2.5</v>
      </c>
      <c r="K373" s="10">
        <f>IF(VLOOKUP(P373&amp;"_"&amp;Q373,[1]无限模式!A:AQ,25+R373,FALSE)="","",1)</f>
        <v>1</v>
      </c>
      <c r="L373" s="10" t="str">
        <f>IF(VLOOKUP(P373&amp;"_"&amp;Q373,[1]无限模式!A:AQ,25+R373,FALSE)="","","Monster_Season"&amp;P373&amp;"_Infinite_"&amp;Q373&amp;"_"&amp;R373)</f>
        <v>Monster_Season4_Infinite_2_1</v>
      </c>
      <c r="M373" s="10">
        <f>IF(VLOOKUP(P373&amp;"_"&amp;Q373,[1]无限模式!A:AQ,25+R373,FALSE)="","",1)</f>
        <v>1</v>
      </c>
      <c r="O373" s="10">
        <f>IF(VLOOKUP(P373&amp;"_"&amp;Q373,[1]无限模式!A:AQ,19+R373,FALSE)="","",VLOOKUP(P373&amp;"_"&amp;Q373,[1]无限模式!A:AQ,37+R373,FALSE))</f>
        <v>17</v>
      </c>
      <c r="P373" s="10">
        <v>4</v>
      </c>
      <c r="Q373" s="10">
        <v>2</v>
      </c>
      <c r="R373" s="10">
        <v>1</v>
      </c>
    </row>
    <row r="374" spans="2:18" x14ac:dyDescent="0.2">
      <c r="B374" s="13" t="str">
        <f t="shared" si="24"/>
        <v/>
      </c>
      <c r="C374" s="10" t="str">
        <f t="shared" si="25"/>
        <v/>
      </c>
      <c r="D374" s="10" t="str">
        <f t="shared" si="26"/>
        <v/>
      </c>
      <c r="F374" s="10" t="str">
        <f>IF(B374="","",VLOOKUP(P374&amp;"_"&amp;Q374,[1]无限模式!A:AQ,12,FALSE)-VLOOKUP(P374&amp;"_"&amp;Q374,[1]无限模式!A:AQ,13,FALSE))</f>
        <v/>
      </c>
      <c r="G374" s="10" t="str">
        <f t="shared" si="27"/>
        <v/>
      </c>
      <c r="H374" s="10">
        <f>IF(VLOOKUP(P374&amp;"_"&amp;Q374,[1]无限模式!A:AQ,25+R374,FALSE)="","",0)</f>
        <v>0</v>
      </c>
      <c r="I374" s="10">
        <f>IF(VLOOKUP(P374&amp;"_"&amp;Q374,[1]无限模式!A:AQ,19+R374,FALSE)=0,"",VLOOKUP(P374&amp;"_"&amp;Q374,[1]无限模式!A:AQ,19+R374,FALSE))</f>
        <v>6</v>
      </c>
      <c r="J374" s="10">
        <f>IF(VLOOKUP(P374&amp;"_"&amp;Q374,[1]无限模式!A:AQ,19+R374,FALSE)=0,"",ROUND(VLOOKUP(P374&amp;"_"&amp;Q374,[1]无限模式!A:AQ,4,FALSE)/VLOOKUP(P374&amp;"_"&amp;Q374,[1]无限模式!A:AQ,19+R374,FALSE),2))</f>
        <v>2.5</v>
      </c>
      <c r="K374" s="10">
        <f>IF(VLOOKUP(P374&amp;"_"&amp;Q374,[1]无限模式!A:AQ,25+R374,FALSE)="","",1)</f>
        <v>1</v>
      </c>
      <c r="L374" s="10" t="str">
        <f>IF(VLOOKUP(P374&amp;"_"&amp;Q374,[1]无限模式!A:AQ,25+R374,FALSE)="","","Monster_Season"&amp;P374&amp;"_Infinite_"&amp;Q374&amp;"_"&amp;R374)</f>
        <v>Monster_Season4_Infinite_2_2</v>
      </c>
      <c r="M374" s="10">
        <f>IF(VLOOKUP(P374&amp;"_"&amp;Q374,[1]无限模式!A:AQ,25+R374,FALSE)="","",1)</f>
        <v>1</v>
      </c>
      <c r="O374" s="10">
        <f>IF(VLOOKUP(P374&amp;"_"&amp;Q374,[1]无限模式!A:AQ,19+R374,FALSE)="","",VLOOKUP(P374&amp;"_"&amp;Q374,[1]无限模式!A:AQ,37+R374,FALSE))</f>
        <v>17</v>
      </c>
      <c r="P374" s="10">
        <v>4</v>
      </c>
      <c r="Q374" s="10">
        <v>2</v>
      </c>
      <c r="R374" s="10">
        <v>2</v>
      </c>
    </row>
    <row r="375" spans="2:18" x14ac:dyDescent="0.2">
      <c r="B375" s="13" t="str">
        <f t="shared" si="24"/>
        <v/>
      </c>
      <c r="C375" s="10" t="str">
        <f t="shared" si="25"/>
        <v/>
      </c>
      <c r="D375" s="10" t="str">
        <f t="shared" si="26"/>
        <v/>
      </c>
      <c r="F375" s="10" t="str">
        <f>IF(B375="","",VLOOKUP(P375&amp;"_"&amp;Q375,[1]无限模式!A:AQ,12,FALSE)-VLOOKUP(P375&amp;"_"&amp;Q375,[1]无限模式!A:AQ,13,FALSE))</f>
        <v/>
      </c>
      <c r="G375" s="10" t="str">
        <f t="shared" si="27"/>
        <v/>
      </c>
      <c r="H375" s="10" t="str">
        <f>IF(VLOOKUP(P375&amp;"_"&amp;Q375,[1]无限模式!A:AQ,25+R375,FALSE)="","",0)</f>
        <v/>
      </c>
      <c r="I375" s="10" t="str">
        <f>IF(VLOOKUP(P375&amp;"_"&amp;Q375,[1]无限模式!A:AQ,19+R375,FALSE)=0,"",VLOOKUP(P375&amp;"_"&amp;Q375,[1]无限模式!A:AQ,19+R375,FALSE))</f>
        <v/>
      </c>
      <c r="J375" s="10" t="str">
        <f>IF(VLOOKUP(P375&amp;"_"&amp;Q375,[1]无限模式!A:AQ,19+R375,FALSE)=0,"",ROUND(VLOOKUP(P375&amp;"_"&amp;Q375,[1]无限模式!A:AQ,4,FALSE)/VLOOKUP(P375&amp;"_"&amp;Q375,[1]无限模式!A:AQ,19+R375,FALSE),2))</f>
        <v/>
      </c>
      <c r="K375" s="10" t="str">
        <f>IF(VLOOKUP(P375&amp;"_"&amp;Q375,[1]无限模式!A:AQ,25+R375,FALSE)="","",1)</f>
        <v/>
      </c>
      <c r="L375" s="10" t="str">
        <f>IF(VLOOKUP(P375&amp;"_"&amp;Q375,[1]无限模式!A:AQ,25+R375,FALSE)="","","Monster_Season"&amp;P375&amp;"_Infinite_"&amp;Q375&amp;"_"&amp;R375)</f>
        <v/>
      </c>
      <c r="M375" s="10" t="str">
        <f>IF(VLOOKUP(P375&amp;"_"&amp;Q375,[1]无限模式!A:AQ,25+R375,FALSE)="","",1)</f>
        <v/>
      </c>
      <c r="O375" s="10" t="str">
        <f>IF(VLOOKUP(P375&amp;"_"&amp;Q375,[1]无限模式!A:AQ,19+R375,FALSE)="","",VLOOKUP(P375&amp;"_"&amp;Q375,[1]无限模式!A:AQ,37+R375,FALSE))</f>
        <v/>
      </c>
      <c r="P375" s="10">
        <v>4</v>
      </c>
      <c r="Q375" s="10">
        <v>2</v>
      </c>
      <c r="R375" s="10">
        <v>3</v>
      </c>
    </row>
    <row r="376" spans="2:18" x14ac:dyDescent="0.2">
      <c r="B376" s="13" t="str">
        <f t="shared" si="24"/>
        <v/>
      </c>
      <c r="C376" s="10" t="str">
        <f t="shared" si="25"/>
        <v/>
      </c>
      <c r="D376" s="10" t="str">
        <f t="shared" si="26"/>
        <v/>
      </c>
      <c r="F376" s="10" t="str">
        <f>IF(B376="","",VLOOKUP(P376&amp;"_"&amp;Q376,[1]无限模式!A:AQ,12,FALSE)-VLOOKUP(P376&amp;"_"&amp;Q376,[1]无限模式!A:AQ,13,FALSE))</f>
        <v/>
      </c>
      <c r="G376" s="10" t="str">
        <f t="shared" si="27"/>
        <v/>
      </c>
      <c r="H376" s="10" t="str">
        <f>IF(VLOOKUP(P376&amp;"_"&amp;Q376,[1]无限模式!A:AQ,25+R376,FALSE)="","",0)</f>
        <v/>
      </c>
      <c r="I376" s="10" t="str">
        <f>IF(VLOOKUP(P376&amp;"_"&amp;Q376,[1]无限模式!A:AQ,19+R376,FALSE)=0,"",VLOOKUP(P376&amp;"_"&amp;Q376,[1]无限模式!A:AQ,19+R376,FALSE))</f>
        <v/>
      </c>
      <c r="J376" s="10" t="str">
        <f>IF(VLOOKUP(P376&amp;"_"&amp;Q376,[1]无限模式!A:AQ,19+R376,FALSE)=0,"",ROUND(VLOOKUP(P376&amp;"_"&amp;Q376,[1]无限模式!A:AQ,4,FALSE)/VLOOKUP(P376&amp;"_"&amp;Q376,[1]无限模式!A:AQ,19+R376,FALSE),2))</f>
        <v/>
      </c>
      <c r="K376" s="10" t="str">
        <f>IF(VLOOKUP(P376&amp;"_"&amp;Q376,[1]无限模式!A:AQ,25+R376,FALSE)="","",1)</f>
        <v/>
      </c>
      <c r="L376" s="10" t="str">
        <f>IF(VLOOKUP(P376&amp;"_"&amp;Q376,[1]无限模式!A:AQ,25+R376,FALSE)="","","Monster_Season"&amp;P376&amp;"_Infinite_"&amp;Q376&amp;"_"&amp;R376)</f>
        <v/>
      </c>
      <c r="M376" s="10" t="str">
        <f>IF(VLOOKUP(P376&amp;"_"&amp;Q376,[1]无限模式!A:AQ,25+R376,FALSE)="","",1)</f>
        <v/>
      </c>
      <c r="O376" s="10" t="str">
        <f>IF(VLOOKUP(P376&amp;"_"&amp;Q376,[1]无限模式!A:AQ,19+R376,FALSE)="","",VLOOKUP(P376&amp;"_"&amp;Q376,[1]无限模式!A:AQ,37+R376,FALSE))</f>
        <v/>
      </c>
      <c r="P376" s="10">
        <v>4</v>
      </c>
      <c r="Q376" s="10">
        <v>2</v>
      </c>
      <c r="R376" s="10">
        <v>4</v>
      </c>
    </row>
    <row r="377" spans="2:18" x14ac:dyDescent="0.2">
      <c r="B377" s="13" t="str">
        <f t="shared" si="24"/>
        <v/>
      </c>
      <c r="C377" s="10" t="str">
        <f t="shared" si="25"/>
        <v/>
      </c>
      <c r="D377" s="10" t="str">
        <f t="shared" si="26"/>
        <v/>
      </c>
      <c r="F377" s="10" t="str">
        <f>IF(B377="","",VLOOKUP(P377&amp;"_"&amp;Q377,[1]无限模式!A:AQ,12,FALSE)-VLOOKUP(P377&amp;"_"&amp;Q377,[1]无限模式!A:AQ,13,FALSE))</f>
        <v/>
      </c>
      <c r="G377" s="10" t="str">
        <f t="shared" si="27"/>
        <v/>
      </c>
      <c r="H377" s="10" t="str">
        <f>IF(VLOOKUP(P377&amp;"_"&amp;Q377,[1]无限模式!A:AQ,25+R377,FALSE)="","",0)</f>
        <v/>
      </c>
      <c r="I377" s="10" t="str">
        <f>IF(VLOOKUP(P377&amp;"_"&amp;Q377,[1]无限模式!A:AQ,19+R377,FALSE)=0,"",VLOOKUP(P377&amp;"_"&amp;Q377,[1]无限模式!A:AQ,19+R377,FALSE))</f>
        <v/>
      </c>
      <c r="J377" s="10" t="str">
        <f>IF(VLOOKUP(P377&amp;"_"&amp;Q377,[1]无限模式!A:AQ,19+R377,FALSE)=0,"",ROUND(VLOOKUP(P377&amp;"_"&amp;Q377,[1]无限模式!A:AQ,4,FALSE)/VLOOKUP(P377&amp;"_"&amp;Q377,[1]无限模式!A:AQ,19+R377,FALSE),2))</f>
        <v/>
      </c>
      <c r="K377" s="10" t="str">
        <f>IF(VLOOKUP(P377&amp;"_"&amp;Q377,[1]无限模式!A:AQ,25+R377,FALSE)="","",1)</f>
        <v/>
      </c>
      <c r="L377" s="10" t="str">
        <f>IF(VLOOKUP(P377&amp;"_"&amp;Q377,[1]无限模式!A:AQ,25+R377,FALSE)="","","Monster_Season"&amp;P377&amp;"_Infinite_"&amp;Q377&amp;"_"&amp;R377)</f>
        <v/>
      </c>
      <c r="M377" s="10" t="str">
        <f>IF(VLOOKUP(P377&amp;"_"&amp;Q377,[1]无限模式!A:AQ,25+R377,FALSE)="","",1)</f>
        <v/>
      </c>
      <c r="O377" s="10" t="str">
        <f>IF(VLOOKUP(P377&amp;"_"&amp;Q377,[1]无限模式!A:AQ,19+R377,FALSE)="","",VLOOKUP(P377&amp;"_"&amp;Q377,[1]无限模式!A:AQ,37+R377,FALSE))</f>
        <v/>
      </c>
      <c r="P377" s="10">
        <v>4</v>
      </c>
      <c r="Q377" s="10">
        <v>2</v>
      </c>
      <c r="R377" s="10">
        <v>5</v>
      </c>
    </row>
    <row r="378" spans="2:18" x14ac:dyDescent="0.2">
      <c r="B378" s="13" t="str">
        <f t="shared" si="24"/>
        <v/>
      </c>
      <c r="C378" s="10" t="str">
        <f t="shared" si="25"/>
        <v/>
      </c>
      <c r="D378" s="10" t="str">
        <f t="shared" si="26"/>
        <v/>
      </c>
      <c r="F378" s="10" t="str">
        <f>IF(B378="","",VLOOKUP(P378&amp;"_"&amp;Q378,[1]无限模式!A:AQ,12,FALSE)-VLOOKUP(P378&amp;"_"&amp;Q378,[1]无限模式!A:AQ,13,FALSE))</f>
        <v/>
      </c>
      <c r="G378" s="10" t="str">
        <f t="shared" si="27"/>
        <v/>
      </c>
      <c r="H378" s="10" t="str">
        <f>IF(VLOOKUP(P378&amp;"_"&amp;Q378,[1]无限模式!A:AQ,25+R378,FALSE)="","",0)</f>
        <v/>
      </c>
      <c r="I378" s="10" t="str">
        <f>IF(VLOOKUP(P378&amp;"_"&amp;Q378,[1]无限模式!A:AQ,19+R378,FALSE)=0,"",VLOOKUP(P378&amp;"_"&amp;Q378,[1]无限模式!A:AQ,19+R378,FALSE))</f>
        <v/>
      </c>
      <c r="J378" s="10" t="str">
        <f>IF(VLOOKUP(P378&amp;"_"&amp;Q378,[1]无限模式!A:AQ,19+R378,FALSE)=0,"",ROUND(VLOOKUP(P378&amp;"_"&amp;Q378,[1]无限模式!A:AQ,4,FALSE)/VLOOKUP(P378&amp;"_"&amp;Q378,[1]无限模式!A:AQ,19+R378,FALSE),2))</f>
        <v/>
      </c>
      <c r="K378" s="10" t="str">
        <f>IF(VLOOKUP(P378&amp;"_"&amp;Q378,[1]无限模式!A:AQ,25+R378,FALSE)="","",1)</f>
        <v/>
      </c>
      <c r="L378" s="10" t="str">
        <f>IF(VLOOKUP(P378&amp;"_"&amp;Q378,[1]无限模式!A:AQ,25+R378,FALSE)="","","Monster_Season"&amp;P378&amp;"_Infinite_"&amp;Q378&amp;"_"&amp;R378)</f>
        <v/>
      </c>
      <c r="M378" s="10" t="str">
        <f>IF(VLOOKUP(P378&amp;"_"&amp;Q378,[1]无限模式!A:AQ,25+R378,FALSE)="","",1)</f>
        <v/>
      </c>
      <c r="O378" s="10" t="str">
        <f>IF(VLOOKUP(P378&amp;"_"&amp;Q378,[1]无限模式!A:AQ,19+R378,FALSE)="","",VLOOKUP(P378&amp;"_"&amp;Q378,[1]无限模式!A:AQ,37+R378,FALSE))</f>
        <v/>
      </c>
      <c r="P378" s="10">
        <v>4</v>
      </c>
      <c r="Q378" s="10">
        <v>2</v>
      </c>
      <c r="R378" s="10">
        <v>6</v>
      </c>
    </row>
    <row r="379" spans="2:18" x14ac:dyDescent="0.2">
      <c r="B379" s="13" t="str">
        <f t="shared" si="24"/>
        <v>MonsterWaveCallRule_Season4_Infinite</v>
      </c>
      <c r="C379" s="10">
        <f t="shared" si="25"/>
        <v>3</v>
      </c>
      <c r="D379" s="10" t="str">
        <f t="shared" si="26"/>
        <v>赛季4无限模式第3波</v>
      </c>
      <c r="F379" s="10">
        <f>IF(B379="","",VLOOKUP(P379&amp;"_"&amp;Q379,[1]无限模式!A:AQ,12,FALSE)-VLOOKUP(P379&amp;"_"&amp;Q379,[1]无限模式!A:AQ,13,FALSE))</f>
        <v>100</v>
      </c>
      <c r="G379" s="10">
        <f t="shared" si="27"/>
        <v>180</v>
      </c>
      <c r="H379" s="10">
        <f>IF(VLOOKUP(P379&amp;"_"&amp;Q379,[1]无限模式!A:AQ,25+R379,FALSE)="","",0)</f>
        <v>0</v>
      </c>
      <c r="I379" s="10">
        <f>IF(VLOOKUP(P379&amp;"_"&amp;Q379,[1]无限模式!A:AQ,19+R379,FALSE)=0,"",VLOOKUP(P379&amp;"_"&amp;Q379,[1]无限模式!A:AQ,19+R379,FALSE))</f>
        <v>10</v>
      </c>
      <c r="J379" s="10">
        <f>IF(VLOOKUP(P379&amp;"_"&amp;Q379,[1]无限模式!A:AQ,19+R379,FALSE)=0,"",ROUND(VLOOKUP(P379&amp;"_"&amp;Q379,[1]无限模式!A:AQ,4,FALSE)/VLOOKUP(P379&amp;"_"&amp;Q379,[1]无限模式!A:AQ,19+R379,FALSE),2))</f>
        <v>2</v>
      </c>
      <c r="K379" s="10">
        <f>IF(VLOOKUP(P379&amp;"_"&amp;Q379,[1]无限模式!A:AQ,25+R379,FALSE)="","",1)</f>
        <v>1</v>
      </c>
      <c r="L379" s="10" t="str">
        <f>IF(VLOOKUP(P379&amp;"_"&amp;Q379,[1]无限模式!A:AQ,25+R379,FALSE)="","","Monster_Season"&amp;P379&amp;"_Infinite_"&amp;Q379&amp;"_"&amp;R379)</f>
        <v>Monster_Season4_Infinite_3_1</v>
      </c>
      <c r="M379" s="10">
        <f>IF(VLOOKUP(P379&amp;"_"&amp;Q379,[1]无限模式!A:AQ,25+R379,FALSE)="","",1)</f>
        <v>1</v>
      </c>
      <c r="O379" s="10">
        <f>IF(VLOOKUP(P379&amp;"_"&amp;Q379,[1]无限模式!A:AQ,19+R379,FALSE)="","",VLOOKUP(P379&amp;"_"&amp;Q379,[1]无限模式!A:AQ,37+R379,FALSE))</f>
        <v>8</v>
      </c>
      <c r="P379" s="10">
        <v>4</v>
      </c>
      <c r="Q379" s="10">
        <v>3</v>
      </c>
      <c r="R379" s="10">
        <v>1</v>
      </c>
    </row>
    <row r="380" spans="2:18" x14ac:dyDescent="0.2">
      <c r="B380" s="13" t="str">
        <f t="shared" si="24"/>
        <v/>
      </c>
      <c r="C380" s="10" t="str">
        <f t="shared" si="25"/>
        <v/>
      </c>
      <c r="D380" s="10" t="str">
        <f t="shared" si="26"/>
        <v/>
      </c>
      <c r="F380" s="10" t="str">
        <f>IF(B380="","",VLOOKUP(P380&amp;"_"&amp;Q380,[1]无限模式!A:AQ,12,FALSE)-VLOOKUP(P380&amp;"_"&amp;Q380,[1]无限模式!A:AQ,13,FALSE))</f>
        <v/>
      </c>
      <c r="G380" s="10" t="str">
        <f t="shared" si="27"/>
        <v/>
      </c>
      <c r="H380" s="10">
        <f>IF(VLOOKUP(P380&amp;"_"&amp;Q380,[1]无限模式!A:AQ,25+R380,FALSE)="","",0)</f>
        <v>0</v>
      </c>
      <c r="I380" s="10">
        <f>IF(VLOOKUP(P380&amp;"_"&amp;Q380,[1]无限模式!A:AQ,19+R380,FALSE)=0,"",VLOOKUP(P380&amp;"_"&amp;Q380,[1]无限模式!A:AQ,19+R380,FALSE))</f>
        <v>5</v>
      </c>
      <c r="J380" s="10">
        <f>IF(VLOOKUP(P380&amp;"_"&amp;Q380,[1]无限模式!A:AQ,19+R380,FALSE)=0,"",ROUND(VLOOKUP(P380&amp;"_"&amp;Q380,[1]无限模式!A:AQ,4,FALSE)/VLOOKUP(P380&amp;"_"&amp;Q380,[1]无限模式!A:AQ,19+R380,FALSE),2))</f>
        <v>4</v>
      </c>
      <c r="K380" s="10">
        <f>IF(VLOOKUP(P380&amp;"_"&amp;Q380,[1]无限模式!A:AQ,25+R380,FALSE)="","",1)</f>
        <v>1</v>
      </c>
      <c r="L380" s="10" t="str">
        <f>IF(VLOOKUP(P380&amp;"_"&amp;Q380,[1]无限模式!A:AQ,25+R380,FALSE)="","","Monster_Season"&amp;P380&amp;"_Infinite_"&amp;Q380&amp;"_"&amp;R380)</f>
        <v>Monster_Season4_Infinite_3_2</v>
      </c>
      <c r="M380" s="10">
        <f>IF(VLOOKUP(P380&amp;"_"&amp;Q380,[1]无限模式!A:AQ,25+R380,FALSE)="","",1)</f>
        <v>1</v>
      </c>
      <c r="O380" s="10">
        <f>IF(VLOOKUP(P380&amp;"_"&amp;Q380,[1]无限模式!A:AQ,19+R380,FALSE)="","",VLOOKUP(P380&amp;"_"&amp;Q380,[1]无限模式!A:AQ,37+R380,FALSE))</f>
        <v>8</v>
      </c>
      <c r="P380" s="10">
        <v>4</v>
      </c>
      <c r="Q380" s="10">
        <v>3</v>
      </c>
      <c r="R380" s="10">
        <v>2</v>
      </c>
    </row>
    <row r="381" spans="2:18" x14ac:dyDescent="0.2">
      <c r="B381" s="13" t="str">
        <f t="shared" si="24"/>
        <v/>
      </c>
      <c r="C381" s="10" t="str">
        <f t="shared" si="25"/>
        <v/>
      </c>
      <c r="D381" s="10" t="str">
        <f t="shared" si="26"/>
        <v/>
      </c>
      <c r="F381" s="10" t="str">
        <f>IF(B381="","",VLOOKUP(P381&amp;"_"&amp;Q381,[1]无限模式!A:AQ,12,FALSE)-VLOOKUP(P381&amp;"_"&amp;Q381,[1]无限模式!A:AQ,13,FALSE))</f>
        <v/>
      </c>
      <c r="G381" s="10" t="str">
        <f t="shared" si="27"/>
        <v/>
      </c>
      <c r="H381" s="10">
        <f>IF(VLOOKUP(P381&amp;"_"&amp;Q381,[1]无限模式!A:AQ,25+R381,FALSE)="","",0)</f>
        <v>0</v>
      </c>
      <c r="I381" s="10">
        <f>IF(VLOOKUP(P381&amp;"_"&amp;Q381,[1]无限模式!A:AQ,19+R381,FALSE)=0,"",VLOOKUP(P381&amp;"_"&amp;Q381,[1]无限模式!A:AQ,19+R381,FALSE))</f>
        <v>5</v>
      </c>
      <c r="J381" s="10">
        <f>IF(VLOOKUP(P381&amp;"_"&amp;Q381,[1]无限模式!A:AQ,19+R381,FALSE)=0,"",ROUND(VLOOKUP(P381&amp;"_"&amp;Q381,[1]无限模式!A:AQ,4,FALSE)/VLOOKUP(P381&amp;"_"&amp;Q381,[1]无限模式!A:AQ,19+R381,FALSE),2))</f>
        <v>4</v>
      </c>
      <c r="K381" s="10">
        <f>IF(VLOOKUP(P381&amp;"_"&amp;Q381,[1]无限模式!A:AQ,25+R381,FALSE)="","",1)</f>
        <v>1</v>
      </c>
      <c r="L381" s="10" t="str">
        <f>IF(VLOOKUP(P381&amp;"_"&amp;Q381,[1]无限模式!A:AQ,25+R381,FALSE)="","","Monster_Season"&amp;P381&amp;"_Infinite_"&amp;Q381&amp;"_"&amp;R381)</f>
        <v>Monster_Season4_Infinite_3_3</v>
      </c>
      <c r="M381" s="10">
        <f>IF(VLOOKUP(P381&amp;"_"&amp;Q381,[1]无限模式!A:AQ,25+R381,FALSE)="","",1)</f>
        <v>1</v>
      </c>
      <c r="O381" s="10">
        <f>IF(VLOOKUP(P381&amp;"_"&amp;Q381,[1]无限模式!A:AQ,19+R381,FALSE)="","",VLOOKUP(P381&amp;"_"&amp;Q381,[1]无限模式!A:AQ,37+R381,FALSE))</f>
        <v>16</v>
      </c>
      <c r="P381" s="10">
        <v>4</v>
      </c>
      <c r="Q381" s="10">
        <v>3</v>
      </c>
      <c r="R381" s="10">
        <v>3</v>
      </c>
    </row>
    <row r="382" spans="2:18" x14ac:dyDescent="0.2">
      <c r="B382" s="13" t="str">
        <f t="shared" si="24"/>
        <v/>
      </c>
      <c r="C382" s="10" t="str">
        <f t="shared" si="25"/>
        <v/>
      </c>
      <c r="D382" s="10" t="str">
        <f t="shared" si="26"/>
        <v/>
      </c>
      <c r="F382" s="10" t="str">
        <f>IF(B382="","",VLOOKUP(P382&amp;"_"&amp;Q382,[1]无限模式!A:AQ,12,FALSE)-VLOOKUP(P382&amp;"_"&amp;Q382,[1]无限模式!A:AQ,13,FALSE))</f>
        <v/>
      </c>
      <c r="G382" s="10" t="str">
        <f t="shared" si="27"/>
        <v/>
      </c>
      <c r="H382" s="10" t="str">
        <f>IF(VLOOKUP(P382&amp;"_"&amp;Q382,[1]无限模式!A:AQ,25+R382,FALSE)="","",0)</f>
        <v/>
      </c>
      <c r="I382" s="10" t="str">
        <f>IF(VLOOKUP(P382&amp;"_"&amp;Q382,[1]无限模式!A:AQ,19+R382,FALSE)=0,"",VLOOKUP(P382&amp;"_"&amp;Q382,[1]无限模式!A:AQ,19+R382,FALSE))</f>
        <v/>
      </c>
      <c r="J382" s="10" t="str">
        <f>IF(VLOOKUP(P382&amp;"_"&amp;Q382,[1]无限模式!A:AQ,19+R382,FALSE)=0,"",ROUND(VLOOKUP(P382&amp;"_"&amp;Q382,[1]无限模式!A:AQ,4,FALSE)/VLOOKUP(P382&amp;"_"&amp;Q382,[1]无限模式!A:AQ,19+R382,FALSE),2))</f>
        <v/>
      </c>
      <c r="K382" s="10" t="str">
        <f>IF(VLOOKUP(P382&amp;"_"&amp;Q382,[1]无限模式!A:AQ,25+R382,FALSE)="","",1)</f>
        <v/>
      </c>
      <c r="L382" s="10" t="str">
        <f>IF(VLOOKUP(P382&amp;"_"&amp;Q382,[1]无限模式!A:AQ,25+R382,FALSE)="","","Monster_Season"&amp;P382&amp;"_Infinite_"&amp;Q382&amp;"_"&amp;R382)</f>
        <v/>
      </c>
      <c r="M382" s="10" t="str">
        <f>IF(VLOOKUP(P382&amp;"_"&amp;Q382,[1]无限模式!A:AQ,25+R382,FALSE)="","",1)</f>
        <v/>
      </c>
      <c r="O382" s="10" t="str">
        <f>IF(VLOOKUP(P382&amp;"_"&amp;Q382,[1]无限模式!A:AQ,19+R382,FALSE)="","",VLOOKUP(P382&amp;"_"&amp;Q382,[1]无限模式!A:AQ,37+R382,FALSE))</f>
        <v/>
      </c>
      <c r="P382" s="10">
        <v>4</v>
      </c>
      <c r="Q382" s="10">
        <v>3</v>
      </c>
      <c r="R382" s="10">
        <v>4</v>
      </c>
    </row>
    <row r="383" spans="2:18" x14ac:dyDescent="0.2">
      <c r="B383" s="13" t="str">
        <f t="shared" si="24"/>
        <v/>
      </c>
      <c r="C383" s="10" t="str">
        <f t="shared" si="25"/>
        <v/>
      </c>
      <c r="D383" s="10" t="str">
        <f t="shared" si="26"/>
        <v/>
      </c>
      <c r="F383" s="10" t="str">
        <f>IF(B383="","",VLOOKUP(P383&amp;"_"&amp;Q383,[1]无限模式!A:AQ,12,FALSE)-VLOOKUP(P383&amp;"_"&amp;Q383,[1]无限模式!A:AQ,13,FALSE))</f>
        <v/>
      </c>
      <c r="G383" s="10" t="str">
        <f t="shared" si="27"/>
        <v/>
      </c>
      <c r="H383" s="10" t="str">
        <f>IF(VLOOKUP(P383&amp;"_"&amp;Q383,[1]无限模式!A:AQ,25+R383,FALSE)="","",0)</f>
        <v/>
      </c>
      <c r="I383" s="10" t="str">
        <f>IF(VLOOKUP(P383&amp;"_"&amp;Q383,[1]无限模式!A:AQ,19+R383,FALSE)=0,"",VLOOKUP(P383&amp;"_"&amp;Q383,[1]无限模式!A:AQ,19+R383,FALSE))</f>
        <v/>
      </c>
      <c r="J383" s="10" t="str">
        <f>IF(VLOOKUP(P383&amp;"_"&amp;Q383,[1]无限模式!A:AQ,19+R383,FALSE)=0,"",ROUND(VLOOKUP(P383&amp;"_"&amp;Q383,[1]无限模式!A:AQ,4,FALSE)/VLOOKUP(P383&amp;"_"&amp;Q383,[1]无限模式!A:AQ,19+R383,FALSE),2))</f>
        <v/>
      </c>
      <c r="K383" s="10" t="str">
        <f>IF(VLOOKUP(P383&amp;"_"&amp;Q383,[1]无限模式!A:AQ,25+R383,FALSE)="","",1)</f>
        <v/>
      </c>
      <c r="L383" s="10" t="str">
        <f>IF(VLOOKUP(P383&amp;"_"&amp;Q383,[1]无限模式!A:AQ,25+R383,FALSE)="","","Monster_Season"&amp;P383&amp;"_Infinite_"&amp;Q383&amp;"_"&amp;R383)</f>
        <v/>
      </c>
      <c r="M383" s="10" t="str">
        <f>IF(VLOOKUP(P383&amp;"_"&amp;Q383,[1]无限模式!A:AQ,25+R383,FALSE)="","",1)</f>
        <v/>
      </c>
      <c r="O383" s="10" t="str">
        <f>IF(VLOOKUP(P383&amp;"_"&amp;Q383,[1]无限模式!A:AQ,19+R383,FALSE)="","",VLOOKUP(P383&amp;"_"&amp;Q383,[1]无限模式!A:AQ,37+R383,FALSE))</f>
        <v/>
      </c>
      <c r="P383" s="10">
        <v>4</v>
      </c>
      <c r="Q383" s="10">
        <v>3</v>
      </c>
      <c r="R383" s="10">
        <v>5</v>
      </c>
    </row>
    <row r="384" spans="2:18" x14ac:dyDescent="0.2">
      <c r="B384" s="13" t="str">
        <f t="shared" si="24"/>
        <v/>
      </c>
      <c r="C384" s="10" t="str">
        <f t="shared" si="25"/>
        <v/>
      </c>
      <c r="D384" s="10" t="str">
        <f t="shared" si="26"/>
        <v/>
      </c>
      <c r="F384" s="10" t="str">
        <f>IF(B384="","",VLOOKUP(P384&amp;"_"&amp;Q384,[1]无限模式!A:AQ,12,FALSE)-VLOOKUP(P384&amp;"_"&amp;Q384,[1]无限模式!A:AQ,13,FALSE))</f>
        <v/>
      </c>
      <c r="G384" s="10" t="str">
        <f t="shared" si="27"/>
        <v/>
      </c>
      <c r="H384" s="10" t="str">
        <f>IF(VLOOKUP(P384&amp;"_"&amp;Q384,[1]无限模式!A:AQ,25+R384,FALSE)="","",0)</f>
        <v/>
      </c>
      <c r="I384" s="10" t="str">
        <f>IF(VLOOKUP(P384&amp;"_"&amp;Q384,[1]无限模式!A:AQ,19+R384,FALSE)=0,"",VLOOKUP(P384&amp;"_"&amp;Q384,[1]无限模式!A:AQ,19+R384,FALSE))</f>
        <v/>
      </c>
      <c r="J384" s="10" t="str">
        <f>IF(VLOOKUP(P384&amp;"_"&amp;Q384,[1]无限模式!A:AQ,19+R384,FALSE)=0,"",ROUND(VLOOKUP(P384&amp;"_"&amp;Q384,[1]无限模式!A:AQ,4,FALSE)/VLOOKUP(P384&amp;"_"&amp;Q384,[1]无限模式!A:AQ,19+R384,FALSE),2))</f>
        <v/>
      </c>
      <c r="K384" s="10" t="str">
        <f>IF(VLOOKUP(P384&amp;"_"&amp;Q384,[1]无限模式!A:AQ,25+R384,FALSE)="","",1)</f>
        <v/>
      </c>
      <c r="L384" s="10" t="str">
        <f>IF(VLOOKUP(P384&amp;"_"&amp;Q384,[1]无限模式!A:AQ,25+R384,FALSE)="","","Monster_Season"&amp;P384&amp;"_Infinite_"&amp;Q384&amp;"_"&amp;R384)</f>
        <v/>
      </c>
      <c r="M384" s="10" t="str">
        <f>IF(VLOOKUP(P384&amp;"_"&amp;Q384,[1]无限模式!A:AQ,25+R384,FALSE)="","",1)</f>
        <v/>
      </c>
      <c r="O384" s="10" t="str">
        <f>IF(VLOOKUP(P384&amp;"_"&amp;Q384,[1]无限模式!A:AQ,19+R384,FALSE)="","",VLOOKUP(P384&amp;"_"&amp;Q384,[1]无限模式!A:AQ,37+R384,FALSE))</f>
        <v/>
      </c>
      <c r="P384" s="10">
        <v>4</v>
      </c>
      <c r="Q384" s="10">
        <v>3</v>
      </c>
      <c r="R384" s="10">
        <v>6</v>
      </c>
    </row>
    <row r="385" spans="2:18" x14ac:dyDescent="0.2">
      <c r="B385" s="13" t="str">
        <f t="shared" si="24"/>
        <v>MonsterWaveCallRule_Season4_Infinite</v>
      </c>
      <c r="C385" s="10">
        <f t="shared" si="25"/>
        <v>4</v>
      </c>
      <c r="D385" s="10" t="str">
        <f t="shared" si="26"/>
        <v>赛季4无限模式第4波</v>
      </c>
      <c r="F385" s="10">
        <f>IF(B385="","",VLOOKUP(P385&amp;"_"&amp;Q385,[1]无限模式!A:AQ,12,FALSE)-VLOOKUP(P385&amp;"_"&amp;Q385,[1]无限模式!A:AQ,13,FALSE))</f>
        <v>100</v>
      </c>
      <c r="G385" s="10">
        <f t="shared" si="27"/>
        <v>180</v>
      </c>
      <c r="H385" s="10">
        <f>IF(VLOOKUP(P385&amp;"_"&amp;Q385,[1]无限模式!A:AQ,25+R385,FALSE)="","",0)</f>
        <v>0</v>
      </c>
      <c r="I385" s="10">
        <f>IF(VLOOKUP(P385&amp;"_"&amp;Q385,[1]无限模式!A:AQ,19+R385,FALSE)=0,"",VLOOKUP(P385&amp;"_"&amp;Q385,[1]无限模式!A:AQ,19+R385,FALSE))</f>
        <v>15</v>
      </c>
      <c r="J385" s="10">
        <f>IF(VLOOKUP(P385&amp;"_"&amp;Q385,[1]无限模式!A:AQ,19+R385,FALSE)=0,"",ROUND(VLOOKUP(P385&amp;"_"&amp;Q385,[1]无限模式!A:AQ,4,FALSE)/VLOOKUP(P385&amp;"_"&amp;Q385,[1]无限模式!A:AQ,19+R385,FALSE),2))</f>
        <v>1.67</v>
      </c>
      <c r="K385" s="10">
        <f>IF(VLOOKUP(P385&amp;"_"&amp;Q385,[1]无限模式!A:AQ,25+R385,FALSE)="","",1)</f>
        <v>1</v>
      </c>
      <c r="L385" s="10" t="str">
        <f>IF(VLOOKUP(P385&amp;"_"&amp;Q385,[1]无限模式!A:AQ,25+R385,FALSE)="","","Monster_Season"&amp;P385&amp;"_Infinite_"&amp;Q385&amp;"_"&amp;R385)</f>
        <v>Monster_Season4_Infinite_4_1</v>
      </c>
      <c r="M385" s="10">
        <f>IF(VLOOKUP(P385&amp;"_"&amp;Q385,[1]无限模式!A:AQ,25+R385,FALSE)="","",1)</f>
        <v>1</v>
      </c>
      <c r="O385" s="10">
        <f>IF(VLOOKUP(P385&amp;"_"&amp;Q385,[1]无限模式!A:AQ,19+R385,FALSE)="","",VLOOKUP(P385&amp;"_"&amp;Q385,[1]无限模式!A:AQ,37+R385,FALSE))</f>
        <v>4</v>
      </c>
      <c r="P385" s="10">
        <v>4</v>
      </c>
      <c r="Q385" s="10">
        <v>4</v>
      </c>
      <c r="R385" s="10">
        <v>1</v>
      </c>
    </row>
    <row r="386" spans="2:18" x14ac:dyDescent="0.2">
      <c r="B386" s="13" t="str">
        <f t="shared" si="24"/>
        <v/>
      </c>
      <c r="C386" s="10" t="str">
        <f t="shared" si="25"/>
        <v/>
      </c>
      <c r="D386" s="10" t="str">
        <f t="shared" si="26"/>
        <v/>
      </c>
      <c r="F386" s="10" t="str">
        <f>IF(B386="","",VLOOKUP(P386&amp;"_"&amp;Q386,[1]无限模式!A:AQ,12,FALSE)-VLOOKUP(P386&amp;"_"&amp;Q386,[1]无限模式!A:AQ,13,FALSE))</f>
        <v/>
      </c>
      <c r="G386" s="10" t="str">
        <f t="shared" si="27"/>
        <v/>
      </c>
      <c r="H386" s="10">
        <f>IF(VLOOKUP(P386&amp;"_"&amp;Q386,[1]无限模式!A:AQ,25+R386,FALSE)="","",0)</f>
        <v>0</v>
      </c>
      <c r="I386" s="10">
        <f>IF(VLOOKUP(P386&amp;"_"&amp;Q386,[1]无限模式!A:AQ,19+R386,FALSE)=0,"",VLOOKUP(P386&amp;"_"&amp;Q386,[1]无限模式!A:AQ,19+R386,FALSE))</f>
        <v>15</v>
      </c>
      <c r="J386" s="10">
        <f>IF(VLOOKUP(P386&amp;"_"&amp;Q386,[1]无限模式!A:AQ,19+R386,FALSE)=0,"",ROUND(VLOOKUP(P386&amp;"_"&amp;Q386,[1]无限模式!A:AQ,4,FALSE)/VLOOKUP(P386&amp;"_"&amp;Q386,[1]无限模式!A:AQ,19+R386,FALSE),2))</f>
        <v>1.67</v>
      </c>
      <c r="K386" s="10">
        <f>IF(VLOOKUP(P386&amp;"_"&amp;Q386,[1]无限模式!A:AQ,25+R386,FALSE)="","",1)</f>
        <v>1</v>
      </c>
      <c r="L386" s="10" t="str">
        <f>IF(VLOOKUP(P386&amp;"_"&amp;Q386,[1]无限模式!A:AQ,25+R386,FALSE)="","","Monster_Season"&amp;P386&amp;"_Infinite_"&amp;Q386&amp;"_"&amp;R386)</f>
        <v>Monster_Season4_Infinite_4_2</v>
      </c>
      <c r="M386" s="10">
        <f>IF(VLOOKUP(P386&amp;"_"&amp;Q386,[1]无限模式!A:AQ,25+R386,FALSE)="","",1)</f>
        <v>1</v>
      </c>
      <c r="O386" s="10">
        <f>IF(VLOOKUP(P386&amp;"_"&amp;Q386,[1]无限模式!A:AQ,19+R386,FALSE)="","",VLOOKUP(P386&amp;"_"&amp;Q386,[1]无限模式!A:AQ,37+R386,FALSE))</f>
        <v>8</v>
      </c>
      <c r="P386" s="10">
        <v>4</v>
      </c>
      <c r="Q386" s="10">
        <v>4</v>
      </c>
      <c r="R386" s="10">
        <v>2</v>
      </c>
    </row>
    <row r="387" spans="2:18" x14ac:dyDescent="0.2">
      <c r="B387" s="13" t="str">
        <f t="shared" si="24"/>
        <v/>
      </c>
      <c r="C387" s="10" t="str">
        <f t="shared" si="25"/>
        <v/>
      </c>
      <c r="D387" s="10" t="str">
        <f t="shared" si="26"/>
        <v/>
      </c>
      <c r="F387" s="10" t="str">
        <f>IF(B387="","",VLOOKUP(P387&amp;"_"&amp;Q387,[1]无限模式!A:AQ,12,FALSE)-VLOOKUP(P387&amp;"_"&amp;Q387,[1]无限模式!A:AQ,13,FALSE))</f>
        <v/>
      </c>
      <c r="G387" s="10" t="str">
        <f t="shared" si="27"/>
        <v/>
      </c>
      <c r="H387" s="10">
        <f>IF(VLOOKUP(P387&amp;"_"&amp;Q387,[1]无限模式!A:AQ,25+R387,FALSE)="","",0)</f>
        <v>0</v>
      </c>
      <c r="I387" s="10">
        <f>IF(VLOOKUP(P387&amp;"_"&amp;Q387,[1]无限模式!A:AQ,19+R387,FALSE)=0,"",VLOOKUP(P387&amp;"_"&amp;Q387,[1]无限模式!A:AQ,19+R387,FALSE))</f>
        <v>7</v>
      </c>
      <c r="J387" s="10">
        <f>IF(VLOOKUP(P387&amp;"_"&amp;Q387,[1]无限模式!A:AQ,19+R387,FALSE)=0,"",ROUND(VLOOKUP(P387&amp;"_"&amp;Q387,[1]无限模式!A:AQ,4,FALSE)/VLOOKUP(P387&amp;"_"&amp;Q387,[1]无限模式!A:AQ,19+R387,FALSE),2))</f>
        <v>3.57</v>
      </c>
      <c r="K387" s="10">
        <f>IF(VLOOKUP(P387&amp;"_"&amp;Q387,[1]无限模式!A:AQ,25+R387,FALSE)="","",1)</f>
        <v>1</v>
      </c>
      <c r="L387" s="10" t="str">
        <f>IF(VLOOKUP(P387&amp;"_"&amp;Q387,[1]无限模式!A:AQ,25+R387,FALSE)="","","Monster_Season"&amp;P387&amp;"_Infinite_"&amp;Q387&amp;"_"&amp;R387)</f>
        <v>Monster_Season4_Infinite_4_3</v>
      </c>
      <c r="M387" s="10">
        <f>IF(VLOOKUP(P387&amp;"_"&amp;Q387,[1]无限模式!A:AQ,25+R387,FALSE)="","",1)</f>
        <v>1</v>
      </c>
      <c r="O387" s="10">
        <f>IF(VLOOKUP(P387&amp;"_"&amp;Q387,[1]无限模式!A:AQ,19+R387,FALSE)="","",VLOOKUP(P387&amp;"_"&amp;Q387,[1]无限模式!A:AQ,37+R387,FALSE))</f>
        <v>4</v>
      </c>
      <c r="P387" s="10">
        <v>4</v>
      </c>
      <c r="Q387" s="10">
        <v>4</v>
      </c>
      <c r="R387" s="10">
        <v>3</v>
      </c>
    </row>
    <row r="388" spans="2:18" x14ac:dyDescent="0.2">
      <c r="B388" s="13" t="str">
        <f t="shared" si="24"/>
        <v/>
      </c>
      <c r="C388" s="10" t="str">
        <f t="shared" si="25"/>
        <v/>
      </c>
      <c r="D388" s="10" t="str">
        <f t="shared" si="26"/>
        <v/>
      </c>
      <c r="F388" s="10" t="str">
        <f>IF(B388="","",VLOOKUP(P388&amp;"_"&amp;Q388,[1]无限模式!A:AQ,12,FALSE)-VLOOKUP(P388&amp;"_"&amp;Q388,[1]无限模式!A:AQ,13,FALSE))</f>
        <v/>
      </c>
      <c r="G388" s="10" t="str">
        <f t="shared" si="27"/>
        <v/>
      </c>
      <c r="H388" s="10" t="str">
        <f>IF(VLOOKUP(P388&amp;"_"&amp;Q388,[1]无限模式!A:AQ,25+R388,FALSE)="","",0)</f>
        <v/>
      </c>
      <c r="I388" s="10" t="str">
        <f>IF(VLOOKUP(P388&amp;"_"&amp;Q388,[1]无限模式!A:AQ,19+R388,FALSE)=0,"",VLOOKUP(P388&amp;"_"&amp;Q388,[1]无限模式!A:AQ,19+R388,FALSE))</f>
        <v/>
      </c>
      <c r="J388" s="10" t="str">
        <f>IF(VLOOKUP(P388&amp;"_"&amp;Q388,[1]无限模式!A:AQ,19+R388,FALSE)=0,"",ROUND(VLOOKUP(P388&amp;"_"&amp;Q388,[1]无限模式!A:AQ,4,FALSE)/VLOOKUP(P388&amp;"_"&amp;Q388,[1]无限模式!A:AQ,19+R388,FALSE),2))</f>
        <v/>
      </c>
      <c r="K388" s="10" t="str">
        <f>IF(VLOOKUP(P388&amp;"_"&amp;Q388,[1]无限模式!A:AQ,25+R388,FALSE)="","",1)</f>
        <v/>
      </c>
      <c r="L388" s="10" t="str">
        <f>IF(VLOOKUP(P388&amp;"_"&amp;Q388,[1]无限模式!A:AQ,25+R388,FALSE)="","","Monster_Season"&amp;P388&amp;"_Infinite_"&amp;Q388&amp;"_"&amp;R388)</f>
        <v/>
      </c>
      <c r="M388" s="10" t="str">
        <f>IF(VLOOKUP(P388&amp;"_"&amp;Q388,[1]无限模式!A:AQ,25+R388,FALSE)="","",1)</f>
        <v/>
      </c>
      <c r="O388" s="10" t="str">
        <f>IF(VLOOKUP(P388&amp;"_"&amp;Q388,[1]无限模式!A:AQ,19+R388,FALSE)="","",VLOOKUP(P388&amp;"_"&amp;Q388,[1]无限模式!A:AQ,37+R388,FALSE))</f>
        <v/>
      </c>
      <c r="P388" s="10">
        <v>4</v>
      </c>
      <c r="Q388" s="10">
        <v>4</v>
      </c>
      <c r="R388" s="10">
        <v>4</v>
      </c>
    </row>
    <row r="389" spans="2:18" x14ac:dyDescent="0.2">
      <c r="B389" s="13" t="str">
        <f t="shared" si="24"/>
        <v/>
      </c>
      <c r="C389" s="10" t="str">
        <f t="shared" si="25"/>
        <v/>
      </c>
      <c r="D389" s="10" t="str">
        <f t="shared" si="26"/>
        <v/>
      </c>
      <c r="F389" s="10" t="str">
        <f>IF(B389="","",VLOOKUP(P389&amp;"_"&amp;Q389,[1]无限模式!A:AQ,12,FALSE)-VLOOKUP(P389&amp;"_"&amp;Q389,[1]无限模式!A:AQ,13,FALSE))</f>
        <v/>
      </c>
      <c r="G389" s="10" t="str">
        <f t="shared" si="27"/>
        <v/>
      </c>
      <c r="H389" s="10" t="str">
        <f>IF(VLOOKUP(P389&amp;"_"&amp;Q389,[1]无限模式!A:AQ,25+R389,FALSE)="","",0)</f>
        <v/>
      </c>
      <c r="I389" s="10" t="str">
        <f>IF(VLOOKUP(P389&amp;"_"&amp;Q389,[1]无限模式!A:AQ,19+R389,FALSE)=0,"",VLOOKUP(P389&amp;"_"&amp;Q389,[1]无限模式!A:AQ,19+R389,FALSE))</f>
        <v/>
      </c>
      <c r="J389" s="10" t="str">
        <f>IF(VLOOKUP(P389&amp;"_"&amp;Q389,[1]无限模式!A:AQ,19+R389,FALSE)=0,"",ROUND(VLOOKUP(P389&amp;"_"&amp;Q389,[1]无限模式!A:AQ,4,FALSE)/VLOOKUP(P389&amp;"_"&amp;Q389,[1]无限模式!A:AQ,19+R389,FALSE),2))</f>
        <v/>
      </c>
      <c r="K389" s="10" t="str">
        <f>IF(VLOOKUP(P389&amp;"_"&amp;Q389,[1]无限模式!A:AQ,25+R389,FALSE)="","",1)</f>
        <v/>
      </c>
      <c r="L389" s="10" t="str">
        <f>IF(VLOOKUP(P389&amp;"_"&amp;Q389,[1]无限模式!A:AQ,25+R389,FALSE)="","","Monster_Season"&amp;P389&amp;"_Infinite_"&amp;Q389&amp;"_"&amp;R389)</f>
        <v/>
      </c>
      <c r="M389" s="10" t="str">
        <f>IF(VLOOKUP(P389&amp;"_"&amp;Q389,[1]无限模式!A:AQ,25+R389,FALSE)="","",1)</f>
        <v/>
      </c>
      <c r="O389" s="10" t="str">
        <f>IF(VLOOKUP(P389&amp;"_"&amp;Q389,[1]无限模式!A:AQ,19+R389,FALSE)="","",VLOOKUP(P389&amp;"_"&amp;Q389,[1]无限模式!A:AQ,37+R389,FALSE))</f>
        <v/>
      </c>
      <c r="P389" s="10">
        <v>4</v>
      </c>
      <c r="Q389" s="10">
        <v>4</v>
      </c>
      <c r="R389" s="10">
        <v>5</v>
      </c>
    </row>
    <row r="390" spans="2:18" x14ac:dyDescent="0.2">
      <c r="B390" s="13" t="str">
        <f t="shared" si="24"/>
        <v/>
      </c>
      <c r="C390" s="10" t="str">
        <f t="shared" si="25"/>
        <v/>
      </c>
      <c r="D390" s="10" t="str">
        <f t="shared" si="26"/>
        <v/>
      </c>
      <c r="F390" s="10" t="str">
        <f>IF(B390="","",VLOOKUP(P390&amp;"_"&amp;Q390,[1]无限模式!A:AQ,12,FALSE)-VLOOKUP(P390&amp;"_"&amp;Q390,[1]无限模式!A:AQ,13,FALSE))</f>
        <v/>
      </c>
      <c r="G390" s="10" t="str">
        <f t="shared" si="27"/>
        <v/>
      </c>
      <c r="H390" s="10" t="str">
        <f>IF(VLOOKUP(P390&amp;"_"&amp;Q390,[1]无限模式!A:AQ,25+R390,FALSE)="","",0)</f>
        <v/>
      </c>
      <c r="I390" s="10" t="str">
        <f>IF(VLOOKUP(P390&amp;"_"&amp;Q390,[1]无限模式!A:AQ,19+R390,FALSE)=0,"",VLOOKUP(P390&amp;"_"&amp;Q390,[1]无限模式!A:AQ,19+R390,FALSE))</f>
        <v/>
      </c>
      <c r="J390" s="10" t="str">
        <f>IF(VLOOKUP(P390&amp;"_"&amp;Q390,[1]无限模式!A:AQ,19+R390,FALSE)=0,"",ROUND(VLOOKUP(P390&amp;"_"&amp;Q390,[1]无限模式!A:AQ,4,FALSE)/VLOOKUP(P390&amp;"_"&amp;Q390,[1]无限模式!A:AQ,19+R390,FALSE),2))</f>
        <v/>
      </c>
      <c r="K390" s="10" t="str">
        <f>IF(VLOOKUP(P390&amp;"_"&amp;Q390,[1]无限模式!A:AQ,25+R390,FALSE)="","",1)</f>
        <v/>
      </c>
      <c r="L390" s="10" t="str">
        <f>IF(VLOOKUP(P390&amp;"_"&amp;Q390,[1]无限模式!A:AQ,25+R390,FALSE)="","","Monster_Season"&amp;P390&amp;"_Infinite_"&amp;Q390&amp;"_"&amp;R390)</f>
        <v/>
      </c>
      <c r="M390" s="10" t="str">
        <f>IF(VLOOKUP(P390&amp;"_"&amp;Q390,[1]无限模式!A:AQ,25+R390,FALSE)="","",1)</f>
        <v/>
      </c>
      <c r="O390" s="10" t="str">
        <f>IF(VLOOKUP(P390&amp;"_"&amp;Q390,[1]无限模式!A:AQ,19+R390,FALSE)="","",VLOOKUP(P390&amp;"_"&amp;Q390,[1]无限模式!A:AQ,37+R390,FALSE))</f>
        <v/>
      </c>
      <c r="P390" s="10">
        <v>4</v>
      </c>
      <c r="Q390" s="10">
        <v>4</v>
      </c>
      <c r="R390" s="10">
        <v>6</v>
      </c>
    </row>
    <row r="391" spans="2:18" x14ac:dyDescent="0.2">
      <c r="B391" s="13" t="str">
        <f t="shared" si="24"/>
        <v>MonsterWaveCallRule_Season4_Infinite</v>
      </c>
      <c r="C391" s="10">
        <f t="shared" si="25"/>
        <v>5</v>
      </c>
      <c r="D391" s="10" t="str">
        <f t="shared" si="26"/>
        <v>赛季4无限模式第5波</v>
      </c>
      <c r="F391" s="10">
        <f>IF(B391="","",VLOOKUP(P391&amp;"_"&amp;Q391,[1]无限模式!A:AQ,12,FALSE)-VLOOKUP(P391&amp;"_"&amp;Q391,[1]无限模式!A:AQ,13,FALSE))</f>
        <v>100</v>
      </c>
      <c r="G391" s="10">
        <f t="shared" si="27"/>
        <v>180</v>
      </c>
      <c r="H391" s="10">
        <f>IF(VLOOKUP(P391&amp;"_"&amp;Q391,[1]无限模式!A:AQ,25+R391,FALSE)="","",0)</f>
        <v>0</v>
      </c>
      <c r="I391" s="10">
        <f>IF(VLOOKUP(P391&amp;"_"&amp;Q391,[1]无限模式!A:AQ,19+R391,FALSE)=0,"",VLOOKUP(P391&amp;"_"&amp;Q391,[1]无限模式!A:AQ,19+R391,FALSE))</f>
        <v>8</v>
      </c>
      <c r="J391" s="10">
        <f>IF(VLOOKUP(P391&amp;"_"&amp;Q391,[1]无限模式!A:AQ,19+R391,FALSE)=0,"",ROUND(VLOOKUP(P391&amp;"_"&amp;Q391,[1]无限模式!A:AQ,4,FALSE)/VLOOKUP(P391&amp;"_"&amp;Q391,[1]无限模式!A:AQ,19+R391,FALSE),2))</f>
        <v>3.75</v>
      </c>
      <c r="K391" s="10">
        <f>IF(VLOOKUP(P391&amp;"_"&amp;Q391,[1]无限模式!A:AQ,25+R391,FALSE)="","",1)</f>
        <v>1</v>
      </c>
      <c r="L391" s="10" t="str">
        <f>IF(VLOOKUP(P391&amp;"_"&amp;Q391,[1]无限模式!A:AQ,25+R391,FALSE)="","","Monster_Season"&amp;P391&amp;"_Infinite_"&amp;Q391&amp;"_"&amp;R391)</f>
        <v>Monster_Season4_Infinite_5_1</v>
      </c>
      <c r="M391" s="10">
        <f>IF(VLOOKUP(P391&amp;"_"&amp;Q391,[1]无限模式!A:AQ,25+R391,FALSE)="","",1)</f>
        <v>1</v>
      </c>
      <c r="O391" s="10">
        <f>IF(VLOOKUP(P391&amp;"_"&amp;Q391,[1]无限模式!A:AQ,19+R391,FALSE)="","",VLOOKUP(P391&amp;"_"&amp;Q391,[1]无限模式!A:AQ,37+R391,FALSE))</f>
        <v>6</v>
      </c>
      <c r="P391" s="10">
        <v>4</v>
      </c>
      <c r="Q391" s="10">
        <v>5</v>
      </c>
      <c r="R391" s="10">
        <v>1</v>
      </c>
    </row>
    <row r="392" spans="2:18" x14ac:dyDescent="0.2">
      <c r="B392" s="13" t="str">
        <f t="shared" si="24"/>
        <v/>
      </c>
      <c r="C392" s="10" t="str">
        <f t="shared" si="25"/>
        <v/>
      </c>
      <c r="D392" s="10" t="str">
        <f t="shared" si="26"/>
        <v/>
      </c>
      <c r="F392" s="10" t="str">
        <f>IF(B392="","",VLOOKUP(P392&amp;"_"&amp;Q392,[1]无限模式!A:AQ,12,FALSE)-VLOOKUP(P392&amp;"_"&amp;Q392,[1]无限模式!A:AQ,13,FALSE))</f>
        <v/>
      </c>
      <c r="G392" s="10" t="str">
        <f t="shared" si="27"/>
        <v/>
      </c>
      <c r="H392" s="10">
        <f>IF(VLOOKUP(P392&amp;"_"&amp;Q392,[1]无限模式!A:AQ,25+R392,FALSE)="","",0)</f>
        <v>0</v>
      </c>
      <c r="I392" s="10">
        <f>IF(VLOOKUP(P392&amp;"_"&amp;Q392,[1]无限模式!A:AQ,19+R392,FALSE)=0,"",VLOOKUP(P392&amp;"_"&amp;Q392,[1]无限模式!A:AQ,19+R392,FALSE))</f>
        <v>8</v>
      </c>
      <c r="J392" s="10">
        <f>IF(VLOOKUP(P392&amp;"_"&amp;Q392,[1]无限模式!A:AQ,19+R392,FALSE)=0,"",ROUND(VLOOKUP(P392&amp;"_"&amp;Q392,[1]无限模式!A:AQ,4,FALSE)/VLOOKUP(P392&amp;"_"&amp;Q392,[1]无限模式!A:AQ,19+R392,FALSE),2))</f>
        <v>3.75</v>
      </c>
      <c r="K392" s="10">
        <f>IF(VLOOKUP(P392&amp;"_"&amp;Q392,[1]无限模式!A:AQ,25+R392,FALSE)="","",1)</f>
        <v>1</v>
      </c>
      <c r="L392" s="10" t="str">
        <f>IF(VLOOKUP(P392&amp;"_"&amp;Q392,[1]无限模式!A:AQ,25+R392,FALSE)="","","Monster_Season"&amp;P392&amp;"_Infinite_"&amp;Q392&amp;"_"&amp;R392)</f>
        <v>Monster_Season4_Infinite_5_2</v>
      </c>
      <c r="M392" s="10">
        <f>IF(VLOOKUP(P392&amp;"_"&amp;Q392,[1]无限模式!A:AQ,25+R392,FALSE)="","",1)</f>
        <v>1</v>
      </c>
      <c r="O392" s="10">
        <f>IF(VLOOKUP(P392&amp;"_"&amp;Q392,[1]无限模式!A:AQ,19+R392,FALSE)="","",VLOOKUP(P392&amp;"_"&amp;Q392,[1]无限模式!A:AQ,37+R392,FALSE))</f>
        <v>13</v>
      </c>
      <c r="P392" s="10">
        <v>4</v>
      </c>
      <c r="Q392" s="10">
        <v>5</v>
      </c>
      <c r="R392" s="10">
        <v>2</v>
      </c>
    </row>
    <row r="393" spans="2:18" x14ac:dyDescent="0.2">
      <c r="B393" s="13" t="str">
        <f t="shared" si="24"/>
        <v/>
      </c>
      <c r="C393" s="10" t="str">
        <f t="shared" si="25"/>
        <v/>
      </c>
      <c r="D393" s="10" t="str">
        <f t="shared" si="26"/>
        <v/>
      </c>
      <c r="F393" s="10" t="str">
        <f>IF(B393="","",VLOOKUP(P393&amp;"_"&amp;Q393,[1]无限模式!A:AQ,12,FALSE)-VLOOKUP(P393&amp;"_"&amp;Q393,[1]无限模式!A:AQ,13,FALSE))</f>
        <v/>
      </c>
      <c r="G393" s="10" t="str">
        <f t="shared" si="27"/>
        <v/>
      </c>
      <c r="H393" s="10">
        <f>IF(VLOOKUP(P393&amp;"_"&amp;Q393,[1]无限模式!A:AQ,25+R393,FALSE)="","",0)</f>
        <v>0</v>
      </c>
      <c r="I393" s="10">
        <f>IF(VLOOKUP(P393&amp;"_"&amp;Q393,[1]无限模式!A:AQ,19+R393,FALSE)=0,"",VLOOKUP(P393&amp;"_"&amp;Q393,[1]无限模式!A:AQ,19+R393,FALSE))</f>
        <v>4</v>
      </c>
      <c r="J393" s="10">
        <f>IF(VLOOKUP(P393&amp;"_"&amp;Q393,[1]无限模式!A:AQ,19+R393,FALSE)=0,"",ROUND(VLOOKUP(P393&amp;"_"&amp;Q393,[1]无限模式!A:AQ,4,FALSE)/VLOOKUP(P393&amp;"_"&amp;Q393,[1]无限模式!A:AQ,19+R393,FALSE),2))</f>
        <v>7.5</v>
      </c>
      <c r="K393" s="10">
        <f>IF(VLOOKUP(P393&amp;"_"&amp;Q393,[1]无限模式!A:AQ,25+R393,FALSE)="","",1)</f>
        <v>1</v>
      </c>
      <c r="L393" s="10" t="str">
        <f>IF(VLOOKUP(P393&amp;"_"&amp;Q393,[1]无限模式!A:AQ,25+R393,FALSE)="","","Monster_Season"&amp;P393&amp;"_Infinite_"&amp;Q393&amp;"_"&amp;R393)</f>
        <v>Monster_Season4_Infinite_5_3</v>
      </c>
      <c r="M393" s="10">
        <f>IF(VLOOKUP(P393&amp;"_"&amp;Q393,[1]无限模式!A:AQ,25+R393,FALSE)="","",1)</f>
        <v>1</v>
      </c>
      <c r="O393" s="10">
        <f>IF(VLOOKUP(P393&amp;"_"&amp;Q393,[1]无限模式!A:AQ,19+R393,FALSE)="","",VLOOKUP(P393&amp;"_"&amp;Q393,[1]无限模式!A:AQ,37+R393,FALSE))</f>
        <v>6</v>
      </c>
      <c r="P393" s="10">
        <v>4</v>
      </c>
      <c r="Q393" s="10">
        <v>5</v>
      </c>
      <c r="R393" s="10">
        <v>3</v>
      </c>
    </row>
    <row r="394" spans="2:18" x14ac:dyDescent="0.2">
      <c r="B394" s="13" t="str">
        <f t="shared" si="24"/>
        <v/>
      </c>
      <c r="C394" s="10" t="str">
        <f t="shared" si="25"/>
        <v/>
      </c>
      <c r="D394" s="10" t="str">
        <f t="shared" si="26"/>
        <v/>
      </c>
      <c r="F394" s="10" t="str">
        <f>IF(B394="","",VLOOKUP(P394&amp;"_"&amp;Q394,[1]无限模式!A:AQ,12,FALSE)-VLOOKUP(P394&amp;"_"&amp;Q394,[1]无限模式!A:AQ,13,FALSE))</f>
        <v/>
      </c>
      <c r="G394" s="10" t="str">
        <f t="shared" si="27"/>
        <v/>
      </c>
      <c r="H394" s="10">
        <f>IF(VLOOKUP(P394&amp;"_"&amp;Q394,[1]无限模式!A:AQ,25+R394,FALSE)="","",0)</f>
        <v>0</v>
      </c>
      <c r="I394" s="10">
        <f>IF(VLOOKUP(P394&amp;"_"&amp;Q394,[1]无限模式!A:AQ,19+R394,FALSE)=0,"",VLOOKUP(P394&amp;"_"&amp;Q394,[1]无限模式!A:AQ,19+R394,FALSE))</f>
        <v>1</v>
      </c>
      <c r="J394" s="10">
        <f>IF(VLOOKUP(P394&amp;"_"&amp;Q394,[1]无限模式!A:AQ,19+R394,FALSE)=0,"",ROUND(VLOOKUP(P394&amp;"_"&amp;Q394,[1]无限模式!A:AQ,4,FALSE)/VLOOKUP(P394&amp;"_"&amp;Q394,[1]无限模式!A:AQ,19+R394,FALSE),2))</f>
        <v>30</v>
      </c>
      <c r="K394" s="10">
        <f>IF(VLOOKUP(P394&amp;"_"&amp;Q394,[1]无限模式!A:AQ,25+R394,FALSE)="","",1)</f>
        <v>1</v>
      </c>
      <c r="L394" s="10" t="str">
        <f>IF(VLOOKUP(P394&amp;"_"&amp;Q394,[1]无限模式!A:AQ,25+R394,FALSE)="","","Monster_Season"&amp;P394&amp;"_Infinite_"&amp;Q394&amp;"_"&amp;R394)</f>
        <v>Monster_Season4_Infinite_5_4</v>
      </c>
      <c r="M394" s="10">
        <f>IF(VLOOKUP(P394&amp;"_"&amp;Q394,[1]无限模式!A:AQ,25+R394,FALSE)="","",1)</f>
        <v>1</v>
      </c>
      <c r="O394" s="10">
        <f>IF(VLOOKUP(P394&amp;"_"&amp;Q394,[1]无限模式!A:AQ,19+R394,FALSE)="","",VLOOKUP(P394&amp;"_"&amp;Q394,[1]无限模式!A:AQ,37+R394,FALSE))</f>
        <v>19</v>
      </c>
      <c r="P394" s="10">
        <v>4</v>
      </c>
      <c r="Q394" s="10">
        <v>5</v>
      </c>
      <c r="R394" s="10">
        <v>4</v>
      </c>
    </row>
    <row r="395" spans="2:18" x14ac:dyDescent="0.2">
      <c r="B395" s="13" t="str">
        <f t="shared" si="24"/>
        <v/>
      </c>
      <c r="C395" s="10" t="str">
        <f t="shared" si="25"/>
        <v/>
      </c>
      <c r="D395" s="10" t="str">
        <f t="shared" si="26"/>
        <v/>
      </c>
      <c r="F395" s="10" t="str">
        <f>IF(B395="","",VLOOKUP(P395&amp;"_"&amp;Q395,[1]无限模式!A:AQ,12,FALSE)-VLOOKUP(P395&amp;"_"&amp;Q395,[1]无限模式!A:AQ,13,FALSE))</f>
        <v/>
      </c>
      <c r="G395" s="10" t="str">
        <f t="shared" si="27"/>
        <v/>
      </c>
      <c r="H395" s="10" t="str">
        <f>IF(VLOOKUP(P395&amp;"_"&amp;Q395,[1]无限模式!A:AQ,25+R395,FALSE)="","",0)</f>
        <v/>
      </c>
      <c r="I395" s="10" t="str">
        <f>IF(VLOOKUP(P395&amp;"_"&amp;Q395,[1]无限模式!A:AQ,19+R395,FALSE)=0,"",VLOOKUP(P395&amp;"_"&amp;Q395,[1]无限模式!A:AQ,19+R395,FALSE))</f>
        <v/>
      </c>
      <c r="J395" s="10" t="str">
        <f>IF(VLOOKUP(P395&amp;"_"&amp;Q395,[1]无限模式!A:AQ,19+R395,FALSE)=0,"",ROUND(VLOOKUP(P395&amp;"_"&amp;Q395,[1]无限模式!A:AQ,4,FALSE)/VLOOKUP(P395&amp;"_"&amp;Q395,[1]无限模式!A:AQ,19+R395,FALSE),2))</f>
        <v/>
      </c>
      <c r="K395" s="10" t="str">
        <f>IF(VLOOKUP(P395&amp;"_"&amp;Q395,[1]无限模式!A:AQ,25+R395,FALSE)="","",1)</f>
        <v/>
      </c>
      <c r="L395" s="10" t="str">
        <f>IF(VLOOKUP(P395&amp;"_"&amp;Q395,[1]无限模式!A:AQ,25+R395,FALSE)="","","Monster_Season"&amp;P395&amp;"_Infinite_"&amp;Q395&amp;"_"&amp;R395)</f>
        <v/>
      </c>
      <c r="M395" s="10" t="str">
        <f>IF(VLOOKUP(P395&amp;"_"&amp;Q395,[1]无限模式!A:AQ,25+R395,FALSE)="","",1)</f>
        <v/>
      </c>
      <c r="O395" s="10" t="str">
        <f>IF(VLOOKUP(P395&amp;"_"&amp;Q395,[1]无限模式!A:AQ,19+R395,FALSE)="","",VLOOKUP(P395&amp;"_"&amp;Q395,[1]无限模式!A:AQ,37+R395,FALSE))</f>
        <v/>
      </c>
      <c r="P395" s="10">
        <v>4</v>
      </c>
      <c r="Q395" s="10">
        <v>5</v>
      </c>
      <c r="R395" s="10">
        <v>5</v>
      </c>
    </row>
    <row r="396" spans="2:18" x14ac:dyDescent="0.2">
      <c r="B396" s="13" t="str">
        <f t="shared" si="24"/>
        <v/>
      </c>
      <c r="C396" s="10" t="str">
        <f t="shared" si="25"/>
        <v/>
      </c>
      <c r="D396" s="10" t="str">
        <f t="shared" si="26"/>
        <v/>
      </c>
      <c r="F396" s="10" t="str">
        <f>IF(B396="","",VLOOKUP(P396&amp;"_"&amp;Q396,[1]无限模式!A:AQ,12,FALSE)-VLOOKUP(P396&amp;"_"&amp;Q396,[1]无限模式!A:AQ,13,FALSE))</f>
        <v/>
      </c>
      <c r="G396" s="10" t="str">
        <f t="shared" si="27"/>
        <v/>
      </c>
      <c r="H396" s="10" t="str">
        <f>IF(VLOOKUP(P396&amp;"_"&amp;Q396,[1]无限模式!A:AQ,25+R396,FALSE)="","",0)</f>
        <v/>
      </c>
      <c r="I396" s="10" t="str">
        <f>IF(VLOOKUP(P396&amp;"_"&amp;Q396,[1]无限模式!A:AQ,19+R396,FALSE)=0,"",VLOOKUP(P396&amp;"_"&amp;Q396,[1]无限模式!A:AQ,19+R396,FALSE))</f>
        <v/>
      </c>
      <c r="J396" s="10" t="str">
        <f>IF(VLOOKUP(P396&amp;"_"&amp;Q396,[1]无限模式!A:AQ,19+R396,FALSE)=0,"",ROUND(VLOOKUP(P396&amp;"_"&amp;Q396,[1]无限模式!A:AQ,4,FALSE)/VLOOKUP(P396&amp;"_"&amp;Q396,[1]无限模式!A:AQ,19+R396,FALSE),2))</f>
        <v/>
      </c>
      <c r="K396" s="10" t="str">
        <f>IF(VLOOKUP(P396&amp;"_"&amp;Q396,[1]无限模式!A:AQ,25+R396,FALSE)="","",1)</f>
        <v/>
      </c>
      <c r="L396" s="10" t="str">
        <f>IF(VLOOKUP(P396&amp;"_"&amp;Q396,[1]无限模式!A:AQ,25+R396,FALSE)="","","Monster_Season"&amp;P396&amp;"_Infinite_"&amp;Q396&amp;"_"&amp;R396)</f>
        <v/>
      </c>
      <c r="M396" s="10" t="str">
        <f>IF(VLOOKUP(P396&amp;"_"&amp;Q396,[1]无限模式!A:AQ,25+R396,FALSE)="","",1)</f>
        <v/>
      </c>
      <c r="O396" s="10" t="str">
        <f>IF(VLOOKUP(P396&amp;"_"&amp;Q396,[1]无限模式!A:AQ,19+R396,FALSE)="","",VLOOKUP(P396&amp;"_"&amp;Q396,[1]无限模式!A:AQ,37+R396,FALSE))</f>
        <v/>
      </c>
      <c r="P396" s="10">
        <v>4</v>
      </c>
      <c r="Q396" s="10">
        <v>5</v>
      </c>
      <c r="R396" s="10">
        <v>6</v>
      </c>
    </row>
    <row r="397" spans="2:18" x14ac:dyDescent="0.2">
      <c r="B397" s="13" t="str">
        <f t="shared" si="24"/>
        <v>MonsterWaveCallRule_Season4_Infinite</v>
      </c>
      <c r="C397" s="10">
        <f t="shared" si="25"/>
        <v>6</v>
      </c>
      <c r="D397" s="10" t="str">
        <f t="shared" si="26"/>
        <v>赛季4无限模式第6波</v>
      </c>
      <c r="F397" s="10">
        <f>IF(B397="","",VLOOKUP(P397&amp;"_"&amp;Q397,[1]无限模式!A:AQ,12,FALSE)-VLOOKUP(P397&amp;"_"&amp;Q397,[1]无限模式!A:AQ,13,FALSE))</f>
        <v>100</v>
      </c>
      <c r="G397" s="10">
        <f t="shared" si="27"/>
        <v>180</v>
      </c>
      <c r="H397" s="10">
        <f>IF(VLOOKUP(P397&amp;"_"&amp;Q397,[1]无限模式!A:AQ,25+R397,FALSE)="","",0)</f>
        <v>0</v>
      </c>
      <c r="I397" s="10">
        <f>IF(VLOOKUP(P397&amp;"_"&amp;Q397,[1]无限模式!A:AQ,19+R397,FALSE)=0,"",VLOOKUP(P397&amp;"_"&amp;Q397,[1]无限模式!A:AQ,19+R397,FALSE))</f>
        <v>11</v>
      </c>
      <c r="J397" s="10">
        <f>IF(VLOOKUP(P397&amp;"_"&amp;Q397,[1]无限模式!A:AQ,19+R397,FALSE)=0,"",ROUND(VLOOKUP(P397&amp;"_"&amp;Q397,[1]无限模式!A:AQ,4,FALSE)/VLOOKUP(P397&amp;"_"&amp;Q397,[1]无限模式!A:AQ,19+R397,FALSE),2))</f>
        <v>2.73</v>
      </c>
      <c r="K397" s="10">
        <f>IF(VLOOKUP(P397&amp;"_"&amp;Q397,[1]无限模式!A:AQ,25+R397,FALSE)="","",1)</f>
        <v>1</v>
      </c>
      <c r="L397" s="10" t="str">
        <f>IF(VLOOKUP(P397&amp;"_"&amp;Q397,[1]无限模式!A:AQ,25+R397,FALSE)="","","Monster_Season"&amp;P397&amp;"_Infinite_"&amp;Q397&amp;"_"&amp;R397)</f>
        <v>Monster_Season4_Infinite_6_1</v>
      </c>
      <c r="M397" s="10">
        <f>IF(VLOOKUP(P397&amp;"_"&amp;Q397,[1]无限模式!A:AQ,25+R397,FALSE)="","",1)</f>
        <v>1</v>
      </c>
      <c r="O397" s="10">
        <f>IF(VLOOKUP(P397&amp;"_"&amp;Q397,[1]无限模式!A:AQ,19+R397,FALSE)="","",VLOOKUP(P397&amp;"_"&amp;Q397,[1]无限模式!A:AQ,37+R397,FALSE))</f>
        <v>6</v>
      </c>
      <c r="P397" s="10">
        <v>4</v>
      </c>
      <c r="Q397" s="10">
        <v>6</v>
      </c>
      <c r="R397" s="10">
        <v>1</v>
      </c>
    </row>
    <row r="398" spans="2:18" x14ac:dyDescent="0.2">
      <c r="B398" s="13" t="str">
        <f t="shared" si="24"/>
        <v/>
      </c>
      <c r="C398" s="10" t="str">
        <f t="shared" si="25"/>
        <v/>
      </c>
      <c r="D398" s="10" t="str">
        <f t="shared" si="26"/>
        <v/>
      </c>
      <c r="F398" s="10" t="str">
        <f>IF(B398="","",VLOOKUP(P398&amp;"_"&amp;Q398,[1]无限模式!A:AQ,12,FALSE)-VLOOKUP(P398&amp;"_"&amp;Q398,[1]无限模式!A:AQ,13,FALSE))</f>
        <v/>
      </c>
      <c r="G398" s="10" t="str">
        <f t="shared" si="27"/>
        <v/>
      </c>
      <c r="H398" s="10">
        <f>IF(VLOOKUP(P398&amp;"_"&amp;Q398,[1]无限模式!A:AQ,25+R398,FALSE)="","",0)</f>
        <v>0</v>
      </c>
      <c r="I398" s="10">
        <f>IF(VLOOKUP(P398&amp;"_"&amp;Q398,[1]无限模式!A:AQ,19+R398,FALSE)=0,"",VLOOKUP(P398&amp;"_"&amp;Q398,[1]无限模式!A:AQ,19+R398,FALSE))</f>
        <v>11</v>
      </c>
      <c r="J398" s="10">
        <f>IF(VLOOKUP(P398&amp;"_"&amp;Q398,[1]无限模式!A:AQ,19+R398,FALSE)=0,"",ROUND(VLOOKUP(P398&amp;"_"&amp;Q398,[1]无限模式!A:AQ,4,FALSE)/VLOOKUP(P398&amp;"_"&amp;Q398,[1]无限模式!A:AQ,19+R398,FALSE),2))</f>
        <v>2.73</v>
      </c>
      <c r="K398" s="10">
        <f>IF(VLOOKUP(P398&amp;"_"&amp;Q398,[1]无限模式!A:AQ,25+R398,FALSE)="","",1)</f>
        <v>1</v>
      </c>
      <c r="L398" s="10" t="str">
        <f>IF(VLOOKUP(P398&amp;"_"&amp;Q398,[1]无限模式!A:AQ,25+R398,FALSE)="","","Monster_Season"&amp;P398&amp;"_Infinite_"&amp;Q398&amp;"_"&amp;R398)</f>
        <v>Monster_Season4_Infinite_6_2</v>
      </c>
      <c r="M398" s="10">
        <f>IF(VLOOKUP(P398&amp;"_"&amp;Q398,[1]无限模式!A:AQ,25+R398,FALSE)="","",1)</f>
        <v>1</v>
      </c>
      <c r="O398" s="10">
        <f>IF(VLOOKUP(P398&amp;"_"&amp;Q398,[1]无限模式!A:AQ,19+R398,FALSE)="","",VLOOKUP(P398&amp;"_"&amp;Q398,[1]无限模式!A:AQ,37+R398,FALSE))</f>
        <v>12</v>
      </c>
      <c r="P398" s="10">
        <v>4</v>
      </c>
      <c r="Q398" s="10">
        <v>6</v>
      </c>
      <c r="R398" s="10">
        <v>2</v>
      </c>
    </row>
    <row r="399" spans="2:18" x14ac:dyDescent="0.2">
      <c r="B399" s="13" t="str">
        <f t="shared" si="24"/>
        <v/>
      </c>
      <c r="C399" s="10" t="str">
        <f t="shared" si="25"/>
        <v/>
      </c>
      <c r="D399" s="10" t="str">
        <f t="shared" si="26"/>
        <v/>
      </c>
      <c r="F399" s="10" t="str">
        <f>IF(B399="","",VLOOKUP(P399&amp;"_"&amp;Q399,[1]无限模式!A:AQ,12,FALSE)-VLOOKUP(P399&amp;"_"&amp;Q399,[1]无限模式!A:AQ,13,FALSE))</f>
        <v/>
      </c>
      <c r="G399" s="10" t="str">
        <f t="shared" si="27"/>
        <v/>
      </c>
      <c r="H399" s="10" t="str">
        <f>IF(VLOOKUP(P399&amp;"_"&amp;Q399,[1]无限模式!A:AQ,25+R399,FALSE)="","",0)</f>
        <v/>
      </c>
      <c r="I399" s="10" t="str">
        <f>IF(VLOOKUP(P399&amp;"_"&amp;Q399,[1]无限模式!A:AQ,19+R399,FALSE)=0,"",VLOOKUP(P399&amp;"_"&amp;Q399,[1]无限模式!A:AQ,19+R399,FALSE))</f>
        <v/>
      </c>
      <c r="J399" s="10" t="str">
        <f>IF(VLOOKUP(P399&amp;"_"&amp;Q399,[1]无限模式!A:AQ,19+R399,FALSE)=0,"",ROUND(VLOOKUP(P399&amp;"_"&amp;Q399,[1]无限模式!A:AQ,4,FALSE)/VLOOKUP(P399&amp;"_"&amp;Q399,[1]无限模式!A:AQ,19+R399,FALSE),2))</f>
        <v/>
      </c>
      <c r="K399" s="10" t="str">
        <f>IF(VLOOKUP(P399&amp;"_"&amp;Q399,[1]无限模式!A:AQ,25+R399,FALSE)="","",1)</f>
        <v/>
      </c>
      <c r="L399" s="10" t="str">
        <f>IF(VLOOKUP(P399&amp;"_"&amp;Q399,[1]无限模式!A:AQ,25+R399,FALSE)="","","Monster_Season"&amp;P399&amp;"_Infinite_"&amp;Q399&amp;"_"&amp;R399)</f>
        <v/>
      </c>
      <c r="M399" s="10" t="str">
        <f>IF(VLOOKUP(P399&amp;"_"&amp;Q399,[1]无限模式!A:AQ,25+R399,FALSE)="","",1)</f>
        <v/>
      </c>
      <c r="O399" s="10" t="str">
        <f>IF(VLOOKUP(P399&amp;"_"&amp;Q399,[1]无限模式!A:AQ,19+R399,FALSE)="","",VLOOKUP(P399&amp;"_"&amp;Q399,[1]无限模式!A:AQ,37+R399,FALSE))</f>
        <v/>
      </c>
      <c r="P399" s="10">
        <v>4</v>
      </c>
      <c r="Q399" s="10">
        <v>6</v>
      </c>
      <c r="R399" s="10">
        <v>3</v>
      </c>
    </row>
    <row r="400" spans="2:18" x14ac:dyDescent="0.2">
      <c r="B400" s="13" t="str">
        <f t="shared" si="24"/>
        <v/>
      </c>
      <c r="C400" s="10" t="str">
        <f t="shared" si="25"/>
        <v/>
      </c>
      <c r="D400" s="10" t="str">
        <f t="shared" si="26"/>
        <v/>
      </c>
      <c r="F400" s="10" t="str">
        <f>IF(B400="","",VLOOKUP(P400&amp;"_"&amp;Q400,[1]无限模式!A:AQ,12,FALSE)-VLOOKUP(P400&amp;"_"&amp;Q400,[1]无限模式!A:AQ,13,FALSE))</f>
        <v/>
      </c>
      <c r="G400" s="10" t="str">
        <f t="shared" si="27"/>
        <v/>
      </c>
      <c r="H400" s="10" t="str">
        <f>IF(VLOOKUP(P400&amp;"_"&amp;Q400,[1]无限模式!A:AQ,25+R400,FALSE)="","",0)</f>
        <v/>
      </c>
      <c r="I400" s="10" t="str">
        <f>IF(VLOOKUP(P400&amp;"_"&amp;Q400,[1]无限模式!A:AQ,19+R400,FALSE)=0,"",VLOOKUP(P400&amp;"_"&amp;Q400,[1]无限模式!A:AQ,19+R400,FALSE))</f>
        <v/>
      </c>
      <c r="J400" s="10" t="str">
        <f>IF(VLOOKUP(P400&amp;"_"&amp;Q400,[1]无限模式!A:AQ,19+R400,FALSE)=0,"",ROUND(VLOOKUP(P400&amp;"_"&amp;Q400,[1]无限模式!A:AQ,4,FALSE)/VLOOKUP(P400&amp;"_"&amp;Q400,[1]无限模式!A:AQ,19+R400,FALSE),2))</f>
        <v/>
      </c>
      <c r="K400" s="10" t="str">
        <f>IF(VLOOKUP(P400&amp;"_"&amp;Q400,[1]无限模式!A:AQ,25+R400,FALSE)="","",1)</f>
        <v/>
      </c>
      <c r="L400" s="10" t="str">
        <f>IF(VLOOKUP(P400&amp;"_"&amp;Q400,[1]无限模式!A:AQ,25+R400,FALSE)="","","Monster_Season"&amp;P400&amp;"_Infinite_"&amp;Q400&amp;"_"&amp;R400)</f>
        <v/>
      </c>
      <c r="M400" s="10" t="str">
        <f>IF(VLOOKUP(P400&amp;"_"&amp;Q400,[1]无限模式!A:AQ,25+R400,FALSE)="","",1)</f>
        <v/>
      </c>
      <c r="O400" s="10" t="str">
        <f>IF(VLOOKUP(P400&amp;"_"&amp;Q400,[1]无限模式!A:AQ,19+R400,FALSE)="","",VLOOKUP(P400&amp;"_"&amp;Q400,[1]无限模式!A:AQ,37+R400,FALSE))</f>
        <v/>
      </c>
      <c r="P400" s="10">
        <v>4</v>
      </c>
      <c r="Q400" s="10">
        <v>6</v>
      </c>
      <c r="R400" s="10">
        <v>4</v>
      </c>
    </row>
    <row r="401" spans="2:18" x14ac:dyDescent="0.2">
      <c r="B401" s="13" t="str">
        <f t="shared" si="24"/>
        <v/>
      </c>
      <c r="C401" s="10" t="str">
        <f t="shared" si="25"/>
        <v/>
      </c>
      <c r="D401" s="10" t="str">
        <f t="shared" si="26"/>
        <v/>
      </c>
      <c r="F401" s="10" t="str">
        <f>IF(B401="","",VLOOKUP(P401&amp;"_"&amp;Q401,[1]无限模式!A:AQ,12,FALSE)-VLOOKUP(P401&amp;"_"&amp;Q401,[1]无限模式!A:AQ,13,FALSE))</f>
        <v/>
      </c>
      <c r="G401" s="10" t="str">
        <f t="shared" si="27"/>
        <v/>
      </c>
      <c r="H401" s="10" t="str">
        <f>IF(VLOOKUP(P401&amp;"_"&amp;Q401,[1]无限模式!A:AQ,25+R401,FALSE)="","",0)</f>
        <v/>
      </c>
      <c r="I401" s="10" t="str">
        <f>IF(VLOOKUP(P401&amp;"_"&amp;Q401,[1]无限模式!A:AQ,19+R401,FALSE)=0,"",VLOOKUP(P401&amp;"_"&amp;Q401,[1]无限模式!A:AQ,19+R401,FALSE))</f>
        <v/>
      </c>
      <c r="J401" s="10" t="str">
        <f>IF(VLOOKUP(P401&amp;"_"&amp;Q401,[1]无限模式!A:AQ,19+R401,FALSE)=0,"",ROUND(VLOOKUP(P401&amp;"_"&amp;Q401,[1]无限模式!A:AQ,4,FALSE)/VLOOKUP(P401&amp;"_"&amp;Q401,[1]无限模式!A:AQ,19+R401,FALSE),2))</f>
        <v/>
      </c>
      <c r="K401" s="10" t="str">
        <f>IF(VLOOKUP(P401&amp;"_"&amp;Q401,[1]无限模式!A:AQ,25+R401,FALSE)="","",1)</f>
        <v/>
      </c>
      <c r="L401" s="10" t="str">
        <f>IF(VLOOKUP(P401&amp;"_"&amp;Q401,[1]无限模式!A:AQ,25+R401,FALSE)="","","Monster_Season"&amp;P401&amp;"_Infinite_"&amp;Q401&amp;"_"&amp;R401)</f>
        <v/>
      </c>
      <c r="M401" s="10" t="str">
        <f>IF(VLOOKUP(P401&amp;"_"&amp;Q401,[1]无限模式!A:AQ,25+R401,FALSE)="","",1)</f>
        <v/>
      </c>
      <c r="O401" s="10" t="str">
        <f>IF(VLOOKUP(P401&amp;"_"&amp;Q401,[1]无限模式!A:AQ,19+R401,FALSE)="","",VLOOKUP(P401&amp;"_"&amp;Q401,[1]无限模式!A:AQ,37+R401,FALSE))</f>
        <v/>
      </c>
      <c r="P401" s="10">
        <v>4</v>
      </c>
      <c r="Q401" s="10">
        <v>6</v>
      </c>
      <c r="R401" s="10">
        <v>5</v>
      </c>
    </row>
    <row r="402" spans="2:18" x14ac:dyDescent="0.2">
      <c r="B402" s="13" t="str">
        <f t="shared" si="24"/>
        <v/>
      </c>
      <c r="C402" s="10" t="str">
        <f t="shared" si="25"/>
        <v/>
      </c>
      <c r="D402" s="10" t="str">
        <f t="shared" si="26"/>
        <v/>
      </c>
      <c r="F402" s="10" t="str">
        <f>IF(B402="","",VLOOKUP(P402&amp;"_"&amp;Q402,[1]无限模式!A:AQ,12,FALSE)-VLOOKUP(P402&amp;"_"&amp;Q402,[1]无限模式!A:AQ,13,FALSE))</f>
        <v/>
      </c>
      <c r="G402" s="10" t="str">
        <f t="shared" si="27"/>
        <v/>
      </c>
      <c r="H402" s="10" t="str">
        <f>IF(VLOOKUP(P402&amp;"_"&amp;Q402,[1]无限模式!A:AQ,25+R402,FALSE)="","",0)</f>
        <v/>
      </c>
      <c r="I402" s="10" t="str">
        <f>IF(VLOOKUP(P402&amp;"_"&amp;Q402,[1]无限模式!A:AQ,19+R402,FALSE)=0,"",VLOOKUP(P402&amp;"_"&amp;Q402,[1]无限模式!A:AQ,19+R402,FALSE))</f>
        <v/>
      </c>
      <c r="J402" s="10" t="str">
        <f>IF(VLOOKUP(P402&amp;"_"&amp;Q402,[1]无限模式!A:AQ,19+R402,FALSE)=0,"",ROUND(VLOOKUP(P402&amp;"_"&amp;Q402,[1]无限模式!A:AQ,4,FALSE)/VLOOKUP(P402&amp;"_"&amp;Q402,[1]无限模式!A:AQ,19+R402,FALSE),2))</f>
        <v/>
      </c>
      <c r="K402" s="10" t="str">
        <f>IF(VLOOKUP(P402&amp;"_"&amp;Q402,[1]无限模式!A:AQ,25+R402,FALSE)="","",1)</f>
        <v/>
      </c>
      <c r="L402" s="10" t="str">
        <f>IF(VLOOKUP(P402&amp;"_"&amp;Q402,[1]无限模式!A:AQ,25+R402,FALSE)="","","Monster_Season"&amp;P402&amp;"_Infinite_"&amp;Q402&amp;"_"&amp;R402)</f>
        <v/>
      </c>
      <c r="M402" s="10" t="str">
        <f>IF(VLOOKUP(P402&amp;"_"&amp;Q402,[1]无限模式!A:AQ,25+R402,FALSE)="","",1)</f>
        <v/>
      </c>
      <c r="O402" s="10" t="str">
        <f>IF(VLOOKUP(P402&amp;"_"&amp;Q402,[1]无限模式!A:AQ,19+R402,FALSE)="","",VLOOKUP(P402&amp;"_"&amp;Q402,[1]无限模式!A:AQ,37+R402,FALSE))</f>
        <v/>
      </c>
      <c r="P402" s="10">
        <v>4</v>
      </c>
      <c r="Q402" s="10">
        <v>6</v>
      </c>
      <c r="R402" s="10">
        <v>6</v>
      </c>
    </row>
    <row r="403" spans="2:18" x14ac:dyDescent="0.2">
      <c r="B403" s="13" t="str">
        <f t="shared" si="24"/>
        <v>MonsterWaveCallRule_Season4_Infinite</v>
      </c>
      <c r="C403" s="10">
        <f t="shared" si="25"/>
        <v>7</v>
      </c>
      <c r="D403" s="10" t="str">
        <f t="shared" si="26"/>
        <v>赛季4无限模式第7波</v>
      </c>
      <c r="F403" s="10">
        <f>IF(B403="","",VLOOKUP(P403&amp;"_"&amp;Q403,[1]无限模式!A:AQ,12,FALSE)-VLOOKUP(P403&amp;"_"&amp;Q403,[1]无限模式!A:AQ,13,FALSE))</f>
        <v>100</v>
      </c>
      <c r="G403" s="10">
        <f t="shared" si="27"/>
        <v>180</v>
      </c>
      <c r="H403" s="10">
        <f>IF(VLOOKUP(P403&amp;"_"&amp;Q403,[1]无限模式!A:AQ,25+R403,FALSE)="","",0)</f>
        <v>0</v>
      </c>
      <c r="I403" s="10">
        <f>IF(VLOOKUP(P403&amp;"_"&amp;Q403,[1]无限模式!A:AQ,19+R403,FALSE)=0,"",VLOOKUP(P403&amp;"_"&amp;Q403,[1]无限模式!A:AQ,19+R403,FALSE))</f>
        <v>15</v>
      </c>
      <c r="J403" s="10">
        <f>IF(VLOOKUP(P403&amp;"_"&amp;Q403,[1]无限模式!A:AQ,19+R403,FALSE)=0,"",ROUND(VLOOKUP(P403&amp;"_"&amp;Q403,[1]无限模式!A:AQ,4,FALSE)/VLOOKUP(P403&amp;"_"&amp;Q403,[1]无限模式!A:AQ,19+R403,FALSE),2))</f>
        <v>2</v>
      </c>
      <c r="K403" s="10">
        <f>IF(VLOOKUP(P403&amp;"_"&amp;Q403,[1]无限模式!A:AQ,25+R403,FALSE)="","",1)</f>
        <v>1</v>
      </c>
      <c r="L403" s="10" t="str">
        <f>IF(VLOOKUP(P403&amp;"_"&amp;Q403,[1]无限模式!A:AQ,25+R403,FALSE)="","","Monster_Season"&amp;P403&amp;"_Infinite_"&amp;Q403&amp;"_"&amp;R403)</f>
        <v>Monster_Season4_Infinite_7_1</v>
      </c>
      <c r="M403" s="10">
        <f>IF(VLOOKUP(P403&amp;"_"&amp;Q403,[1]无限模式!A:AQ,25+R403,FALSE)="","",1)</f>
        <v>1</v>
      </c>
      <c r="O403" s="10">
        <f>IF(VLOOKUP(P403&amp;"_"&amp;Q403,[1]无限模式!A:AQ,19+R403,FALSE)="","",VLOOKUP(P403&amp;"_"&amp;Q403,[1]无限模式!A:AQ,37+R403,FALSE))</f>
        <v>5</v>
      </c>
      <c r="P403" s="10">
        <v>4</v>
      </c>
      <c r="Q403" s="10">
        <v>7</v>
      </c>
      <c r="R403" s="10">
        <v>1</v>
      </c>
    </row>
    <row r="404" spans="2:18" x14ac:dyDescent="0.2">
      <c r="B404" s="13" t="str">
        <f t="shared" si="24"/>
        <v/>
      </c>
      <c r="C404" s="10" t="str">
        <f t="shared" si="25"/>
        <v/>
      </c>
      <c r="D404" s="10" t="str">
        <f t="shared" si="26"/>
        <v/>
      </c>
      <c r="F404" s="10" t="str">
        <f>IF(B404="","",VLOOKUP(P404&amp;"_"&amp;Q404,[1]无限模式!A:AQ,12,FALSE)-VLOOKUP(P404&amp;"_"&amp;Q404,[1]无限模式!A:AQ,13,FALSE))</f>
        <v/>
      </c>
      <c r="G404" s="10" t="str">
        <f t="shared" si="27"/>
        <v/>
      </c>
      <c r="H404" s="10">
        <f>IF(VLOOKUP(P404&amp;"_"&amp;Q404,[1]无限模式!A:AQ,25+R404,FALSE)="","",0)</f>
        <v>0</v>
      </c>
      <c r="I404" s="10">
        <f>IF(VLOOKUP(P404&amp;"_"&amp;Q404,[1]无限模式!A:AQ,19+R404,FALSE)=0,"",VLOOKUP(P404&amp;"_"&amp;Q404,[1]无限模式!A:AQ,19+R404,FALSE))</f>
        <v>8</v>
      </c>
      <c r="J404" s="10">
        <f>IF(VLOOKUP(P404&amp;"_"&amp;Q404,[1]无限模式!A:AQ,19+R404,FALSE)=0,"",ROUND(VLOOKUP(P404&amp;"_"&amp;Q404,[1]无限模式!A:AQ,4,FALSE)/VLOOKUP(P404&amp;"_"&amp;Q404,[1]无限模式!A:AQ,19+R404,FALSE),2))</f>
        <v>3.75</v>
      </c>
      <c r="K404" s="10">
        <f>IF(VLOOKUP(P404&amp;"_"&amp;Q404,[1]无限模式!A:AQ,25+R404,FALSE)="","",1)</f>
        <v>1</v>
      </c>
      <c r="L404" s="10" t="str">
        <f>IF(VLOOKUP(P404&amp;"_"&amp;Q404,[1]无限模式!A:AQ,25+R404,FALSE)="","","Monster_Season"&amp;P404&amp;"_Infinite_"&amp;Q404&amp;"_"&amp;R404)</f>
        <v>Monster_Season4_Infinite_7_2</v>
      </c>
      <c r="M404" s="10">
        <f>IF(VLOOKUP(P404&amp;"_"&amp;Q404,[1]无限模式!A:AQ,25+R404,FALSE)="","",1)</f>
        <v>1</v>
      </c>
      <c r="O404" s="10">
        <f>IF(VLOOKUP(P404&amp;"_"&amp;Q404,[1]无限模式!A:AQ,19+R404,FALSE)="","",VLOOKUP(P404&amp;"_"&amp;Q404,[1]无限模式!A:AQ,37+R404,FALSE))</f>
        <v>10</v>
      </c>
      <c r="P404" s="10">
        <v>4</v>
      </c>
      <c r="Q404" s="10">
        <v>7</v>
      </c>
      <c r="R404" s="10">
        <v>2</v>
      </c>
    </row>
    <row r="405" spans="2:18" x14ac:dyDescent="0.2">
      <c r="B405" s="13" t="str">
        <f t="shared" si="24"/>
        <v/>
      </c>
      <c r="C405" s="10" t="str">
        <f t="shared" si="25"/>
        <v/>
      </c>
      <c r="D405" s="10" t="str">
        <f t="shared" si="26"/>
        <v/>
      </c>
      <c r="F405" s="10" t="str">
        <f>IF(B405="","",VLOOKUP(P405&amp;"_"&amp;Q405,[1]无限模式!A:AQ,12,FALSE)-VLOOKUP(P405&amp;"_"&amp;Q405,[1]无限模式!A:AQ,13,FALSE))</f>
        <v/>
      </c>
      <c r="G405" s="10" t="str">
        <f t="shared" si="27"/>
        <v/>
      </c>
      <c r="H405" s="10">
        <f>IF(VLOOKUP(P405&amp;"_"&amp;Q405,[1]无限模式!A:AQ,25+R405,FALSE)="","",0)</f>
        <v>0</v>
      </c>
      <c r="I405" s="10">
        <f>IF(VLOOKUP(P405&amp;"_"&amp;Q405,[1]无限模式!A:AQ,19+R405,FALSE)=0,"",VLOOKUP(P405&amp;"_"&amp;Q405,[1]无限模式!A:AQ,19+R405,FALSE))</f>
        <v>8</v>
      </c>
      <c r="J405" s="10">
        <f>IF(VLOOKUP(P405&amp;"_"&amp;Q405,[1]无限模式!A:AQ,19+R405,FALSE)=0,"",ROUND(VLOOKUP(P405&amp;"_"&amp;Q405,[1]无限模式!A:AQ,4,FALSE)/VLOOKUP(P405&amp;"_"&amp;Q405,[1]无限模式!A:AQ,19+R405,FALSE),2))</f>
        <v>3.75</v>
      </c>
      <c r="K405" s="10">
        <f>IF(VLOOKUP(P405&amp;"_"&amp;Q405,[1]无限模式!A:AQ,25+R405,FALSE)="","",1)</f>
        <v>1</v>
      </c>
      <c r="L405" s="10" t="str">
        <f>IF(VLOOKUP(P405&amp;"_"&amp;Q405,[1]无限模式!A:AQ,25+R405,FALSE)="","","Monster_Season"&amp;P405&amp;"_Infinite_"&amp;Q405&amp;"_"&amp;R405)</f>
        <v>Monster_Season4_Infinite_7_3</v>
      </c>
      <c r="M405" s="10">
        <f>IF(VLOOKUP(P405&amp;"_"&amp;Q405,[1]无限模式!A:AQ,25+R405,FALSE)="","",1)</f>
        <v>1</v>
      </c>
      <c r="O405" s="10">
        <f>IF(VLOOKUP(P405&amp;"_"&amp;Q405,[1]无限模式!A:AQ,19+R405,FALSE)="","",VLOOKUP(P405&amp;"_"&amp;Q405,[1]无限模式!A:AQ,37+R405,FALSE))</f>
        <v>5</v>
      </c>
      <c r="P405" s="10">
        <v>4</v>
      </c>
      <c r="Q405" s="10">
        <v>7</v>
      </c>
      <c r="R405" s="10">
        <v>3</v>
      </c>
    </row>
    <row r="406" spans="2:18" x14ac:dyDescent="0.2">
      <c r="B406" s="13" t="str">
        <f t="shared" si="24"/>
        <v/>
      </c>
      <c r="C406" s="10" t="str">
        <f t="shared" si="25"/>
        <v/>
      </c>
      <c r="D406" s="10" t="str">
        <f t="shared" si="26"/>
        <v/>
      </c>
      <c r="F406" s="10" t="str">
        <f>IF(B406="","",VLOOKUP(P406&amp;"_"&amp;Q406,[1]无限模式!A:AQ,12,FALSE)-VLOOKUP(P406&amp;"_"&amp;Q406,[1]无限模式!A:AQ,13,FALSE))</f>
        <v/>
      </c>
      <c r="G406" s="10" t="str">
        <f t="shared" si="27"/>
        <v/>
      </c>
      <c r="H406" s="10" t="str">
        <f>IF(VLOOKUP(P406&amp;"_"&amp;Q406,[1]无限模式!A:AQ,25+R406,FALSE)="","",0)</f>
        <v/>
      </c>
      <c r="I406" s="10" t="str">
        <f>IF(VLOOKUP(P406&amp;"_"&amp;Q406,[1]无限模式!A:AQ,19+R406,FALSE)=0,"",VLOOKUP(P406&amp;"_"&amp;Q406,[1]无限模式!A:AQ,19+R406,FALSE))</f>
        <v/>
      </c>
      <c r="J406" s="10" t="str">
        <f>IF(VLOOKUP(P406&amp;"_"&amp;Q406,[1]无限模式!A:AQ,19+R406,FALSE)=0,"",ROUND(VLOOKUP(P406&amp;"_"&amp;Q406,[1]无限模式!A:AQ,4,FALSE)/VLOOKUP(P406&amp;"_"&amp;Q406,[1]无限模式!A:AQ,19+R406,FALSE),2))</f>
        <v/>
      </c>
      <c r="K406" s="10" t="str">
        <f>IF(VLOOKUP(P406&amp;"_"&amp;Q406,[1]无限模式!A:AQ,25+R406,FALSE)="","",1)</f>
        <v/>
      </c>
      <c r="L406" s="10" t="str">
        <f>IF(VLOOKUP(P406&amp;"_"&amp;Q406,[1]无限模式!A:AQ,25+R406,FALSE)="","","Monster_Season"&amp;P406&amp;"_Infinite_"&amp;Q406&amp;"_"&amp;R406)</f>
        <v/>
      </c>
      <c r="M406" s="10" t="str">
        <f>IF(VLOOKUP(P406&amp;"_"&amp;Q406,[1]无限模式!A:AQ,25+R406,FALSE)="","",1)</f>
        <v/>
      </c>
      <c r="O406" s="10" t="str">
        <f>IF(VLOOKUP(P406&amp;"_"&amp;Q406,[1]无限模式!A:AQ,19+R406,FALSE)="","",VLOOKUP(P406&amp;"_"&amp;Q406,[1]无限模式!A:AQ,37+R406,FALSE))</f>
        <v/>
      </c>
      <c r="P406" s="10">
        <v>4</v>
      </c>
      <c r="Q406" s="10">
        <v>7</v>
      </c>
      <c r="R406" s="10">
        <v>4</v>
      </c>
    </row>
    <row r="407" spans="2:18" x14ac:dyDescent="0.2">
      <c r="B407" s="13" t="str">
        <f t="shared" si="24"/>
        <v/>
      </c>
      <c r="C407" s="10" t="str">
        <f t="shared" si="25"/>
        <v/>
      </c>
      <c r="D407" s="10" t="str">
        <f t="shared" si="26"/>
        <v/>
      </c>
      <c r="F407" s="10" t="str">
        <f>IF(B407="","",VLOOKUP(P407&amp;"_"&amp;Q407,[1]无限模式!A:AQ,12,FALSE)-VLOOKUP(P407&amp;"_"&amp;Q407,[1]无限模式!A:AQ,13,FALSE))</f>
        <v/>
      </c>
      <c r="G407" s="10" t="str">
        <f t="shared" si="27"/>
        <v/>
      </c>
      <c r="H407" s="10" t="str">
        <f>IF(VLOOKUP(P407&amp;"_"&amp;Q407,[1]无限模式!A:AQ,25+R407,FALSE)="","",0)</f>
        <v/>
      </c>
      <c r="I407" s="10" t="str">
        <f>IF(VLOOKUP(P407&amp;"_"&amp;Q407,[1]无限模式!A:AQ,19+R407,FALSE)=0,"",VLOOKUP(P407&amp;"_"&amp;Q407,[1]无限模式!A:AQ,19+R407,FALSE))</f>
        <v/>
      </c>
      <c r="J407" s="10" t="str">
        <f>IF(VLOOKUP(P407&amp;"_"&amp;Q407,[1]无限模式!A:AQ,19+R407,FALSE)=0,"",ROUND(VLOOKUP(P407&amp;"_"&amp;Q407,[1]无限模式!A:AQ,4,FALSE)/VLOOKUP(P407&amp;"_"&amp;Q407,[1]无限模式!A:AQ,19+R407,FALSE),2))</f>
        <v/>
      </c>
      <c r="K407" s="10" t="str">
        <f>IF(VLOOKUP(P407&amp;"_"&amp;Q407,[1]无限模式!A:AQ,25+R407,FALSE)="","",1)</f>
        <v/>
      </c>
      <c r="L407" s="10" t="str">
        <f>IF(VLOOKUP(P407&amp;"_"&amp;Q407,[1]无限模式!A:AQ,25+R407,FALSE)="","","Monster_Season"&amp;P407&amp;"_Infinite_"&amp;Q407&amp;"_"&amp;R407)</f>
        <v/>
      </c>
      <c r="M407" s="10" t="str">
        <f>IF(VLOOKUP(P407&amp;"_"&amp;Q407,[1]无限模式!A:AQ,25+R407,FALSE)="","",1)</f>
        <v/>
      </c>
      <c r="O407" s="10" t="str">
        <f>IF(VLOOKUP(P407&amp;"_"&amp;Q407,[1]无限模式!A:AQ,19+R407,FALSE)="","",VLOOKUP(P407&amp;"_"&amp;Q407,[1]无限模式!A:AQ,37+R407,FALSE))</f>
        <v/>
      </c>
      <c r="P407" s="10">
        <v>4</v>
      </c>
      <c r="Q407" s="10">
        <v>7</v>
      </c>
      <c r="R407" s="10">
        <v>5</v>
      </c>
    </row>
    <row r="408" spans="2:18" x14ac:dyDescent="0.2">
      <c r="B408" s="13" t="str">
        <f t="shared" si="24"/>
        <v/>
      </c>
      <c r="C408" s="10" t="str">
        <f t="shared" si="25"/>
        <v/>
      </c>
      <c r="D408" s="10" t="str">
        <f t="shared" si="26"/>
        <v/>
      </c>
      <c r="F408" s="10" t="str">
        <f>IF(B408="","",VLOOKUP(P408&amp;"_"&amp;Q408,[1]无限模式!A:AQ,12,FALSE)-VLOOKUP(P408&amp;"_"&amp;Q408,[1]无限模式!A:AQ,13,FALSE))</f>
        <v/>
      </c>
      <c r="G408" s="10" t="str">
        <f t="shared" si="27"/>
        <v/>
      </c>
      <c r="H408" s="10" t="str">
        <f>IF(VLOOKUP(P408&amp;"_"&amp;Q408,[1]无限模式!A:AQ,25+R408,FALSE)="","",0)</f>
        <v/>
      </c>
      <c r="I408" s="10" t="str">
        <f>IF(VLOOKUP(P408&amp;"_"&amp;Q408,[1]无限模式!A:AQ,19+R408,FALSE)=0,"",VLOOKUP(P408&amp;"_"&amp;Q408,[1]无限模式!A:AQ,19+R408,FALSE))</f>
        <v/>
      </c>
      <c r="J408" s="10" t="str">
        <f>IF(VLOOKUP(P408&amp;"_"&amp;Q408,[1]无限模式!A:AQ,19+R408,FALSE)=0,"",ROUND(VLOOKUP(P408&amp;"_"&amp;Q408,[1]无限模式!A:AQ,4,FALSE)/VLOOKUP(P408&amp;"_"&amp;Q408,[1]无限模式!A:AQ,19+R408,FALSE),2))</f>
        <v/>
      </c>
      <c r="K408" s="10" t="str">
        <f>IF(VLOOKUP(P408&amp;"_"&amp;Q408,[1]无限模式!A:AQ,25+R408,FALSE)="","",1)</f>
        <v/>
      </c>
      <c r="L408" s="10" t="str">
        <f>IF(VLOOKUP(P408&amp;"_"&amp;Q408,[1]无限模式!A:AQ,25+R408,FALSE)="","","Monster_Season"&amp;P408&amp;"_Infinite_"&amp;Q408&amp;"_"&amp;R408)</f>
        <v/>
      </c>
      <c r="M408" s="10" t="str">
        <f>IF(VLOOKUP(P408&amp;"_"&amp;Q408,[1]无限模式!A:AQ,25+R408,FALSE)="","",1)</f>
        <v/>
      </c>
      <c r="O408" s="10" t="str">
        <f>IF(VLOOKUP(P408&amp;"_"&amp;Q408,[1]无限模式!A:AQ,19+R408,FALSE)="","",VLOOKUP(P408&amp;"_"&amp;Q408,[1]无限模式!A:AQ,37+R408,FALSE))</f>
        <v/>
      </c>
      <c r="P408" s="10">
        <v>4</v>
      </c>
      <c r="Q408" s="10">
        <v>7</v>
      </c>
      <c r="R408" s="10">
        <v>6</v>
      </c>
    </row>
    <row r="409" spans="2:18" x14ac:dyDescent="0.2">
      <c r="B409" s="13" t="str">
        <f t="shared" si="24"/>
        <v>MonsterWaveCallRule_Season4_Infinite</v>
      </c>
      <c r="C409" s="10">
        <f t="shared" si="25"/>
        <v>8</v>
      </c>
      <c r="D409" s="10" t="str">
        <f t="shared" si="26"/>
        <v>赛季4无限模式第8波</v>
      </c>
      <c r="F409" s="10">
        <f>IF(B409="","",VLOOKUP(P409&amp;"_"&amp;Q409,[1]无限模式!A:AQ,12,FALSE)-VLOOKUP(P409&amp;"_"&amp;Q409,[1]无限模式!A:AQ,13,FALSE))</f>
        <v>100</v>
      </c>
      <c r="G409" s="10">
        <f t="shared" si="27"/>
        <v>180</v>
      </c>
      <c r="H409" s="10">
        <f>IF(VLOOKUP(P409&amp;"_"&amp;Q409,[1]无限模式!A:AQ,25+R409,FALSE)="","",0)</f>
        <v>0</v>
      </c>
      <c r="I409" s="10">
        <f>IF(VLOOKUP(P409&amp;"_"&amp;Q409,[1]无限模式!A:AQ,19+R409,FALSE)=0,"",VLOOKUP(P409&amp;"_"&amp;Q409,[1]无限模式!A:AQ,19+R409,FALSE))</f>
        <v>17</v>
      </c>
      <c r="J409" s="10">
        <f>IF(VLOOKUP(P409&amp;"_"&amp;Q409,[1]无限模式!A:AQ,19+R409,FALSE)=0,"",ROUND(VLOOKUP(P409&amp;"_"&amp;Q409,[1]无限模式!A:AQ,4,FALSE)/VLOOKUP(P409&amp;"_"&amp;Q409,[1]无限模式!A:AQ,19+R409,FALSE),2))</f>
        <v>1.76</v>
      </c>
      <c r="K409" s="10">
        <f>IF(VLOOKUP(P409&amp;"_"&amp;Q409,[1]无限模式!A:AQ,25+R409,FALSE)="","",1)</f>
        <v>1</v>
      </c>
      <c r="L409" s="10" t="str">
        <f>IF(VLOOKUP(P409&amp;"_"&amp;Q409,[1]无限模式!A:AQ,25+R409,FALSE)="","","Monster_Season"&amp;P409&amp;"_Infinite_"&amp;Q409&amp;"_"&amp;R409)</f>
        <v>Monster_Season4_Infinite_8_1</v>
      </c>
      <c r="M409" s="10">
        <f>IF(VLOOKUP(P409&amp;"_"&amp;Q409,[1]无限模式!A:AQ,25+R409,FALSE)="","",1)</f>
        <v>1</v>
      </c>
      <c r="O409" s="10">
        <f>IF(VLOOKUP(P409&amp;"_"&amp;Q409,[1]无限模式!A:AQ,19+R409,FALSE)="","",VLOOKUP(P409&amp;"_"&amp;Q409,[1]无限模式!A:AQ,37+R409,FALSE))</f>
        <v>6</v>
      </c>
      <c r="P409" s="10">
        <v>4</v>
      </c>
      <c r="Q409" s="10">
        <v>8</v>
      </c>
      <c r="R409" s="10">
        <v>1</v>
      </c>
    </row>
    <row r="410" spans="2:18" x14ac:dyDescent="0.2">
      <c r="B410" s="13" t="str">
        <f t="shared" si="24"/>
        <v/>
      </c>
      <c r="C410" s="10" t="str">
        <f t="shared" si="25"/>
        <v/>
      </c>
      <c r="D410" s="10" t="str">
        <f t="shared" si="26"/>
        <v/>
      </c>
      <c r="F410" s="10" t="str">
        <f>IF(B410="","",VLOOKUP(P410&amp;"_"&amp;Q410,[1]无限模式!A:AQ,12,FALSE)-VLOOKUP(P410&amp;"_"&amp;Q410,[1]无限模式!A:AQ,13,FALSE))</f>
        <v/>
      </c>
      <c r="G410" s="10" t="str">
        <f t="shared" si="27"/>
        <v/>
      </c>
      <c r="H410" s="10">
        <f>IF(VLOOKUP(P410&amp;"_"&amp;Q410,[1]无限模式!A:AQ,25+R410,FALSE)="","",0)</f>
        <v>0</v>
      </c>
      <c r="I410" s="10">
        <f>IF(VLOOKUP(P410&amp;"_"&amp;Q410,[1]无限模式!A:AQ,19+R410,FALSE)=0,"",VLOOKUP(P410&amp;"_"&amp;Q410,[1]无限模式!A:AQ,19+R410,FALSE))</f>
        <v>17</v>
      </c>
      <c r="J410" s="10">
        <f>IF(VLOOKUP(P410&amp;"_"&amp;Q410,[1]无限模式!A:AQ,19+R410,FALSE)=0,"",ROUND(VLOOKUP(P410&amp;"_"&amp;Q410,[1]无限模式!A:AQ,4,FALSE)/VLOOKUP(P410&amp;"_"&amp;Q410,[1]无限模式!A:AQ,19+R410,FALSE),2))</f>
        <v>1.76</v>
      </c>
      <c r="K410" s="10">
        <f>IF(VLOOKUP(P410&amp;"_"&amp;Q410,[1]无限模式!A:AQ,25+R410,FALSE)="","",1)</f>
        <v>1</v>
      </c>
      <c r="L410" s="10" t="str">
        <f>IF(VLOOKUP(P410&amp;"_"&amp;Q410,[1]无限模式!A:AQ,25+R410,FALSE)="","","Monster_Season"&amp;P410&amp;"_Infinite_"&amp;Q410&amp;"_"&amp;R410)</f>
        <v>Monster_Season4_Infinite_8_2</v>
      </c>
      <c r="M410" s="10">
        <f>IF(VLOOKUP(P410&amp;"_"&amp;Q410,[1]无限模式!A:AQ,25+R410,FALSE)="","",1)</f>
        <v>1</v>
      </c>
      <c r="O410" s="10">
        <f>IF(VLOOKUP(P410&amp;"_"&amp;Q410,[1]无限模式!A:AQ,19+R410,FALSE)="","",VLOOKUP(P410&amp;"_"&amp;Q410,[1]无限模式!A:AQ,37+R410,FALSE))</f>
        <v>3</v>
      </c>
      <c r="P410" s="10">
        <v>4</v>
      </c>
      <c r="Q410" s="10">
        <v>8</v>
      </c>
      <c r="R410" s="10">
        <v>2</v>
      </c>
    </row>
    <row r="411" spans="2:18" x14ac:dyDescent="0.2">
      <c r="B411" s="13" t="str">
        <f t="shared" si="24"/>
        <v/>
      </c>
      <c r="C411" s="10" t="str">
        <f t="shared" si="25"/>
        <v/>
      </c>
      <c r="D411" s="10" t="str">
        <f t="shared" si="26"/>
        <v/>
      </c>
      <c r="F411" s="10" t="str">
        <f>IF(B411="","",VLOOKUP(P411&amp;"_"&amp;Q411,[1]无限模式!A:AQ,12,FALSE)-VLOOKUP(P411&amp;"_"&amp;Q411,[1]无限模式!A:AQ,13,FALSE))</f>
        <v/>
      </c>
      <c r="G411" s="10" t="str">
        <f t="shared" si="27"/>
        <v/>
      </c>
      <c r="H411" s="10">
        <f>IF(VLOOKUP(P411&amp;"_"&amp;Q411,[1]无限模式!A:AQ,25+R411,FALSE)="","",0)</f>
        <v>0</v>
      </c>
      <c r="I411" s="10">
        <f>IF(VLOOKUP(P411&amp;"_"&amp;Q411,[1]无限模式!A:AQ,19+R411,FALSE)=0,"",VLOOKUP(P411&amp;"_"&amp;Q411,[1]无限模式!A:AQ,19+R411,FALSE))</f>
        <v>9</v>
      </c>
      <c r="J411" s="10">
        <f>IF(VLOOKUP(P411&amp;"_"&amp;Q411,[1]无限模式!A:AQ,19+R411,FALSE)=0,"",ROUND(VLOOKUP(P411&amp;"_"&amp;Q411,[1]无限模式!A:AQ,4,FALSE)/VLOOKUP(P411&amp;"_"&amp;Q411,[1]无限模式!A:AQ,19+R411,FALSE),2))</f>
        <v>3.33</v>
      </c>
      <c r="K411" s="10">
        <f>IF(VLOOKUP(P411&amp;"_"&amp;Q411,[1]无限模式!A:AQ,25+R411,FALSE)="","",1)</f>
        <v>1</v>
      </c>
      <c r="L411" s="10" t="str">
        <f>IF(VLOOKUP(P411&amp;"_"&amp;Q411,[1]无限模式!A:AQ,25+R411,FALSE)="","","Monster_Season"&amp;P411&amp;"_Infinite_"&amp;Q411&amp;"_"&amp;R411)</f>
        <v>Monster_Season4_Infinite_8_3</v>
      </c>
      <c r="M411" s="10">
        <f>IF(VLOOKUP(P411&amp;"_"&amp;Q411,[1]无限模式!A:AQ,25+R411,FALSE)="","",1)</f>
        <v>1</v>
      </c>
      <c r="O411" s="10">
        <f>IF(VLOOKUP(P411&amp;"_"&amp;Q411,[1]无限模式!A:AQ,19+R411,FALSE)="","",VLOOKUP(P411&amp;"_"&amp;Q411,[1]无限模式!A:AQ,37+R411,FALSE))</f>
        <v>6</v>
      </c>
      <c r="P411" s="10">
        <v>4</v>
      </c>
      <c r="Q411" s="10">
        <v>8</v>
      </c>
      <c r="R411" s="10">
        <v>3</v>
      </c>
    </row>
    <row r="412" spans="2:18" x14ac:dyDescent="0.2">
      <c r="B412" s="13" t="str">
        <f t="shared" si="24"/>
        <v/>
      </c>
      <c r="C412" s="10" t="str">
        <f t="shared" si="25"/>
        <v/>
      </c>
      <c r="D412" s="10" t="str">
        <f t="shared" si="26"/>
        <v/>
      </c>
      <c r="F412" s="10" t="str">
        <f>IF(B412="","",VLOOKUP(P412&amp;"_"&amp;Q412,[1]无限模式!A:AQ,12,FALSE)-VLOOKUP(P412&amp;"_"&amp;Q412,[1]无限模式!A:AQ,13,FALSE))</f>
        <v/>
      </c>
      <c r="G412" s="10" t="str">
        <f t="shared" si="27"/>
        <v/>
      </c>
      <c r="H412" s="10" t="str">
        <f>IF(VLOOKUP(P412&amp;"_"&amp;Q412,[1]无限模式!A:AQ,25+R412,FALSE)="","",0)</f>
        <v/>
      </c>
      <c r="I412" s="10" t="str">
        <f>IF(VLOOKUP(P412&amp;"_"&amp;Q412,[1]无限模式!A:AQ,19+R412,FALSE)=0,"",VLOOKUP(P412&amp;"_"&amp;Q412,[1]无限模式!A:AQ,19+R412,FALSE))</f>
        <v/>
      </c>
      <c r="J412" s="10" t="str">
        <f>IF(VLOOKUP(P412&amp;"_"&amp;Q412,[1]无限模式!A:AQ,19+R412,FALSE)=0,"",ROUND(VLOOKUP(P412&amp;"_"&amp;Q412,[1]无限模式!A:AQ,4,FALSE)/VLOOKUP(P412&amp;"_"&amp;Q412,[1]无限模式!A:AQ,19+R412,FALSE),2))</f>
        <v/>
      </c>
      <c r="K412" s="10" t="str">
        <f>IF(VLOOKUP(P412&amp;"_"&amp;Q412,[1]无限模式!A:AQ,25+R412,FALSE)="","",1)</f>
        <v/>
      </c>
      <c r="L412" s="10" t="str">
        <f>IF(VLOOKUP(P412&amp;"_"&amp;Q412,[1]无限模式!A:AQ,25+R412,FALSE)="","","Monster_Season"&amp;P412&amp;"_Infinite_"&amp;Q412&amp;"_"&amp;R412)</f>
        <v/>
      </c>
      <c r="M412" s="10" t="str">
        <f>IF(VLOOKUP(P412&amp;"_"&amp;Q412,[1]无限模式!A:AQ,25+R412,FALSE)="","",1)</f>
        <v/>
      </c>
      <c r="O412" s="10" t="str">
        <f>IF(VLOOKUP(P412&amp;"_"&amp;Q412,[1]无限模式!A:AQ,19+R412,FALSE)="","",VLOOKUP(P412&amp;"_"&amp;Q412,[1]无限模式!A:AQ,37+R412,FALSE))</f>
        <v/>
      </c>
      <c r="P412" s="10">
        <v>4</v>
      </c>
      <c r="Q412" s="10">
        <v>8</v>
      </c>
      <c r="R412" s="10">
        <v>4</v>
      </c>
    </row>
    <row r="413" spans="2:18" x14ac:dyDescent="0.2">
      <c r="B413" s="13" t="str">
        <f t="shared" si="24"/>
        <v/>
      </c>
      <c r="C413" s="10" t="str">
        <f t="shared" si="25"/>
        <v/>
      </c>
      <c r="D413" s="10" t="str">
        <f t="shared" si="26"/>
        <v/>
      </c>
      <c r="F413" s="10" t="str">
        <f>IF(B413="","",VLOOKUP(P413&amp;"_"&amp;Q413,[1]无限模式!A:AQ,12,FALSE)-VLOOKUP(P413&amp;"_"&amp;Q413,[1]无限模式!A:AQ,13,FALSE))</f>
        <v/>
      </c>
      <c r="G413" s="10" t="str">
        <f t="shared" si="27"/>
        <v/>
      </c>
      <c r="H413" s="10" t="str">
        <f>IF(VLOOKUP(P413&amp;"_"&amp;Q413,[1]无限模式!A:AQ,25+R413,FALSE)="","",0)</f>
        <v/>
      </c>
      <c r="I413" s="10" t="str">
        <f>IF(VLOOKUP(P413&amp;"_"&amp;Q413,[1]无限模式!A:AQ,19+R413,FALSE)=0,"",VLOOKUP(P413&amp;"_"&amp;Q413,[1]无限模式!A:AQ,19+R413,FALSE))</f>
        <v/>
      </c>
      <c r="J413" s="10" t="str">
        <f>IF(VLOOKUP(P413&amp;"_"&amp;Q413,[1]无限模式!A:AQ,19+R413,FALSE)=0,"",ROUND(VLOOKUP(P413&amp;"_"&amp;Q413,[1]无限模式!A:AQ,4,FALSE)/VLOOKUP(P413&amp;"_"&amp;Q413,[1]无限模式!A:AQ,19+R413,FALSE),2))</f>
        <v/>
      </c>
      <c r="K413" s="10" t="str">
        <f>IF(VLOOKUP(P413&amp;"_"&amp;Q413,[1]无限模式!A:AQ,25+R413,FALSE)="","",1)</f>
        <v/>
      </c>
      <c r="L413" s="10" t="str">
        <f>IF(VLOOKUP(P413&amp;"_"&amp;Q413,[1]无限模式!A:AQ,25+R413,FALSE)="","","Monster_Season"&amp;P413&amp;"_Infinite_"&amp;Q413&amp;"_"&amp;R413)</f>
        <v/>
      </c>
      <c r="M413" s="10" t="str">
        <f>IF(VLOOKUP(P413&amp;"_"&amp;Q413,[1]无限模式!A:AQ,25+R413,FALSE)="","",1)</f>
        <v/>
      </c>
      <c r="O413" s="10" t="str">
        <f>IF(VLOOKUP(P413&amp;"_"&amp;Q413,[1]无限模式!A:AQ,19+R413,FALSE)="","",VLOOKUP(P413&amp;"_"&amp;Q413,[1]无限模式!A:AQ,37+R413,FALSE))</f>
        <v/>
      </c>
      <c r="P413" s="10">
        <v>4</v>
      </c>
      <c r="Q413" s="10">
        <v>8</v>
      </c>
      <c r="R413" s="10">
        <v>5</v>
      </c>
    </row>
    <row r="414" spans="2:18" x14ac:dyDescent="0.2">
      <c r="B414" s="13" t="str">
        <f t="shared" si="24"/>
        <v/>
      </c>
      <c r="C414" s="10" t="str">
        <f t="shared" si="25"/>
        <v/>
      </c>
      <c r="D414" s="10" t="str">
        <f t="shared" si="26"/>
        <v/>
      </c>
      <c r="F414" s="10" t="str">
        <f>IF(B414="","",VLOOKUP(P414&amp;"_"&amp;Q414,[1]无限模式!A:AQ,12,FALSE)-VLOOKUP(P414&amp;"_"&amp;Q414,[1]无限模式!A:AQ,13,FALSE))</f>
        <v/>
      </c>
      <c r="G414" s="10" t="str">
        <f t="shared" si="27"/>
        <v/>
      </c>
      <c r="H414" s="10" t="str">
        <f>IF(VLOOKUP(P414&amp;"_"&amp;Q414,[1]无限模式!A:AQ,25+R414,FALSE)="","",0)</f>
        <v/>
      </c>
      <c r="I414" s="10" t="str">
        <f>IF(VLOOKUP(P414&amp;"_"&amp;Q414,[1]无限模式!A:AQ,19+R414,FALSE)=0,"",VLOOKUP(P414&amp;"_"&amp;Q414,[1]无限模式!A:AQ,19+R414,FALSE))</f>
        <v/>
      </c>
      <c r="J414" s="10" t="str">
        <f>IF(VLOOKUP(P414&amp;"_"&amp;Q414,[1]无限模式!A:AQ,19+R414,FALSE)=0,"",ROUND(VLOOKUP(P414&amp;"_"&amp;Q414,[1]无限模式!A:AQ,4,FALSE)/VLOOKUP(P414&amp;"_"&amp;Q414,[1]无限模式!A:AQ,19+R414,FALSE),2))</f>
        <v/>
      </c>
      <c r="K414" s="10" t="str">
        <f>IF(VLOOKUP(P414&amp;"_"&amp;Q414,[1]无限模式!A:AQ,25+R414,FALSE)="","",1)</f>
        <v/>
      </c>
      <c r="L414" s="10" t="str">
        <f>IF(VLOOKUP(P414&amp;"_"&amp;Q414,[1]无限模式!A:AQ,25+R414,FALSE)="","","Monster_Season"&amp;P414&amp;"_Infinite_"&amp;Q414&amp;"_"&amp;R414)</f>
        <v/>
      </c>
      <c r="M414" s="10" t="str">
        <f>IF(VLOOKUP(P414&amp;"_"&amp;Q414,[1]无限模式!A:AQ,25+R414,FALSE)="","",1)</f>
        <v/>
      </c>
      <c r="O414" s="10" t="str">
        <f>IF(VLOOKUP(P414&amp;"_"&amp;Q414,[1]无限模式!A:AQ,19+R414,FALSE)="","",VLOOKUP(P414&amp;"_"&amp;Q414,[1]无限模式!A:AQ,37+R414,FALSE))</f>
        <v/>
      </c>
      <c r="P414" s="10">
        <v>4</v>
      </c>
      <c r="Q414" s="10">
        <v>8</v>
      </c>
      <c r="R414" s="10">
        <v>6</v>
      </c>
    </row>
    <row r="415" spans="2:18" x14ac:dyDescent="0.2">
      <c r="B415" s="13" t="str">
        <f t="shared" si="24"/>
        <v>MonsterWaveCallRule_Season4_Infinite</v>
      </c>
      <c r="C415" s="10">
        <f t="shared" si="25"/>
        <v>9</v>
      </c>
      <c r="D415" s="10" t="str">
        <f t="shared" si="26"/>
        <v>赛季4无限模式第9波</v>
      </c>
      <c r="F415" s="10">
        <f>IF(B415="","",VLOOKUP(P415&amp;"_"&amp;Q415,[1]无限模式!A:AQ,12,FALSE)-VLOOKUP(P415&amp;"_"&amp;Q415,[1]无限模式!A:AQ,13,FALSE))</f>
        <v>100</v>
      </c>
      <c r="G415" s="10">
        <f t="shared" si="27"/>
        <v>180</v>
      </c>
      <c r="H415" s="10">
        <f>IF(VLOOKUP(P415&amp;"_"&amp;Q415,[1]无限模式!A:AQ,25+R415,FALSE)="","",0)</f>
        <v>0</v>
      </c>
      <c r="I415" s="10">
        <f>IF(VLOOKUP(P415&amp;"_"&amp;Q415,[1]无限模式!A:AQ,19+R415,FALSE)=0,"",VLOOKUP(P415&amp;"_"&amp;Q415,[1]无限模式!A:AQ,19+R415,FALSE))</f>
        <v>9</v>
      </c>
      <c r="J415" s="10">
        <f>IF(VLOOKUP(P415&amp;"_"&amp;Q415,[1]无限模式!A:AQ,19+R415,FALSE)=0,"",ROUND(VLOOKUP(P415&amp;"_"&amp;Q415,[1]无限模式!A:AQ,4,FALSE)/VLOOKUP(P415&amp;"_"&amp;Q415,[1]无限模式!A:AQ,19+R415,FALSE),2))</f>
        <v>3.33</v>
      </c>
      <c r="K415" s="10">
        <f>IF(VLOOKUP(P415&amp;"_"&amp;Q415,[1]无限模式!A:AQ,25+R415,FALSE)="","",1)</f>
        <v>1</v>
      </c>
      <c r="L415" s="10" t="str">
        <f>IF(VLOOKUP(P415&amp;"_"&amp;Q415,[1]无限模式!A:AQ,25+R415,FALSE)="","","Monster_Season"&amp;P415&amp;"_Infinite_"&amp;Q415&amp;"_"&amp;R415)</f>
        <v>Monster_Season4_Infinite_9_1</v>
      </c>
      <c r="M415" s="10">
        <f>IF(VLOOKUP(P415&amp;"_"&amp;Q415,[1]无限模式!A:AQ,25+R415,FALSE)="","",1)</f>
        <v>1</v>
      </c>
      <c r="O415" s="10">
        <f>IF(VLOOKUP(P415&amp;"_"&amp;Q415,[1]无限模式!A:AQ,19+R415,FALSE)="","",VLOOKUP(P415&amp;"_"&amp;Q415,[1]无限模式!A:AQ,37+R415,FALSE))</f>
        <v>6</v>
      </c>
      <c r="P415" s="10">
        <v>4</v>
      </c>
      <c r="Q415" s="10">
        <v>9</v>
      </c>
      <c r="R415" s="10">
        <v>1</v>
      </c>
    </row>
    <row r="416" spans="2:18" x14ac:dyDescent="0.2">
      <c r="B416" s="13" t="str">
        <f t="shared" si="24"/>
        <v/>
      </c>
      <c r="C416" s="10" t="str">
        <f t="shared" si="25"/>
        <v/>
      </c>
      <c r="D416" s="10" t="str">
        <f t="shared" si="26"/>
        <v/>
      </c>
      <c r="F416" s="10" t="str">
        <f>IF(B416="","",VLOOKUP(P416&amp;"_"&amp;Q416,[1]无限模式!A:AQ,12,FALSE)-VLOOKUP(P416&amp;"_"&amp;Q416,[1]无限模式!A:AQ,13,FALSE))</f>
        <v/>
      </c>
      <c r="G416" s="10" t="str">
        <f t="shared" si="27"/>
        <v/>
      </c>
      <c r="H416" s="10">
        <f>IF(VLOOKUP(P416&amp;"_"&amp;Q416,[1]无限模式!A:AQ,25+R416,FALSE)="","",0)</f>
        <v>0</v>
      </c>
      <c r="I416" s="10">
        <f>IF(VLOOKUP(P416&amp;"_"&amp;Q416,[1]无限模式!A:AQ,19+R416,FALSE)=0,"",VLOOKUP(P416&amp;"_"&amp;Q416,[1]无限模式!A:AQ,19+R416,FALSE))</f>
        <v>9</v>
      </c>
      <c r="J416" s="10">
        <f>IF(VLOOKUP(P416&amp;"_"&amp;Q416,[1]无限模式!A:AQ,19+R416,FALSE)=0,"",ROUND(VLOOKUP(P416&amp;"_"&amp;Q416,[1]无限模式!A:AQ,4,FALSE)/VLOOKUP(P416&amp;"_"&amp;Q416,[1]无限模式!A:AQ,19+R416,FALSE),2))</f>
        <v>3.33</v>
      </c>
      <c r="K416" s="10">
        <f>IF(VLOOKUP(P416&amp;"_"&amp;Q416,[1]无限模式!A:AQ,25+R416,FALSE)="","",1)</f>
        <v>1</v>
      </c>
      <c r="L416" s="10" t="str">
        <f>IF(VLOOKUP(P416&amp;"_"&amp;Q416,[1]无限模式!A:AQ,25+R416,FALSE)="","","Monster_Season"&amp;P416&amp;"_Infinite_"&amp;Q416&amp;"_"&amp;R416)</f>
        <v>Monster_Season4_Infinite_9_2</v>
      </c>
      <c r="M416" s="10">
        <f>IF(VLOOKUP(P416&amp;"_"&amp;Q416,[1]无限模式!A:AQ,25+R416,FALSE)="","",1)</f>
        <v>1</v>
      </c>
      <c r="O416" s="10">
        <f>IF(VLOOKUP(P416&amp;"_"&amp;Q416,[1]无限模式!A:AQ,19+R416,FALSE)="","",VLOOKUP(P416&amp;"_"&amp;Q416,[1]无限模式!A:AQ,37+R416,FALSE))</f>
        <v>11</v>
      </c>
      <c r="P416" s="10">
        <v>4</v>
      </c>
      <c r="Q416" s="10">
        <v>9</v>
      </c>
      <c r="R416" s="10">
        <v>2</v>
      </c>
    </row>
    <row r="417" spans="2:18" x14ac:dyDescent="0.2">
      <c r="B417" s="13" t="str">
        <f t="shared" si="24"/>
        <v/>
      </c>
      <c r="C417" s="10" t="str">
        <f t="shared" si="25"/>
        <v/>
      </c>
      <c r="D417" s="10" t="str">
        <f t="shared" si="26"/>
        <v/>
      </c>
      <c r="F417" s="10" t="str">
        <f>IF(B417="","",VLOOKUP(P417&amp;"_"&amp;Q417,[1]无限模式!A:AQ,12,FALSE)-VLOOKUP(P417&amp;"_"&amp;Q417,[1]无限模式!A:AQ,13,FALSE))</f>
        <v/>
      </c>
      <c r="G417" s="10" t="str">
        <f t="shared" si="27"/>
        <v/>
      </c>
      <c r="H417" s="10">
        <f>IF(VLOOKUP(P417&amp;"_"&amp;Q417,[1]无限模式!A:AQ,25+R417,FALSE)="","",0)</f>
        <v>0</v>
      </c>
      <c r="I417" s="10">
        <f>IF(VLOOKUP(P417&amp;"_"&amp;Q417,[1]无限模式!A:AQ,19+R417,FALSE)=0,"",VLOOKUP(P417&amp;"_"&amp;Q417,[1]无限模式!A:AQ,19+R417,FALSE))</f>
        <v>9</v>
      </c>
      <c r="J417" s="10">
        <f>IF(VLOOKUP(P417&amp;"_"&amp;Q417,[1]无限模式!A:AQ,19+R417,FALSE)=0,"",ROUND(VLOOKUP(P417&amp;"_"&amp;Q417,[1]无限模式!A:AQ,4,FALSE)/VLOOKUP(P417&amp;"_"&amp;Q417,[1]无限模式!A:AQ,19+R417,FALSE),2))</f>
        <v>3.33</v>
      </c>
      <c r="K417" s="10">
        <f>IF(VLOOKUP(P417&amp;"_"&amp;Q417,[1]无限模式!A:AQ,25+R417,FALSE)="","",1)</f>
        <v>1</v>
      </c>
      <c r="L417" s="10" t="str">
        <f>IF(VLOOKUP(P417&amp;"_"&amp;Q417,[1]无限模式!A:AQ,25+R417,FALSE)="","","Monster_Season"&amp;P417&amp;"_Infinite_"&amp;Q417&amp;"_"&amp;R417)</f>
        <v>Monster_Season4_Infinite_9_3</v>
      </c>
      <c r="M417" s="10">
        <f>IF(VLOOKUP(P417&amp;"_"&amp;Q417,[1]无限模式!A:AQ,25+R417,FALSE)="","",1)</f>
        <v>1</v>
      </c>
      <c r="O417" s="10">
        <f>IF(VLOOKUP(P417&amp;"_"&amp;Q417,[1]无限模式!A:AQ,19+R417,FALSE)="","",VLOOKUP(P417&amp;"_"&amp;Q417,[1]无限模式!A:AQ,37+R417,FALSE))</f>
        <v>6</v>
      </c>
      <c r="P417" s="10">
        <v>4</v>
      </c>
      <c r="Q417" s="10">
        <v>9</v>
      </c>
      <c r="R417" s="10">
        <v>3</v>
      </c>
    </row>
    <row r="418" spans="2:18" x14ac:dyDescent="0.2">
      <c r="B418" s="13" t="str">
        <f t="shared" si="24"/>
        <v/>
      </c>
      <c r="C418" s="10" t="str">
        <f t="shared" si="25"/>
        <v/>
      </c>
      <c r="D418" s="10" t="str">
        <f t="shared" si="26"/>
        <v/>
      </c>
      <c r="F418" s="10" t="str">
        <f>IF(B418="","",VLOOKUP(P418&amp;"_"&amp;Q418,[1]无限模式!A:AQ,12,FALSE)-VLOOKUP(P418&amp;"_"&amp;Q418,[1]无限模式!A:AQ,13,FALSE))</f>
        <v/>
      </c>
      <c r="G418" s="10" t="str">
        <f t="shared" si="27"/>
        <v/>
      </c>
      <c r="H418" s="10" t="str">
        <f>IF(VLOOKUP(P418&amp;"_"&amp;Q418,[1]无限模式!A:AQ,25+R418,FALSE)="","",0)</f>
        <v/>
      </c>
      <c r="I418" s="10" t="str">
        <f>IF(VLOOKUP(P418&amp;"_"&amp;Q418,[1]无限模式!A:AQ,19+R418,FALSE)=0,"",VLOOKUP(P418&amp;"_"&amp;Q418,[1]无限模式!A:AQ,19+R418,FALSE))</f>
        <v/>
      </c>
      <c r="J418" s="10" t="str">
        <f>IF(VLOOKUP(P418&amp;"_"&amp;Q418,[1]无限模式!A:AQ,19+R418,FALSE)=0,"",ROUND(VLOOKUP(P418&amp;"_"&amp;Q418,[1]无限模式!A:AQ,4,FALSE)/VLOOKUP(P418&amp;"_"&amp;Q418,[1]无限模式!A:AQ,19+R418,FALSE),2))</f>
        <v/>
      </c>
      <c r="K418" s="10" t="str">
        <f>IF(VLOOKUP(P418&amp;"_"&amp;Q418,[1]无限模式!A:AQ,25+R418,FALSE)="","",1)</f>
        <v/>
      </c>
      <c r="L418" s="10" t="str">
        <f>IF(VLOOKUP(P418&amp;"_"&amp;Q418,[1]无限模式!A:AQ,25+R418,FALSE)="","","Monster_Season"&amp;P418&amp;"_Infinite_"&amp;Q418&amp;"_"&amp;R418)</f>
        <v/>
      </c>
      <c r="M418" s="10" t="str">
        <f>IF(VLOOKUP(P418&amp;"_"&amp;Q418,[1]无限模式!A:AQ,25+R418,FALSE)="","",1)</f>
        <v/>
      </c>
      <c r="O418" s="10" t="str">
        <f>IF(VLOOKUP(P418&amp;"_"&amp;Q418,[1]无限模式!A:AQ,19+R418,FALSE)="","",VLOOKUP(P418&amp;"_"&amp;Q418,[1]无限模式!A:AQ,37+R418,FALSE))</f>
        <v/>
      </c>
      <c r="P418" s="10">
        <v>4</v>
      </c>
      <c r="Q418" s="10">
        <v>9</v>
      </c>
      <c r="R418" s="10">
        <v>4</v>
      </c>
    </row>
    <row r="419" spans="2:18" x14ac:dyDescent="0.2">
      <c r="B419" s="13" t="str">
        <f t="shared" si="24"/>
        <v/>
      </c>
      <c r="C419" s="10" t="str">
        <f t="shared" si="25"/>
        <v/>
      </c>
      <c r="D419" s="10" t="str">
        <f t="shared" si="26"/>
        <v/>
      </c>
      <c r="F419" s="10" t="str">
        <f>IF(B419="","",VLOOKUP(P419&amp;"_"&amp;Q419,[1]无限模式!A:AQ,12,FALSE)-VLOOKUP(P419&amp;"_"&amp;Q419,[1]无限模式!A:AQ,13,FALSE))</f>
        <v/>
      </c>
      <c r="G419" s="10" t="str">
        <f t="shared" si="27"/>
        <v/>
      </c>
      <c r="H419" s="10" t="str">
        <f>IF(VLOOKUP(P419&amp;"_"&amp;Q419,[1]无限模式!A:AQ,25+R419,FALSE)="","",0)</f>
        <v/>
      </c>
      <c r="I419" s="10" t="str">
        <f>IF(VLOOKUP(P419&amp;"_"&amp;Q419,[1]无限模式!A:AQ,19+R419,FALSE)=0,"",VLOOKUP(P419&amp;"_"&amp;Q419,[1]无限模式!A:AQ,19+R419,FALSE))</f>
        <v/>
      </c>
      <c r="J419" s="10" t="str">
        <f>IF(VLOOKUP(P419&amp;"_"&amp;Q419,[1]无限模式!A:AQ,19+R419,FALSE)=0,"",ROUND(VLOOKUP(P419&amp;"_"&amp;Q419,[1]无限模式!A:AQ,4,FALSE)/VLOOKUP(P419&amp;"_"&amp;Q419,[1]无限模式!A:AQ,19+R419,FALSE),2))</f>
        <v/>
      </c>
      <c r="K419" s="10" t="str">
        <f>IF(VLOOKUP(P419&amp;"_"&amp;Q419,[1]无限模式!A:AQ,25+R419,FALSE)="","",1)</f>
        <v/>
      </c>
      <c r="L419" s="10" t="str">
        <f>IF(VLOOKUP(P419&amp;"_"&amp;Q419,[1]无限模式!A:AQ,25+R419,FALSE)="","","Monster_Season"&amp;P419&amp;"_Infinite_"&amp;Q419&amp;"_"&amp;R419)</f>
        <v/>
      </c>
      <c r="M419" s="10" t="str">
        <f>IF(VLOOKUP(P419&amp;"_"&amp;Q419,[1]无限模式!A:AQ,25+R419,FALSE)="","",1)</f>
        <v/>
      </c>
      <c r="O419" s="10" t="str">
        <f>IF(VLOOKUP(P419&amp;"_"&amp;Q419,[1]无限模式!A:AQ,19+R419,FALSE)="","",VLOOKUP(P419&amp;"_"&amp;Q419,[1]无限模式!A:AQ,37+R419,FALSE))</f>
        <v/>
      </c>
      <c r="P419" s="10">
        <v>4</v>
      </c>
      <c r="Q419" s="10">
        <v>9</v>
      </c>
      <c r="R419" s="10">
        <v>5</v>
      </c>
    </row>
    <row r="420" spans="2:18" x14ac:dyDescent="0.2">
      <c r="B420" s="13" t="str">
        <f t="shared" si="24"/>
        <v/>
      </c>
      <c r="C420" s="10" t="str">
        <f t="shared" si="25"/>
        <v/>
      </c>
      <c r="D420" s="10" t="str">
        <f t="shared" si="26"/>
        <v/>
      </c>
      <c r="F420" s="10" t="str">
        <f>IF(B420="","",VLOOKUP(P420&amp;"_"&amp;Q420,[1]无限模式!A:AQ,12,FALSE)-VLOOKUP(P420&amp;"_"&amp;Q420,[1]无限模式!A:AQ,13,FALSE))</f>
        <v/>
      </c>
      <c r="G420" s="10" t="str">
        <f t="shared" si="27"/>
        <v/>
      </c>
      <c r="H420" s="10" t="str">
        <f>IF(VLOOKUP(P420&amp;"_"&amp;Q420,[1]无限模式!A:AQ,25+R420,FALSE)="","",0)</f>
        <v/>
      </c>
      <c r="I420" s="10" t="str">
        <f>IF(VLOOKUP(P420&amp;"_"&amp;Q420,[1]无限模式!A:AQ,19+R420,FALSE)=0,"",VLOOKUP(P420&amp;"_"&amp;Q420,[1]无限模式!A:AQ,19+R420,FALSE))</f>
        <v/>
      </c>
      <c r="J420" s="10" t="str">
        <f>IF(VLOOKUP(P420&amp;"_"&amp;Q420,[1]无限模式!A:AQ,19+R420,FALSE)=0,"",ROUND(VLOOKUP(P420&amp;"_"&amp;Q420,[1]无限模式!A:AQ,4,FALSE)/VLOOKUP(P420&amp;"_"&amp;Q420,[1]无限模式!A:AQ,19+R420,FALSE),2))</f>
        <v/>
      </c>
      <c r="K420" s="10" t="str">
        <f>IF(VLOOKUP(P420&amp;"_"&amp;Q420,[1]无限模式!A:AQ,25+R420,FALSE)="","",1)</f>
        <v/>
      </c>
      <c r="L420" s="10" t="str">
        <f>IF(VLOOKUP(P420&amp;"_"&amp;Q420,[1]无限模式!A:AQ,25+R420,FALSE)="","","Monster_Season"&amp;P420&amp;"_Infinite_"&amp;Q420&amp;"_"&amp;R420)</f>
        <v/>
      </c>
      <c r="M420" s="10" t="str">
        <f>IF(VLOOKUP(P420&amp;"_"&amp;Q420,[1]无限模式!A:AQ,25+R420,FALSE)="","",1)</f>
        <v/>
      </c>
      <c r="O420" s="10" t="str">
        <f>IF(VLOOKUP(P420&amp;"_"&amp;Q420,[1]无限模式!A:AQ,19+R420,FALSE)="","",VLOOKUP(P420&amp;"_"&amp;Q420,[1]无限模式!A:AQ,37+R420,FALSE))</f>
        <v/>
      </c>
      <c r="P420" s="10">
        <v>4</v>
      </c>
      <c r="Q420" s="10">
        <v>9</v>
      </c>
      <c r="R420" s="10">
        <v>6</v>
      </c>
    </row>
    <row r="421" spans="2:18" x14ac:dyDescent="0.2">
      <c r="B421" s="13" t="str">
        <f t="shared" si="24"/>
        <v>MonsterWaveCallRule_Season4_Infinite</v>
      </c>
      <c r="C421" s="10">
        <f t="shared" si="25"/>
        <v>10</v>
      </c>
      <c r="D421" s="10" t="str">
        <f t="shared" si="26"/>
        <v>赛季4无限模式第10波</v>
      </c>
      <c r="F421" s="10">
        <f>IF(B421="","",VLOOKUP(P421&amp;"_"&amp;Q421,[1]无限模式!A:AQ,12,FALSE)-VLOOKUP(P421&amp;"_"&amp;Q421,[1]无限模式!A:AQ,13,FALSE))</f>
        <v>100</v>
      </c>
      <c r="G421" s="10">
        <f t="shared" si="27"/>
        <v>180</v>
      </c>
      <c r="H421" s="10">
        <f>IF(VLOOKUP(P421&amp;"_"&amp;Q421,[1]无限模式!A:AQ,25+R421,FALSE)="","",0)</f>
        <v>0</v>
      </c>
      <c r="I421" s="10">
        <f>IF(VLOOKUP(P421&amp;"_"&amp;Q421,[1]无限模式!A:AQ,19+R421,FALSE)=0,"",VLOOKUP(P421&amp;"_"&amp;Q421,[1]无限模式!A:AQ,19+R421,FALSE))</f>
        <v>8</v>
      </c>
      <c r="J421" s="10">
        <f>IF(VLOOKUP(P421&amp;"_"&amp;Q421,[1]无限模式!A:AQ,19+R421,FALSE)=0,"",ROUND(VLOOKUP(P421&amp;"_"&amp;Q421,[1]无限模式!A:AQ,4,FALSE)/VLOOKUP(P421&amp;"_"&amp;Q421,[1]无限模式!A:AQ,19+R421,FALSE),2))</f>
        <v>3.75</v>
      </c>
      <c r="K421" s="10">
        <f>IF(VLOOKUP(P421&amp;"_"&amp;Q421,[1]无限模式!A:AQ,25+R421,FALSE)="","",1)</f>
        <v>1</v>
      </c>
      <c r="L421" s="10" t="str">
        <f>IF(VLOOKUP(P421&amp;"_"&amp;Q421,[1]无限模式!A:AQ,25+R421,FALSE)="","","Monster_Season"&amp;P421&amp;"_Infinite_"&amp;Q421&amp;"_"&amp;R421)</f>
        <v>Monster_Season4_Infinite_10_1</v>
      </c>
      <c r="M421" s="10">
        <f>IF(VLOOKUP(P421&amp;"_"&amp;Q421,[1]无限模式!A:AQ,25+R421,FALSE)="","",1)</f>
        <v>1</v>
      </c>
      <c r="O421" s="10">
        <f>IF(VLOOKUP(P421&amp;"_"&amp;Q421,[1]无限模式!A:AQ,19+R421,FALSE)="","",VLOOKUP(P421&amp;"_"&amp;Q421,[1]无限模式!A:AQ,37+R421,FALSE))</f>
        <v>6</v>
      </c>
      <c r="P421" s="10">
        <v>4</v>
      </c>
      <c r="Q421" s="10">
        <v>10</v>
      </c>
      <c r="R421" s="10">
        <v>1</v>
      </c>
    </row>
    <row r="422" spans="2:18" x14ac:dyDescent="0.2">
      <c r="B422" s="13" t="str">
        <f t="shared" si="24"/>
        <v/>
      </c>
      <c r="C422" s="10" t="str">
        <f t="shared" si="25"/>
        <v/>
      </c>
      <c r="D422" s="10" t="str">
        <f t="shared" si="26"/>
        <v/>
      </c>
      <c r="F422" s="10" t="str">
        <f>IF(B422="","",VLOOKUP(P422&amp;"_"&amp;Q422,[1]无限模式!A:AQ,12,FALSE)-VLOOKUP(P422&amp;"_"&amp;Q422,[1]无限模式!A:AQ,13,FALSE))</f>
        <v/>
      </c>
      <c r="G422" s="10" t="str">
        <f t="shared" si="27"/>
        <v/>
      </c>
      <c r="H422" s="10">
        <f>IF(VLOOKUP(P422&amp;"_"&amp;Q422,[1]无限模式!A:AQ,25+R422,FALSE)="","",0)</f>
        <v>0</v>
      </c>
      <c r="I422" s="10">
        <f>IF(VLOOKUP(P422&amp;"_"&amp;Q422,[1]无限模式!A:AQ,19+R422,FALSE)=0,"",VLOOKUP(P422&amp;"_"&amp;Q422,[1]无限模式!A:AQ,19+R422,FALSE))</f>
        <v>8</v>
      </c>
      <c r="J422" s="10">
        <f>IF(VLOOKUP(P422&amp;"_"&amp;Q422,[1]无限模式!A:AQ,19+R422,FALSE)=0,"",ROUND(VLOOKUP(P422&amp;"_"&amp;Q422,[1]无限模式!A:AQ,4,FALSE)/VLOOKUP(P422&amp;"_"&amp;Q422,[1]无限模式!A:AQ,19+R422,FALSE),2))</f>
        <v>3.75</v>
      </c>
      <c r="K422" s="10">
        <f>IF(VLOOKUP(P422&amp;"_"&amp;Q422,[1]无限模式!A:AQ,25+R422,FALSE)="","",1)</f>
        <v>1</v>
      </c>
      <c r="L422" s="10" t="str">
        <f>IF(VLOOKUP(P422&amp;"_"&amp;Q422,[1]无限模式!A:AQ,25+R422,FALSE)="","","Monster_Season"&amp;P422&amp;"_Infinite_"&amp;Q422&amp;"_"&amp;R422)</f>
        <v>Monster_Season4_Infinite_10_2</v>
      </c>
      <c r="M422" s="10">
        <f>IF(VLOOKUP(P422&amp;"_"&amp;Q422,[1]无限模式!A:AQ,25+R422,FALSE)="","",1)</f>
        <v>1</v>
      </c>
      <c r="O422" s="10">
        <f>IF(VLOOKUP(P422&amp;"_"&amp;Q422,[1]无限模式!A:AQ,19+R422,FALSE)="","",VLOOKUP(P422&amp;"_"&amp;Q422,[1]无限模式!A:AQ,37+R422,FALSE))</f>
        <v>12</v>
      </c>
      <c r="P422" s="10">
        <v>4</v>
      </c>
      <c r="Q422" s="10">
        <v>10</v>
      </c>
      <c r="R422" s="10">
        <v>2</v>
      </c>
    </row>
    <row r="423" spans="2:18" x14ac:dyDescent="0.2">
      <c r="B423" s="13" t="str">
        <f t="shared" si="24"/>
        <v/>
      </c>
      <c r="C423" s="10" t="str">
        <f t="shared" si="25"/>
        <v/>
      </c>
      <c r="D423" s="10" t="str">
        <f t="shared" si="26"/>
        <v/>
      </c>
      <c r="F423" s="10" t="str">
        <f>IF(B423="","",VLOOKUP(P423&amp;"_"&amp;Q423,[1]无限模式!A:AQ,12,FALSE)-VLOOKUP(P423&amp;"_"&amp;Q423,[1]无限模式!A:AQ,13,FALSE))</f>
        <v/>
      </c>
      <c r="G423" s="10" t="str">
        <f t="shared" si="27"/>
        <v/>
      </c>
      <c r="H423" s="10">
        <f>IF(VLOOKUP(P423&amp;"_"&amp;Q423,[1]无限模式!A:AQ,25+R423,FALSE)="","",0)</f>
        <v>0</v>
      </c>
      <c r="I423" s="10">
        <f>IF(VLOOKUP(P423&amp;"_"&amp;Q423,[1]无限模式!A:AQ,19+R423,FALSE)=0,"",VLOOKUP(P423&amp;"_"&amp;Q423,[1]无限模式!A:AQ,19+R423,FALSE))</f>
        <v>5</v>
      </c>
      <c r="J423" s="10">
        <f>IF(VLOOKUP(P423&amp;"_"&amp;Q423,[1]无限模式!A:AQ,19+R423,FALSE)=0,"",ROUND(VLOOKUP(P423&amp;"_"&amp;Q423,[1]无限模式!A:AQ,4,FALSE)/VLOOKUP(P423&amp;"_"&amp;Q423,[1]无限模式!A:AQ,19+R423,FALSE),2))</f>
        <v>6</v>
      </c>
      <c r="K423" s="10">
        <f>IF(VLOOKUP(P423&amp;"_"&amp;Q423,[1]无限模式!A:AQ,25+R423,FALSE)="","",1)</f>
        <v>1</v>
      </c>
      <c r="L423" s="10" t="str">
        <f>IF(VLOOKUP(P423&amp;"_"&amp;Q423,[1]无限模式!A:AQ,25+R423,FALSE)="","","Monster_Season"&amp;P423&amp;"_Infinite_"&amp;Q423&amp;"_"&amp;R423)</f>
        <v>Monster_Season4_Infinite_10_3</v>
      </c>
      <c r="M423" s="10">
        <f>IF(VLOOKUP(P423&amp;"_"&amp;Q423,[1]无限模式!A:AQ,25+R423,FALSE)="","",1)</f>
        <v>1</v>
      </c>
      <c r="O423" s="10">
        <f>IF(VLOOKUP(P423&amp;"_"&amp;Q423,[1]无限模式!A:AQ,19+R423,FALSE)="","",VLOOKUP(P423&amp;"_"&amp;Q423,[1]无限模式!A:AQ,37+R423,FALSE))</f>
        <v>6</v>
      </c>
      <c r="P423" s="10">
        <v>4</v>
      </c>
      <c r="Q423" s="10">
        <v>10</v>
      </c>
      <c r="R423" s="10">
        <v>3</v>
      </c>
    </row>
    <row r="424" spans="2:18" x14ac:dyDescent="0.2">
      <c r="B424" s="13" t="str">
        <f t="shared" si="24"/>
        <v/>
      </c>
      <c r="C424" s="10" t="str">
        <f t="shared" si="25"/>
        <v/>
      </c>
      <c r="D424" s="10" t="str">
        <f t="shared" si="26"/>
        <v/>
      </c>
      <c r="F424" s="10" t="str">
        <f>IF(B424="","",VLOOKUP(P424&amp;"_"&amp;Q424,[1]无限模式!A:AQ,12,FALSE)-VLOOKUP(P424&amp;"_"&amp;Q424,[1]无限模式!A:AQ,13,FALSE))</f>
        <v/>
      </c>
      <c r="G424" s="10" t="str">
        <f t="shared" si="27"/>
        <v/>
      </c>
      <c r="H424" s="10">
        <f>IF(VLOOKUP(P424&amp;"_"&amp;Q424,[1]无限模式!A:AQ,25+R424,FALSE)="","",0)</f>
        <v>0</v>
      </c>
      <c r="I424" s="10">
        <f>IF(VLOOKUP(P424&amp;"_"&amp;Q424,[1]无限模式!A:AQ,19+R424,FALSE)=0,"",VLOOKUP(P424&amp;"_"&amp;Q424,[1]无限模式!A:AQ,19+R424,FALSE))</f>
        <v>1</v>
      </c>
      <c r="J424" s="10">
        <f>IF(VLOOKUP(P424&amp;"_"&amp;Q424,[1]无限模式!A:AQ,19+R424,FALSE)=0,"",ROUND(VLOOKUP(P424&amp;"_"&amp;Q424,[1]无限模式!A:AQ,4,FALSE)/VLOOKUP(P424&amp;"_"&amp;Q424,[1]无限模式!A:AQ,19+R424,FALSE),2))</f>
        <v>30</v>
      </c>
      <c r="K424" s="10">
        <f>IF(VLOOKUP(P424&amp;"_"&amp;Q424,[1]无限模式!A:AQ,25+R424,FALSE)="","",1)</f>
        <v>1</v>
      </c>
      <c r="L424" s="10" t="str">
        <f>IF(VLOOKUP(P424&amp;"_"&amp;Q424,[1]无限模式!A:AQ,25+R424,FALSE)="","","Monster_Season"&amp;P424&amp;"_Infinite_"&amp;Q424&amp;"_"&amp;R424)</f>
        <v>Monster_Season4_Infinite_10_4</v>
      </c>
      <c r="M424" s="10">
        <f>IF(VLOOKUP(P424&amp;"_"&amp;Q424,[1]无限模式!A:AQ,25+R424,FALSE)="","",1)</f>
        <v>1</v>
      </c>
      <c r="O424" s="10">
        <f>IF(VLOOKUP(P424&amp;"_"&amp;Q424,[1]无限模式!A:AQ,19+R424,FALSE)="","",VLOOKUP(P424&amp;"_"&amp;Q424,[1]无限模式!A:AQ,37+R424,FALSE))</f>
        <v>29</v>
      </c>
      <c r="P424" s="10">
        <v>4</v>
      </c>
      <c r="Q424" s="10">
        <v>10</v>
      </c>
      <c r="R424" s="10">
        <v>4</v>
      </c>
    </row>
    <row r="425" spans="2:18" x14ac:dyDescent="0.2">
      <c r="B425" s="13" t="str">
        <f t="shared" si="24"/>
        <v/>
      </c>
      <c r="C425" s="10" t="str">
        <f t="shared" si="25"/>
        <v/>
      </c>
      <c r="D425" s="10" t="str">
        <f t="shared" si="26"/>
        <v/>
      </c>
      <c r="F425" s="10" t="str">
        <f>IF(B425="","",VLOOKUP(P425&amp;"_"&amp;Q425,[1]无限模式!A:AQ,12,FALSE)-VLOOKUP(P425&amp;"_"&amp;Q425,[1]无限模式!A:AQ,13,FALSE))</f>
        <v/>
      </c>
      <c r="G425" s="10" t="str">
        <f t="shared" si="27"/>
        <v/>
      </c>
      <c r="H425" s="10" t="str">
        <f>IF(VLOOKUP(P425&amp;"_"&amp;Q425,[1]无限模式!A:AQ,25+R425,FALSE)="","",0)</f>
        <v/>
      </c>
      <c r="I425" s="10" t="str">
        <f>IF(VLOOKUP(P425&amp;"_"&amp;Q425,[1]无限模式!A:AQ,19+R425,FALSE)=0,"",VLOOKUP(P425&amp;"_"&amp;Q425,[1]无限模式!A:AQ,19+R425,FALSE))</f>
        <v/>
      </c>
      <c r="J425" s="10" t="str">
        <f>IF(VLOOKUP(P425&amp;"_"&amp;Q425,[1]无限模式!A:AQ,19+R425,FALSE)=0,"",ROUND(VLOOKUP(P425&amp;"_"&amp;Q425,[1]无限模式!A:AQ,4,FALSE)/VLOOKUP(P425&amp;"_"&amp;Q425,[1]无限模式!A:AQ,19+R425,FALSE),2))</f>
        <v/>
      </c>
      <c r="K425" s="10" t="str">
        <f>IF(VLOOKUP(P425&amp;"_"&amp;Q425,[1]无限模式!A:AQ,25+R425,FALSE)="","",1)</f>
        <v/>
      </c>
      <c r="L425" s="10" t="str">
        <f>IF(VLOOKUP(P425&amp;"_"&amp;Q425,[1]无限模式!A:AQ,25+R425,FALSE)="","","Monster_Season"&amp;P425&amp;"_Infinite_"&amp;Q425&amp;"_"&amp;R425)</f>
        <v/>
      </c>
      <c r="M425" s="10" t="str">
        <f>IF(VLOOKUP(P425&amp;"_"&amp;Q425,[1]无限模式!A:AQ,25+R425,FALSE)="","",1)</f>
        <v/>
      </c>
      <c r="O425" s="10" t="str">
        <f>IF(VLOOKUP(P425&amp;"_"&amp;Q425,[1]无限模式!A:AQ,19+R425,FALSE)="","",VLOOKUP(P425&amp;"_"&amp;Q425,[1]无限模式!A:AQ,37+R425,FALSE))</f>
        <v/>
      </c>
      <c r="P425" s="10">
        <v>4</v>
      </c>
      <c r="Q425" s="10">
        <v>10</v>
      </c>
      <c r="R425" s="10">
        <v>5</v>
      </c>
    </row>
    <row r="426" spans="2:18" x14ac:dyDescent="0.2">
      <c r="B426" s="13" t="str">
        <f t="shared" si="24"/>
        <v/>
      </c>
      <c r="C426" s="10" t="str">
        <f t="shared" si="25"/>
        <v/>
      </c>
      <c r="D426" s="10" t="str">
        <f t="shared" si="26"/>
        <v/>
      </c>
      <c r="F426" s="10" t="str">
        <f>IF(B426="","",VLOOKUP(P426&amp;"_"&amp;Q426,[1]无限模式!A:AQ,12,FALSE)-VLOOKUP(P426&amp;"_"&amp;Q426,[1]无限模式!A:AQ,13,FALSE))</f>
        <v/>
      </c>
      <c r="G426" s="10" t="str">
        <f t="shared" si="27"/>
        <v/>
      </c>
      <c r="H426" s="10" t="str">
        <f>IF(VLOOKUP(P426&amp;"_"&amp;Q426,[1]无限模式!A:AQ,25+R426,FALSE)="","",0)</f>
        <v/>
      </c>
      <c r="I426" s="10" t="str">
        <f>IF(VLOOKUP(P426&amp;"_"&amp;Q426,[1]无限模式!A:AQ,19+R426,FALSE)=0,"",VLOOKUP(P426&amp;"_"&amp;Q426,[1]无限模式!A:AQ,19+R426,FALSE))</f>
        <v/>
      </c>
      <c r="J426" s="10" t="str">
        <f>IF(VLOOKUP(P426&amp;"_"&amp;Q426,[1]无限模式!A:AQ,19+R426,FALSE)=0,"",ROUND(VLOOKUP(P426&amp;"_"&amp;Q426,[1]无限模式!A:AQ,4,FALSE)/VLOOKUP(P426&amp;"_"&amp;Q426,[1]无限模式!A:AQ,19+R426,FALSE),2))</f>
        <v/>
      </c>
      <c r="K426" s="10" t="str">
        <f>IF(VLOOKUP(P426&amp;"_"&amp;Q426,[1]无限模式!A:AQ,25+R426,FALSE)="","",1)</f>
        <v/>
      </c>
      <c r="L426" s="10" t="str">
        <f>IF(VLOOKUP(P426&amp;"_"&amp;Q426,[1]无限模式!A:AQ,25+R426,FALSE)="","","Monster_Season"&amp;P426&amp;"_Infinite_"&amp;Q426&amp;"_"&amp;R426)</f>
        <v/>
      </c>
      <c r="M426" s="10" t="str">
        <f>IF(VLOOKUP(P426&amp;"_"&amp;Q426,[1]无限模式!A:AQ,25+R426,FALSE)="","",1)</f>
        <v/>
      </c>
      <c r="O426" s="10" t="str">
        <f>IF(VLOOKUP(P426&amp;"_"&amp;Q426,[1]无限模式!A:AQ,19+R426,FALSE)="","",VLOOKUP(P426&amp;"_"&amp;Q426,[1]无限模式!A:AQ,37+R426,FALSE))</f>
        <v/>
      </c>
      <c r="P426" s="10">
        <v>4</v>
      </c>
      <c r="Q426" s="10">
        <v>10</v>
      </c>
      <c r="R426" s="10">
        <v>6</v>
      </c>
    </row>
    <row r="427" spans="2:18" x14ac:dyDescent="0.2">
      <c r="B427" s="13" t="str">
        <f t="shared" si="24"/>
        <v>MonsterWaveCallRule_Season4_Infinite</v>
      </c>
      <c r="C427" s="10">
        <f t="shared" si="25"/>
        <v>11</v>
      </c>
      <c r="D427" s="10" t="str">
        <f t="shared" si="26"/>
        <v>赛季4无限模式第11波</v>
      </c>
      <c r="F427" s="10">
        <f>IF(B427="","",VLOOKUP(P427&amp;"_"&amp;Q427,[1]无限模式!A:AQ,12,FALSE)-VLOOKUP(P427&amp;"_"&amp;Q427,[1]无限模式!A:AQ,13,FALSE))</f>
        <v>100</v>
      </c>
      <c r="G427" s="10">
        <f t="shared" si="27"/>
        <v>180</v>
      </c>
      <c r="H427" s="10">
        <f>IF(VLOOKUP(P427&amp;"_"&amp;Q427,[1]无限模式!A:AQ,25+R427,FALSE)="","",0)</f>
        <v>0</v>
      </c>
      <c r="I427" s="10">
        <f>IF(VLOOKUP(P427&amp;"_"&amp;Q427,[1]无限模式!A:AQ,19+R427,FALSE)=0,"",VLOOKUP(P427&amp;"_"&amp;Q427,[1]无限模式!A:AQ,19+R427,FALSE))</f>
        <v>15</v>
      </c>
      <c r="J427" s="10">
        <f>IF(VLOOKUP(P427&amp;"_"&amp;Q427,[1]无限模式!A:AQ,19+R427,FALSE)=0,"",ROUND(VLOOKUP(P427&amp;"_"&amp;Q427,[1]无限模式!A:AQ,4,FALSE)/VLOOKUP(P427&amp;"_"&amp;Q427,[1]无限模式!A:AQ,19+R427,FALSE),2))</f>
        <v>2</v>
      </c>
      <c r="K427" s="10">
        <f>IF(VLOOKUP(P427&amp;"_"&amp;Q427,[1]无限模式!A:AQ,25+R427,FALSE)="","",1)</f>
        <v>1</v>
      </c>
      <c r="L427" s="10" t="str">
        <f>IF(VLOOKUP(P427&amp;"_"&amp;Q427,[1]无限模式!A:AQ,25+R427,FALSE)="","","Monster_Season"&amp;P427&amp;"_Infinite_"&amp;Q427&amp;"_"&amp;R427)</f>
        <v>Monster_Season4_Infinite_11_1</v>
      </c>
      <c r="M427" s="10">
        <f>IF(VLOOKUP(P427&amp;"_"&amp;Q427,[1]无限模式!A:AQ,25+R427,FALSE)="","",1)</f>
        <v>1</v>
      </c>
      <c r="O427" s="10">
        <f>IF(VLOOKUP(P427&amp;"_"&amp;Q427,[1]无限模式!A:AQ,19+R427,FALSE)="","",VLOOKUP(P427&amp;"_"&amp;Q427,[1]无限模式!A:AQ,37+R427,FALSE))</f>
        <v>7</v>
      </c>
      <c r="P427" s="10">
        <v>4</v>
      </c>
      <c r="Q427" s="10">
        <v>11</v>
      </c>
      <c r="R427" s="10">
        <v>1</v>
      </c>
    </row>
    <row r="428" spans="2:18" x14ac:dyDescent="0.2">
      <c r="B428" s="13" t="str">
        <f t="shared" si="24"/>
        <v/>
      </c>
      <c r="C428" s="10" t="str">
        <f t="shared" si="25"/>
        <v/>
      </c>
      <c r="D428" s="10" t="str">
        <f t="shared" si="26"/>
        <v/>
      </c>
      <c r="F428" s="10" t="str">
        <f>IF(B428="","",VLOOKUP(P428&amp;"_"&amp;Q428,[1]无限模式!A:AQ,12,FALSE)-VLOOKUP(P428&amp;"_"&amp;Q428,[1]无限模式!A:AQ,13,FALSE))</f>
        <v/>
      </c>
      <c r="G428" s="10" t="str">
        <f t="shared" si="27"/>
        <v/>
      </c>
      <c r="H428" s="10">
        <f>IF(VLOOKUP(P428&amp;"_"&amp;Q428,[1]无限模式!A:AQ,25+R428,FALSE)="","",0)</f>
        <v>0</v>
      </c>
      <c r="I428" s="10">
        <f>IF(VLOOKUP(P428&amp;"_"&amp;Q428,[1]无限模式!A:AQ,19+R428,FALSE)=0,"",VLOOKUP(P428&amp;"_"&amp;Q428,[1]无限模式!A:AQ,19+R428,FALSE))</f>
        <v>15</v>
      </c>
      <c r="J428" s="10">
        <f>IF(VLOOKUP(P428&amp;"_"&amp;Q428,[1]无限模式!A:AQ,19+R428,FALSE)=0,"",ROUND(VLOOKUP(P428&amp;"_"&amp;Q428,[1]无限模式!A:AQ,4,FALSE)/VLOOKUP(P428&amp;"_"&amp;Q428,[1]无限模式!A:AQ,19+R428,FALSE),2))</f>
        <v>2</v>
      </c>
      <c r="K428" s="10">
        <f>IF(VLOOKUP(P428&amp;"_"&amp;Q428,[1]无限模式!A:AQ,25+R428,FALSE)="","",1)</f>
        <v>1</v>
      </c>
      <c r="L428" s="10" t="str">
        <f>IF(VLOOKUP(P428&amp;"_"&amp;Q428,[1]无限模式!A:AQ,25+R428,FALSE)="","","Monster_Season"&amp;P428&amp;"_Infinite_"&amp;Q428&amp;"_"&amp;R428)</f>
        <v>Monster_Season4_Infinite_11_2</v>
      </c>
      <c r="M428" s="10">
        <f>IF(VLOOKUP(P428&amp;"_"&amp;Q428,[1]无限模式!A:AQ,25+R428,FALSE)="","",1)</f>
        <v>1</v>
      </c>
      <c r="O428" s="10">
        <f>IF(VLOOKUP(P428&amp;"_"&amp;Q428,[1]无限模式!A:AQ,19+R428,FALSE)="","",VLOOKUP(P428&amp;"_"&amp;Q428,[1]无限模式!A:AQ,37+R428,FALSE))</f>
        <v>7</v>
      </c>
      <c r="P428" s="10">
        <v>4</v>
      </c>
      <c r="Q428" s="10">
        <v>11</v>
      </c>
      <c r="R428" s="10">
        <v>2</v>
      </c>
    </row>
    <row r="429" spans="2:18" x14ac:dyDescent="0.2">
      <c r="B429" s="13" t="str">
        <f t="shared" si="24"/>
        <v/>
      </c>
      <c r="C429" s="10" t="str">
        <f t="shared" si="25"/>
        <v/>
      </c>
      <c r="D429" s="10" t="str">
        <f t="shared" si="26"/>
        <v/>
      </c>
      <c r="F429" s="10" t="str">
        <f>IF(B429="","",VLOOKUP(P429&amp;"_"&amp;Q429,[1]无限模式!A:AQ,12,FALSE)-VLOOKUP(P429&amp;"_"&amp;Q429,[1]无限模式!A:AQ,13,FALSE))</f>
        <v/>
      </c>
      <c r="G429" s="10" t="str">
        <f t="shared" si="27"/>
        <v/>
      </c>
      <c r="H429" s="10" t="str">
        <f>IF(VLOOKUP(P429&amp;"_"&amp;Q429,[1]无限模式!A:AQ,25+R429,FALSE)="","",0)</f>
        <v/>
      </c>
      <c r="I429" s="10" t="str">
        <f>IF(VLOOKUP(P429&amp;"_"&amp;Q429,[1]无限模式!A:AQ,19+R429,FALSE)=0,"",VLOOKUP(P429&amp;"_"&amp;Q429,[1]无限模式!A:AQ,19+R429,FALSE))</f>
        <v/>
      </c>
      <c r="J429" s="10" t="str">
        <f>IF(VLOOKUP(P429&amp;"_"&amp;Q429,[1]无限模式!A:AQ,19+R429,FALSE)=0,"",ROUND(VLOOKUP(P429&amp;"_"&amp;Q429,[1]无限模式!A:AQ,4,FALSE)/VLOOKUP(P429&amp;"_"&amp;Q429,[1]无限模式!A:AQ,19+R429,FALSE),2))</f>
        <v/>
      </c>
      <c r="K429" s="10" t="str">
        <f>IF(VLOOKUP(P429&amp;"_"&amp;Q429,[1]无限模式!A:AQ,25+R429,FALSE)="","",1)</f>
        <v/>
      </c>
      <c r="L429" s="10" t="str">
        <f>IF(VLOOKUP(P429&amp;"_"&amp;Q429,[1]无限模式!A:AQ,25+R429,FALSE)="","","Monster_Season"&amp;P429&amp;"_Infinite_"&amp;Q429&amp;"_"&amp;R429)</f>
        <v/>
      </c>
      <c r="M429" s="10" t="str">
        <f>IF(VLOOKUP(P429&amp;"_"&amp;Q429,[1]无限模式!A:AQ,25+R429,FALSE)="","",1)</f>
        <v/>
      </c>
      <c r="O429" s="10" t="str">
        <f>IF(VLOOKUP(P429&amp;"_"&amp;Q429,[1]无限模式!A:AQ,19+R429,FALSE)="","",VLOOKUP(P429&amp;"_"&amp;Q429,[1]无限模式!A:AQ,37+R429,FALSE))</f>
        <v/>
      </c>
      <c r="P429" s="10">
        <v>4</v>
      </c>
      <c r="Q429" s="10">
        <v>11</v>
      </c>
      <c r="R429" s="10">
        <v>3</v>
      </c>
    </row>
    <row r="430" spans="2:18" x14ac:dyDescent="0.2">
      <c r="B430" s="13" t="str">
        <f t="shared" si="24"/>
        <v/>
      </c>
      <c r="C430" s="10" t="str">
        <f t="shared" si="25"/>
        <v/>
      </c>
      <c r="D430" s="10" t="str">
        <f t="shared" si="26"/>
        <v/>
      </c>
      <c r="F430" s="10" t="str">
        <f>IF(B430="","",VLOOKUP(P430&amp;"_"&amp;Q430,[1]无限模式!A:AQ,12,FALSE)-VLOOKUP(P430&amp;"_"&amp;Q430,[1]无限模式!A:AQ,13,FALSE))</f>
        <v/>
      </c>
      <c r="G430" s="10" t="str">
        <f t="shared" si="27"/>
        <v/>
      </c>
      <c r="H430" s="10" t="str">
        <f>IF(VLOOKUP(P430&amp;"_"&amp;Q430,[1]无限模式!A:AQ,25+R430,FALSE)="","",0)</f>
        <v/>
      </c>
      <c r="I430" s="10" t="str">
        <f>IF(VLOOKUP(P430&amp;"_"&amp;Q430,[1]无限模式!A:AQ,19+R430,FALSE)=0,"",VLOOKUP(P430&amp;"_"&amp;Q430,[1]无限模式!A:AQ,19+R430,FALSE))</f>
        <v/>
      </c>
      <c r="J430" s="10" t="str">
        <f>IF(VLOOKUP(P430&amp;"_"&amp;Q430,[1]无限模式!A:AQ,19+R430,FALSE)=0,"",ROUND(VLOOKUP(P430&amp;"_"&amp;Q430,[1]无限模式!A:AQ,4,FALSE)/VLOOKUP(P430&amp;"_"&amp;Q430,[1]无限模式!A:AQ,19+R430,FALSE),2))</f>
        <v/>
      </c>
      <c r="K430" s="10" t="str">
        <f>IF(VLOOKUP(P430&amp;"_"&amp;Q430,[1]无限模式!A:AQ,25+R430,FALSE)="","",1)</f>
        <v/>
      </c>
      <c r="L430" s="10" t="str">
        <f>IF(VLOOKUP(P430&amp;"_"&amp;Q430,[1]无限模式!A:AQ,25+R430,FALSE)="","","Monster_Season"&amp;P430&amp;"_Infinite_"&amp;Q430&amp;"_"&amp;R430)</f>
        <v/>
      </c>
      <c r="M430" s="10" t="str">
        <f>IF(VLOOKUP(P430&amp;"_"&amp;Q430,[1]无限模式!A:AQ,25+R430,FALSE)="","",1)</f>
        <v/>
      </c>
      <c r="O430" s="10" t="str">
        <f>IF(VLOOKUP(P430&amp;"_"&amp;Q430,[1]无限模式!A:AQ,19+R430,FALSE)="","",VLOOKUP(P430&amp;"_"&amp;Q430,[1]无限模式!A:AQ,37+R430,FALSE))</f>
        <v/>
      </c>
      <c r="P430" s="10">
        <v>4</v>
      </c>
      <c r="Q430" s="10">
        <v>11</v>
      </c>
      <c r="R430" s="10">
        <v>4</v>
      </c>
    </row>
    <row r="431" spans="2:18" x14ac:dyDescent="0.2">
      <c r="B431" s="13" t="str">
        <f t="shared" si="24"/>
        <v/>
      </c>
      <c r="C431" s="10" t="str">
        <f t="shared" si="25"/>
        <v/>
      </c>
      <c r="D431" s="10" t="str">
        <f t="shared" si="26"/>
        <v/>
      </c>
      <c r="F431" s="10" t="str">
        <f>IF(B431="","",VLOOKUP(P431&amp;"_"&amp;Q431,[1]无限模式!A:AQ,12,FALSE)-VLOOKUP(P431&amp;"_"&amp;Q431,[1]无限模式!A:AQ,13,FALSE))</f>
        <v/>
      </c>
      <c r="G431" s="10" t="str">
        <f t="shared" si="27"/>
        <v/>
      </c>
      <c r="H431" s="10" t="str">
        <f>IF(VLOOKUP(P431&amp;"_"&amp;Q431,[1]无限模式!A:AQ,25+R431,FALSE)="","",0)</f>
        <v/>
      </c>
      <c r="I431" s="10" t="str">
        <f>IF(VLOOKUP(P431&amp;"_"&amp;Q431,[1]无限模式!A:AQ,19+R431,FALSE)=0,"",VLOOKUP(P431&amp;"_"&amp;Q431,[1]无限模式!A:AQ,19+R431,FALSE))</f>
        <v/>
      </c>
      <c r="J431" s="10" t="str">
        <f>IF(VLOOKUP(P431&amp;"_"&amp;Q431,[1]无限模式!A:AQ,19+R431,FALSE)=0,"",ROUND(VLOOKUP(P431&amp;"_"&amp;Q431,[1]无限模式!A:AQ,4,FALSE)/VLOOKUP(P431&amp;"_"&amp;Q431,[1]无限模式!A:AQ,19+R431,FALSE),2))</f>
        <v/>
      </c>
      <c r="K431" s="10" t="str">
        <f>IF(VLOOKUP(P431&amp;"_"&amp;Q431,[1]无限模式!A:AQ,25+R431,FALSE)="","",1)</f>
        <v/>
      </c>
      <c r="L431" s="10" t="str">
        <f>IF(VLOOKUP(P431&amp;"_"&amp;Q431,[1]无限模式!A:AQ,25+R431,FALSE)="","","Monster_Season"&amp;P431&amp;"_Infinite_"&amp;Q431&amp;"_"&amp;R431)</f>
        <v/>
      </c>
      <c r="M431" s="10" t="str">
        <f>IF(VLOOKUP(P431&amp;"_"&amp;Q431,[1]无限模式!A:AQ,25+R431,FALSE)="","",1)</f>
        <v/>
      </c>
      <c r="O431" s="10" t="str">
        <f>IF(VLOOKUP(P431&amp;"_"&amp;Q431,[1]无限模式!A:AQ,19+R431,FALSE)="","",VLOOKUP(P431&amp;"_"&amp;Q431,[1]无限模式!A:AQ,37+R431,FALSE))</f>
        <v/>
      </c>
      <c r="P431" s="10">
        <v>4</v>
      </c>
      <c r="Q431" s="10">
        <v>11</v>
      </c>
      <c r="R431" s="10">
        <v>5</v>
      </c>
    </row>
    <row r="432" spans="2:18" x14ac:dyDescent="0.2">
      <c r="B432" s="13" t="str">
        <f t="shared" ref="B432:B486" si="28">IF(Q432-Q431=1,"MonsterWaveCallRule_Season"&amp;P432&amp;"_Infinite","")</f>
        <v/>
      </c>
      <c r="C432" s="10" t="str">
        <f t="shared" ref="C432:C486" si="29">IF(B432="","",Q432)</f>
        <v/>
      </c>
      <c r="D432" s="10" t="str">
        <f t="shared" ref="D432:D486" si="30">IF(B432="","","赛季"&amp;P432&amp;"无限模式第"&amp;Q432&amp;"波")</f>
        <v/>
      </c>
      <c r="F432" s="10" t="str">
        <f>IF(B432="","",VLOOKUP(P432&amp;"_"&amp;Q432,[1]无限模式!A:AQ,12,FALSE)-VLOOKUP(P432&amp;"_"&amp;Q432,[1]无限模式!A:AQ,13,FALSE))</f>
        <v/>
      </c>
      <c r="G432" s="10" t="str">
        <f t="shared" ref="G432:G486" si="31">IF(B432="","",180)</f>
        <v/>
      </c>
      <c r="H432" s="10" t="str">
        <f>IF(VLOOKUP(P432&amp;"_"&amp;Q432,[1]无限模式!A:AQ,25+R432,FALSE)="","",0)</f>
        <v/>
      </c>
      <c r="I432" s="10" t="str">
        <f>IF(VLOOKUP(P432&amp;"_"&amp;Q432,[1]无限模式!A:AQ,19+R432,FALSE)=0,"",VLOOKUP(P432&amp;"_"&amp;Q432,[1]无限模式!A:AQ,19+R432,FALSE))</f>
        <v/>
      </c>
      <c r="J432" s="10" t="str">
        <f>IF(VLOOKUP(P432&amp;"_"&amp;Q432,[1]无限模式!A:AQ,19+R432,FALSE)=0,"",ROUND(VLOOKUP(P432&amp;"_"&amp;Q432,[1]无限模式!A:AQ,4,FALSE)/VLOOKUP(P432&amp;"_"&amp;Q432,[1]无限模式!A:AQ,19+R432,FALSE),2))</f>
        <v/>
      </c>
      <c r="K432" s="10" t="str">
        <f>IF(VLOOKUP(P432&amp;"_"&amp;Q432,[1]无限模式!A:AQ,25+R432,FALSE)="","",1)</f>
        <v/>
      </c>
      <c r="L432" s="10" t="str">
        <f>IF(VLOOKUP(P432&amp;"_"&amp;Q432,[1]无限模式!A:AQ,25+R432,FALSE)="","","Monster_Season"&amp;P432&amp;"_Infinite_"&amp;Q432&amp;"_"&amp;R432)</f>
        <v/>
      </c>
      <c r="M432" s="10" t="str">
        <f>IF(VLOOKUP(P432&amp;"_"&amp;Q432,[1]无限模式!A:AQ,25+R432,FALSE)="","",1)</f>
        <v/>
      </c>
      <c r="O432" s="10" t="str">
        <f>IF(VLOOKUP(P432&amp;"_"&amp;Q432,[1]无限模式!A:AQ,19+R432,FALSE)="","",VLOOKUP(P432&amp;"_"&amp;Q432,[1]无限模式!A:AQ,37+R432,FALSE))</f>
        <v/>
      </c>
      <c r="P432" s="10">
        <v>4</v>
      </c>
      <c r="Q432" s="10">
        <v>11</v>
      </c>
      <c r="R432" s="10">
        <v>6</v>
      </c>
    </row>
    <row r="433" spans="2:18" x14ac:dyDescent="0.2">
      <c r="B433" s="13" t="str">
        <f t="shared" si="28"/>
        <v>MonsterWaveCallRule_Season4_Infinite</v>
      </c>
      <c r="C433" s="10">
        <f t="shared" si="29"/>
        <v>12</v>
      </c>
      <c r="D433" s="10" t="str">
        <f t="shared" si="30"/>
        <v>赛季4无限模式第12波</v>
      </c>
      <c r="F433" s="10">
        <f>IF(B433="","",VLOOKUP(P433&amp;"_"&amp;Q433,[1]无限模式!A:AQ,12,FALSE)-VLOOKUP(P433&amp;"_"&amp;Q433,[1]无限模式!A:AQ,13,FALSE))</f>
        <v>100</v>
      </c>
      <c r="G433" s="10">
        <f t="shared" si="31"/>
        <v>180</v>
      </c>
      <c r="H433" s="10">
        <f>IF(VLOOKUP(P433&amp;"_"&amp;Q433,[1]无限模式!A:AQ,25+R433,FALSE)="","",0)</f>
        <v>0</v>
      </c>
      <c r="I433" s="10">
        <f>IF(VLOOKUP(P433&amp;"_"&amp;Q433,[1]无限模式!A:AQ,19+R433,FALSE)=0,"",VLOOKUP(P433&amp;"_"&amp;Q433,[1]无限模式!A:AQ,19+R433,FALSE))</f>
        <v>22</v>
      </c>
      <c r="J433" s="10">
        <f>IF(VLOOKUP(P433&amp;"_"&amp;Q433,[1]无限模式!A:AQ,19+R433,FALSE)=0,"",ROUND(VLOOKUP(P433&amp;"_"&amp;Q433,[1]无限模式!A:AQ,4,FALSE)/VLOOKUP(P433&amp;"_"&amp;Q433,[1]无限模式!A:AQ,19+R433,FALSE),2))</f>
        <v>1.36</v>
      </c>
      <c r="K433" s="10">
        <f>IF(VLOOKUP(P433&amp;"_"&amp;Q433,[1]无限模式!A:AQ,25+R433,FALSE)="","",1)</f>
        <v>1</v>
      </c>
      <c r="L433" s="10" t="str">
        <f>IF(VLOOKUP(P433&amp;"_"&amp;Q433,[1]无限模式!A:AQ,25+R433,FALSE)="","","Monster_Season"&amp;P433&amp;"_Infinite_"&amp;Q433&amp;"_"&amp;R433)</f>
        <v>Monster_Season4_Infinite_12_1</v>
      </c>
      <c r="M433" s="10">
        <f>IF(VLOOKUP(P433&amp;"_"&amp;Q433,[1]无限模式!A:AQ,25+R433,FALSE)="","",1)</f>
        <v>1</v>
      </c>
      <c r="O433" s="10">
        <f>IF(VLOOKUP(P433&amp;"_"&amp;Q433,[1]无限模式!A:AQ,19+R433,FALSE)="","",VLOOKUP(P433&amp;"_"&amp;Q433,[1]无限模式!A:AQ,37+R433,FALSE))</f>
        <v>4</v>
      </c>
      <c r="P433" s="10">
        <v>4</v>
      </c>
      <c r="Q433" s="10">
        <v>12</v>
      </c>
      <c r="R433" s="10">
        <v>1</v>
      </c>
    </row>
    <row r="434" spans="2:18" x14ac:dyDescent="0.2">
      <c r="B434" s="13" t="str">
        <f t="shared" si="28"/>
        <v/>
      </c>
      <c r="C434" s="10" t="str">
        <f t="shared" si="29"/>
        <v/>
      </c>
      <c r="D434" s="10" t="str">
        <f t="shared" si="30"/>
        <v/>
      </c>
      <c r="F434" s="10" t="str">
        <f>IF(B434="","",VLOOKUP(P434&amp;"_"&amp;Q434,[1]无限模式!A:AQ,12,FALSE)-VLOOKUP(P434&amp;"_"&amp;Q434,[1]无限模式!A:AQ,13,FALSE))</f>
        <v/>
      </c>
      <c r="G434" s="10" t="str">
        <f t="shared" si="31"/>
        <v/>
      </c>
      <c r="H434" s="10">
        <f>IF(VLOOKUP(P434&amp;"_"&amp;Q434,[1]无限模式!A:AQ,25+R434,FALSE)="","",0)</f>
        <v>0</v>
      </c>
      <c r="I434" s="10">
        <f>IF(VLOOKUP(P434&amp;"_"&amp;Q434,[1]无限模式!A:AQ,19+R434,FALSE)=0,"",VLOOKUP(P434&amp;"_"&amp;Q434,[1]无限模式!A:AQ,19+R434,FALSE))</f>
        <v>11</v>
      </c>
      <c r="J434" s="10">
        <f>IF(VLOOKUP(P434&amp;"_"&amp;Q434,[1]无限模式!A:AQ,19+R434,FALSE)=0,"",ROUND(VLOOKUP(P434&amp;"_"&amp;Q434,[1]无限模式!A:AQ,4,FALSE)/VLOOKUP(P434&amp;"_"&amp;Q434,[1]无限模式!A:AQ,19+R434,FALSE),2))</f>
        <v>2.73</v>
      </c>
      <c r="K434" s="10">
        <f>IF(VLOOKUP(P434&amp;"_"&amp;Q434,[1]无限模式!A:AQ,25+R434,FALSE)="","",1)</f>
        <v>1</v>
      </c>
      <c r="L434" s="10" t="str">
        <f>IF(VLOOKUP(P434&amp;"_"&amp;Q434,[1]无限模式!A:AQ,25+R434,FALSE)="","","Monster_Season"&amp;P434&amp;"_Infinite_"&amp;Q434&amp;"_"&amp;R434)</f>
        <v>Monster_Season4_Infinite_12_2</v>
      </c>
      <c r="M434" s="10">
        <f>IF(VLOOKUP(P434&amp;"_"&amp;Q434,[1]无限模式!A:AQ,25+R434,FALSE)="","",1)</f>
        <v>1</v>
      </c>
      <c r="O434" s="10">
        <f>IF(VLOOKUP(P434&amp;"_"&amp;Q434,[1]无限模式!A:AQ,19+R434,FALSE)="","",VLOOKUP(P434&amp;"_"&amp;Q434,[1]无限模式!A:AQ,37+R434,FALSE))</f>
        <v>4</v>
      </c>
      <c r="P434" s="10">
        <v>4</v>
      </c>
      <c r="Q434" s="10">
        <v>12</v>
      </c>
      <c r="R434" s="10">
        <v>2</v>
      </c>
    </row>
    <row r="435" spans="2:18" x14ac:dyDescent="0.2">
      <c r="B435" s="13" t="str">
        <f t="shared" si="28"/>
        <v/>
      </c>
      <c r="C435" s="10" t="str">
        <f t="shared" si="29"/>
        <v/>
      </c>
      <c r="D435" s="10" t="str">
        <f t="shared" si="30"/>
        <v/>
      </c>
      <c r="F435" s="10" t="str">
        <f>IF(B435="","",VLOOKUP(P435&amp;"_"&amp;Q435,[1]无限模式!A:AQ,12,FALSE)-VLOOKUP(P435&amp;"_"&amp;Q435,[1]无限模式!A:AQ,13,FALSE))</f>
        <v/>
      </c>
      <c r="G435" s="10" t="str">
        <f t="shared" si="31"/>
        <v/>
      </c>
      <c r="H435" s="10">
        <f>IF(VLOOKUP(P435&amp;"_"&amp;Q435,[1]无限模式!A:AQ,25+R435,FALSE)="","",0)</f>
        <v>0</v>
      </c>
      <c r="I435" s="10">
        <f>IF(VLOOKUP(P435&amp;"_"&amp;Q435,[1]无限模式!A:AQ,19+R435,FALSE)=0,"",VLOOKUP(P435&amp;"_"&amp;Q435,[1]无限模式!A:AQ,19+R435,FALSE))</f>
        <v>11</v>
      </c>
      <c r="J435" s="10">
        <f>IF(VLOOKUP(P435&amp;"_"&amp;Q435,[1]无限模式!A:AQ,19+R435,FALSE)=0,"",ROUND(VLOOKUP(P435&amp;"_"&amp;Q435,[1]无限模式!A:AQ,4,FALSE)/VLOOKUP(P435&amp;"_"&amp;Q435,[1]无限模式!A:AQ,19+R435,FALSE),2))</f>
        <v>2.73</v>
      </c>
      <c r="K435" s="10">
        <f>IF(VLOOKUP(P435&amp;"_"&amp;Q435,[1]无限模式!A:AQ,25+R435,FALSE)="","",1)</f>
        <v>1</v>
      </c>
      <c r="L435" s="10" t="str">
        <f>IF(VLOOKUP(P435&amp;"_"&amp;Q435,[1]无限模式!A:AQ,25+R435,FALSE)="","","Monster_Season"&amp;P435&amp;"_Infinite_"&amp;Q435&amp;"_"&amp;R435)</f>
        <v>Monster_Season4_Infinite_12_3</v>
      </c>
      <c r="M435" s="10">
        <f>IF(VLOOKUP(P435&amp;"_"&amp;Q435,[1]无限模式!A:AQ,25+R435,FALSE)="","",1)</f>
        <v>1</v>
      </c>
      <c r="O435" s="10">
        <f>IF(VLOOKUP(P435&amp;"_"&amp;Q435,[1]无限模式!A:AQ,19+R435,FALSE)="","",VLOOKUP(P435&amp;"_"&amp;Q435,[1]无限模式!A:AQ,37+R435,FALSE))</f>
        <v>7</v>
      </c>
      <c r="P435" s="10">
        <v>4</v>
      </c>
      <c r="Q435" s="10">
        <v>12</v>
      </c>
      <c r="R435" s="10">
        <v>3</v>
      </c>
    </row>
    <row r="436" spans="2:18" x14ac:dyDescent="0.2">
      <c r="B436" s="13" t="str">
        <f t="shared" si="28"/>
        <v/>
      </c>
      <c r="C436" s="10" t="str">
        <f t="shared" si="29"/>
        <v/>
      </c>
      <c r="D436" s="10" t="str">
        <f t="shared" si="30"/>
        <v/>
      </c>
      <c r="F436" s="10" t="str">
        <f>IF(B436="","",VLOOKUP(P436&amp;"_"&amp;Q436,[1]无限模式!A:AQ,12,FALSE)-VLOOKUP(P436&amp;"_"&amp;Q436,[1]无限模式!A:AQ,13,FALSE))</f>
        <v/>
      </c>
      <c r="G436" s="10" t="str">
        <f t="shared" si="31"/>
        <v/>
      </c>
      <c r="H436" s="10" t="str">
        <f>IF(VLOOKUP(P436&amp;"_"&amp;Q436,[1]无限模式!A:AQ,25+R436,FALSE)="","",0)</f>
        <v/>
      </c>
      <c r="I436" s="10" t="str">
        <f>IF(VLOOKUP(P436&amp;"_"&amp;Q436,[1]无限模式!A:AQ,19+R436,FALSE)=0,"",VLOOKUP(P436&amp;"_"&amp;Q436,[1]无限模式!A:AQ,19+R436,FALSE))</f>
        <v/>
      </c>
      <c r="J436" s="10" t="str">
        <f>IF(VLOOKUP(P436&amp;"_"&amp;Q436,[1]无限模式!A:AQ,19+R436,FALSE)=0,"",ROUND(VLOOKUP(P436&amp;"_"&amp;Q436,[1]无限模式!A:AQ,4,FALSE)/VLOOKUP(P436&amp;"_"&amp;Q436,[1]无限模式!A:AQ,19+R436,FALSE),2))</f>
        <v/>
      </c>
      <c r="K436" s="10" t="str">
        <f>IF(VLOOKUP(P436&amp;"_"&amp;Q436,[1]无限模式!A:AQ,25+R436,FALSE)="","",1)</f>
        <v/>
      </c>
      <c r="L436" s="10" t="str">
        <f>IF(VLOOKUP(P436&amp;"_"&amp;Q436,[1]无限模式!A:AQ,25+R436,FALSE)="","","Monster_Season"&amp;P436&amp;"_Infinite_"&amp;Q436&amp;"_"&amp;R436)</f>
        <v/>
      </c>
      <c r="M436" s="10" t="str">
        <f>IF(VLOOKUP(P436&amp;"_"&amp;Q436,[1]无限模式!A:AQ,25+R436,FALSE)="","",1)</f>
        <v/>
      </c>
      <c r="O436" s="10" t="str">
        <f>IF(VLOOKUP(P436&amp;"_"&amp;Q436,[1]无限模式!A:AQ,19+R436,FALSE)="","",VLOOKUP(P436&amp;"_"&amp;Q436,[1]无限模式!A:AQ,37+R436,FALSE))</f>
        <v/>
      </c>
      <c r="P436" s="10">
        <v>4</v>
      </c>
      <c r="Q436" s="10">
        <v>12</v>
      </c>
      <c r="R436" s="10">
        <v>4</v>
      </c>
    </row>
    <row r="437" spans="2:18" x14ac:dyDescent="0.2">
      <c r="B437" s="13" t="str">
        <f t="shared" si="28"/>
        <v/>
      </c>
      <c r="C437" s="10" t="str">
        <f t="shared" si="29"/>
        <v/>
      </c>
      <c r="D437" s="10" t="str">
        <f t="shared" si="30"/>
        <v/>
      </c>
      <c r="F437" s="10" t="str">
        <f>IF(B437="","",VLOOKUP(P437&amp;"_"&amp;Q437,[1]无限模式!A:AQ,12,FALSE)-VLOOKUP(P437&amp;"_"&amp;Q437,[1]无限模式!A:AQ,13,FALSE))</f>
        <v/>
      </c>
      <c r="G437" s="10" t="str">
        <f t="shared" si="31"/>
        <v/>
      </c>
      <c r="H437" s="10" t="str">
        <f>IF(VLOOKUP(P437&amp;"_"&amp;Q437,[1]无限模式!A:AQ,25+R437,FALSE)="","",0)</f>
        <v/>
      </c>
      <c r="I437" s="10" t="str">
        <f>IF(VLOOKUP(P437&amp;"_"&amp;Q437,[1]无限模式!A:AQ,19+R437,FALSE)=0,"",VLOOKUP(P437&amp;"_"&amp;Q437,[1]无限模式!A:AQ,19+R437,FALSE))</f>
        <v/>
      </c>
      <c r="J437" s="10" t="str">
        <f>IF(VLOOKUP(P437&amp;"_"&amp;Q437,[1]无限模式!A:AQ,19+R437,FALSE)=0,"",ROUND(VLOOKUP(P437&amp;"_"&amp;Q437,[1]无限模式!A:AQ,4,FALSE)/VLOOKUP(P437&amp;"_"&amp;Q437,[1]无限模式!A:AQ,19+R437,FALSE),2))</f>
        <v/>
      </c>
      <c r="K437" s="10" t="str">
        <f>IF(VLOOKUP(P437&amp;"_"&amp;Q437,[1]无限模式!A:AQ,25+R437,FALSE)="","",1)</f>
        <v/>
      </c>
      <c r="L437" s="10" t="str">
        <f>IF(VLOOKUP(P437&amp;"_"&amp;Q437,[1]无限模式!A:AQ,25+R437,FALSE)="","","Monster_Season"&amp;P437&amp;"_Infinite_"&amp;Q437&amp;"_"&amp;R437)</f>
        <v/>
      </c>
      <c r="M437" s="10" t="str">
        <f>IF(VLOOKUP(P437&amp;"_"&amp;Q437,[1]无限模式!A:AQ,25+R437,FALSE)="","",1)</f>
        <v/>
      </c>
      <c r="O437" s="10" t="str">
        <f>IF(VLOOKUP(P437&amp;"_"&amp;Q437,[1]无限模式!A:AQ,19+R437,FALSE)="","",VLOOKUP(P437&amp;"_"&amp;Q437,[1]无限模式!A:AQ,37+R437,FALSE))</f>
        <v/>
      </c>
      <c r="P437" s="10">
        <v>4</v>
      </c>
      <c r="Q437" s="10">
        <v>12</v>
      </c>
      <c r="R437" s="10">
        <v>5</v>
      </c>
    </row>
    <row r="438" spans="2:18" x14ac:dyDescent="0.2">
      <c r="B438" s="13" t="str">
        <f t="shared" si="28"/>
        <v/>
      </c>
      <c r="C438" s="10" t="str">
        <f t="shared" si="29"/>
        <v/>
      </c>
      <c r="D438" s="10" t="str">
        <f t="shared" si="30"/>
        <v/>
      </c>
      <c r="F438" s="10" t="str">
        <f>IF(B438="","",VLOOKUP(P438&amp;"_"&amp;Q438,[1]无限模式!A:AQ,12,FALSE)-VLOOKUP(P438&amp;"_"&amp;Q438,[1]无限模式!A:AQ,13,FALSE))</f>
        <v/>
      </c>
      <c r="G438" s="10" t="str">
        <f t="shared" si="31"/>
        <v/>
      </c>
      <c r="H438" s="10" t="str">
        <f>IF(VLOOKUP(P438&amp;"_"&amp;Q438,[1]无限模式!A:AQ,25+R438,FALSE)="","",0)</f>
        <v/>
      </c>
      <c r="I438" s="10" t="str">
        <f>IF(VLOOKUP(P438&amp;"_"&amp;Q438,[1]无限模式!A:AQ,19+R438,FALSE)=0,"",VLOOKUP(P438&amp;"_"&amp;Q438,[1]无限模式!A:AQ,19+R438,FALSE))</f>
        <v/>
      </c>
      <c r="J438" s="10" t="str">
        <f>IF(VLOOKUP(P438&amp;"_"&amp;Q438,[1]无限模式!A:AQ,19+R438,FALSE)=0,"",ROUND(VLOOKUP(P438&amp;"_"&amp;Q438,[1]无限模式!A:AQ,4,FALSE)/VLOOKUP(P438&amp;"_"&amp;Q438,[1]无限模式!A:AQ,19+R438,FALSE),2))</f>
        <v/>
      </c>
      <c r="K438" s="10" t="str">
        <f>IF(VLOOKUP(P438&amp;"_"&amp;Q438,[1]无限模式!A:AQ,25+R438,FALSE)="","",1)</f>
        <v/>
      </c>
      <c r="L438" s="10" t="str">
        <f>IF(VLOOKUP(P438&amp;"_"&amp;Q438,[1]无限模式!A:AQ,25+R438,FALSE)="","","Monster_Season"&amp;P438&amp;"_Infinite_"&amp;Q438&amp;"_"&amp;R438)</f>
        <v/>
      </c>
      <c r="M438" s="10" t="str">
        <f>IF(VLOOKUP(P438&amp;"_"&amp;Q438,[1]无限模式!A:AQ,25+R438,FALSE)="","",1)</f>
        <v/>
      </c>
      <c r="O438" s="10" t="str">
        <f>IF(VLOOKUP(P438&amp;"_"&amp;Q438,[1]无限模式!A:AQ,19+R438,FALSE)="","",VLOOKUP(P438&amp;"_"&amp;Q438,[1]无限模式!A:AQ,37+R438,FALSE))</f>
        <v/>
      </c>
      <c r="P438" s="10">
        <v>4</v>
      </c>
      <c r="Q438" s="10">
        <v>12</v>
      </c>
      <c r="R438" s="10">
        <v>6</v>
      </c>
    </row>
    <row r="439" spans="2:18" x14ac:dyDescent="0.2">
      <c r="B439" s="13" t="str">
        <f t="shared" si="28"/>
        <v>MonsterWaveCallRule_Season4_Infinite</v>
      </c>
      <c r="C439" s="10">
        <f t="shared" si="29"/>
        <v>13</v>
      </c>
      <c r="D439" s="10" t="str">
        <f t="shared" si="30"/>
        <v>赛季4无限模式第13波</v>
      </c>
      <c r="F439" s="10">
        <f>IF(B439="","",VLOOKUP(P439&amp;"_"&amp;Q439,[1]无限模式!A:AQ,12,FALSE)-VLOOKUP(P439&amp;"_"&amp;Q439,[1]无限模式!A:AQ,13,FALSE))</f>
        <v>100</v>
      </c>
      <c r="G439" s="10">
        <f t="shared" si="31"/>
        <v>180</v>
      </c>
      <c r="H439" s="10">
        <f>IF(VLOOKUP(P439&amp;"_"&amp;Q439,[1]无限模式!A:AQ,25+R439,FALSE)="","",0)</f>
        <v>0</v>
      </c>
      <c r="I439" s="10">
        <f>IF(VLOOKUP(P439&amp;"_"&amp;Q439,[1]无限模式!A:AQ,19+R439,FALSE)=0,"",VLOOKUP(P439&amp;"_"&amp;Q439,[1]无限模式!A:AQ,19+R439,FALSE))</f>
        <v>13</v>
      </c>
      <c r="J439" s="10">
        <f>IF(VLOOKUP(P439&amp;"_"&amp;Q439,[1]无限模式!A:AQ,19+R439,FALSE)=0,"",ROUND(VLOOKUP(P439&amp;"_"&amp;Q439,[1]无限模式!A:AQ,4,FALSE)/VLOOKUP(P439&amp;"_"&amp;Q439,[1]无限模式!A:AQ,19+R439,FALSE),2))</f>
        <v>2.31</v>
      </c>
      <c r="K439" s="10">
        <f>IF(VLOOKUP(P439&amp;"_"&amp;Q439,[1]无限模式!A:AQ,25+R439,FALSE)="","",1)</f>
        <v>1</v>
      </c>
      <c r="L439" s="10" t="str">
        <f>IF(VLOOKUP(P439&amp;"_"&amp;Q439,[1]无限模式!A:AQ,25+R439,FALSE)="","","Monster_Season"&amp;P439&amp;"_Infinite_"&amp;Q439&amp;"_"&amp;R439)</f>
        <v>Monster_Season4_Infinite_13_1</v>
      </c>
      <c r="M439" s="10">
        <f>IF(VLOOKUP(P439&amp;"_"&amp;Q439,[1]无限模式!A:AQ,25+R439,FALSE)="","",1)</f>
        <v>1</v>
      </c>
      <c r="O439" s="10">
        <f>IF(VLOOKUP(P439&amp;"_"&amp;Q439,[1]无限模式!A:AQ,19+R439,FALSE)="","",VLOOKUP(P439&amp;"_"&amp;Q439,[1]无限模式!A:AQ,37+R439,FALSE))</f>
        <v>4</v>
      </c>
      <c r="P439" s="10">
        <v>4</v>
      </c>
      <c r="Q439" s="10">
        <v>13</v>
      </c>
      <c r="R439" s="10">
        <v>1</v>
      </c>
    </row>
    <row r="440" spans="2:18" x14ac:dyDescent="0.2">
      <c r="B440" s="13" t="str">
        <f t="shared" si="28"/>
        <v/>
      </c>
      <c r="C440" s="10" t="str">
        <f t="shared" si="29"/>
        <v/>
      </c>
      <c r="D440" s="10" t="str">
        <f t="shared" si="30"/>
        <v/>
      </c>
      <c r="F440" s="10" t="str">
        <f>IF(B440="","",VLOOKUP(P440&amp;"_"&amp;Q440,[1]无限模式!A:AQ,12,FALSE)-VLOOKUP(P440&amp;"_"&amp;Q440,[1]无限模式!A:AQ,13,FALSE))</f>
        <v/>
      </c>
      <c r="G440" s="10" t="str">
        <f t="shared" si="31"/>
        <v/>
      </c>
      <c r="H440" s="10">
        <f>IF(VLOOKUP(P440&amp;"_"&amp;Q440,[1]无限模式!A:AQ,25+R440,FALSE)="","",0)</f>
        <v>0</v>
      </c>
      <c r="I440" s="10">
        <f>IF(VLOOKUP(P440&amp;"_"&amp;Q440,[1]无限模式!A:AQ,19+R440,FALSE)=0,"",VLOOKUP(P440&amp;"_"&amp;Q440,[1]无限模式!A:AQ,19+R440,FALSE))</f>
        <v>13</v>
      </c>
      <c r="J440" s="10">
        <f>IF(VLOOKUP(P440&amp;"_"&amp;Q440,[1]无限模式!A:AQ,19+R440,FALSE)=0,"",ROUND(VLOOKUP(P440&amp;"_"&amp;Q440,[1]无限模式!A:AQ,4,FALSE)/VLOOKUP(P440&amp;"_"&amp;Q440,[1]无限模式!A:AQ,19+R440,FALSE),2))</f>
        <v>2.31</v>
      </c>
      <c r="K440" s="10">
        <f>IF(VLOOKUP(P440&amp;"_"&amp;Q440,[1]无限模式!A:AQ,25+R440,FALSE)="","",1)</f>
        <v>1</v>
      </c>
      <c r="L440" s="10" t="str">
        <f>IF(VLOOKUP(P440&amp;"_"&amp;Q440,[1]无限模式!A:AQ,25+R440,FALSE)="","","Monster_Season"&amp;P440&amp;"_Infinite_"&amp;Q440&amp;"_"&amp;R440)</f>
        <v>Monster_Season4_Infinite_13_2</v>
      </c>
      <c r="M440" s="10">
        <f>IF(VLOOKUP(P440&amp;"_"&amp;Q440,[1]无限模式!A:AQ,25+R440,FALSE)="","",1)</f>
        <v>1</v>
      </c>
      <c r="O440" s="10">
        <f>IF(VLOOKUP(P440&amp;"_"&amp;Q440,[1]无限模式!A:AQ,19+R440,FALSE)="","",VLOOKUP(P440&amp;"_"&amp;Q440,[1]无限模式!A:AQ,37+R440,FALSE))</f>
        <v>8</v>
      </c>
      <c r="P440" s="10">
        <v>4</v>
      </c>
      <c r="Q440" s="10">
        <v>13</v>
      </c>
      <c r="R440" s="10">
        <v>2</v>
      </c>
    </row>
    <row r="441" spans="2:18" x14ac:dyDescent="0.2">
      <c r="B441" s="13" t="str">
        <f t="shared" si="28"/>
        <v/>
      </c>
      <c r="C441" s="10" t="str">
        <f t="shared" si="29"/>
        <v/>
      </c>
      <c r="D441" s="10" t="str">
        <f t="shared" si="30"/>
        <v/>
      </c>
      <c r="F441" s="10" t="str">
        <f>IF(B441="","",VLOOKUP(P441&amp;"_"&amp;Q441,[1]无限模式!A:AQ,12,FALSE)-VLOOKUP(P441&amp;"_"&amp;Q441,[1]无限模式!A:AQ,13,FALSE))</f>
        <v/>
      </c>
      <c r="G441" s="10" t="str">
        <f t="shared" si="31"/>
        <v/>
      </c>
      <c r="H441" s="10">
        <f>IF(VLOOKUP(P441&amp;"_"&amp;Q441,[1]无限模式!A:AQ,25+R441,FALSE)="","",0)</f>
        <v>0</v>
      </c>
      <c r="I441" s="10">
        <f>IF(VLOOKUP(P441&amp;"_"&amp;Q441,[1]无限模式!A:AQ,19+R441,FALSE)=0,"",VLOOKUP(P441&amp;"_"&amp;Q441,[1]无限模式!A:AQ,19+R441,FALSE))</f>
        <v>7</v>
      </c>
      <c r="J441" s="10">
        <f>IF(VLOOKUP(P441&amp;"_"&amp;Q441,[1]无限模式!A:AQ,19+R441,FALSE)=0,"",ROUND(VLOOKUP(P441&amp;"_"&amp;Q441,[1]无限模式!A:AQ,4,FALSE)/VLOOKUP(P441&amp;"_"&amp;Q441,[1]无限模式!A:AQ,19+R441,FALSE),2))</f>
        <v>4.29</v>
      </c>
      <c r="K441" s="10">
        <f>IF(VLOOKUP(P441&amp;"_"&amp;Q441,[1]无限模式!A:AQ,25+R441,FALSE)="","",1)</f>
        <v>1</v>
      </c>
      <c r="L441" s="10" t="str">
        <f>IF(VLOOKUP(P441&amp;"_"&amp;Q441,[1]无限模式!A:AQ,25+R441,FALSE)="","","Monster_Season"&amp;P441&amp;"_Infinite_"&amp;Q441&amp;"_"&amp;R441)</f>
        <v>Monster_Season4_Infinite_13_3</v>
      </c>
      <c r="M441" s="10">
        <f>IF(VLOOKUP(P441&amp;"_"&amp;Q441,[1]无限模式!A:AQ,25+R441,FALSE)="","",1)</f>
        <v>1</v>
      </c>
      <c r="O441" s="10">
        <f>IF(VLOOKUP(P441&amp;"_"&amp;Q441,[1]无限模式!A:AQ,19+R441,FALSE)="","",VLOOKUP(P441&amp;"_"&amp;Q441,[1]无限模式!A:AQ,37+R441,FALSE))</f>
        <v>8</v>
      </c>
      <c r="P441" s="10">
        <v>4</v>
      </c>
      <c r="Q441" s="10">
        <v>13</v>
      </c>
      <c r="R441" s="10">
        <v>3</v>
      </c>
    </row>
    <row r="442" spans="2:18" x14ac:dyDescent="0.2">
      <c r="B442" s="13" t="str">
        <f t="shared" si="28"/>
        <v/>
      </c>
      <c r="C442" s="10" t="str">
        <f t="shared" si="29"/>
        <v/>
      </c>
      <c r="D442" s="10" t="str">
        <f t="shared" si="30"/>
        <v/>
      </c>
      <c r="F442" s="10" t="str">
        <f>IF(B442="","",VLOOKUP(P442&amp;"_"&amp;Q442,[1]无限模式!A:AQ,12,FALSE)-VLOOKUP(P442&amp;"_"&amp;Q442,[1]无限模式!A:AQ,13,FALSE))</f>
        <v/>
      </c>
      <c r="G442" s="10" t="str">
        <f t="shared" si="31"/>
        <v/>
      </c>
      <c r="H442" s="10" t="str">
        <f>IF(VLOOKUP(P442&amp;"_"&amp;Q442,[1]无限模式!A:AQ,25+R442,FALSE)="","",0)</f>
        <v/>
      </c>
      <c r="I442" s="10" t="str">
        <f>IF(VLOOKUP(P442&amp;"_"&amp;Q442,[1]无限模式!A:AQ,19+R442,FALSE)=0,"",VLOOKUP(P442&amp;"_"&amp;Q442,[1]无限模式!A:AQ,19+R442,FALSE))</f>
        <v/>
      </c>
      <c r="J442" s="10" t="str">
        <f>IF(VLOOKUP(P442&amp;"_"&amp;Q442,[1]无限模式!A:AQ,19+R442,FALSE)=0,"",ROUND(VLOOKUP(P442&amp;"_"&amp;Q442,[1]无限模式!A:AQ,4,FALSE)/VLOOKUP(P442&amp;"_"&amp;Q442,[1]无限模式!A:AQ,19+R442,FALSE),2))</f>
        <v/>
      </c>
      <c r="K442" s="10" t="str">
        <f>IF(VLOOKUP(P442&amp;"_"&amp;Q442,[1]无限模式!A:AQ,25+R442,FALSE)="","",1)</f>
        <v/>
      </c>
      <c r="L442" s="10" t="str">
        <f>IF(VLOOKUP(P442&amp;"_"&amp;Q442,[1]无限模式!A:AQ,25+R442,FALSE)="","","Monster_Season"&amp;P442&amp;"_Infinite_"&amp;Q442&amp;"_"&amp;R442)</f>
        <v/>
      </c>
      <c r="M442" s="10" t="str">
        <f>IF(VLOOKUP(P442&amp;"_"&amp;Q442,[1]无限模式!A:AQ,25+R442,FALSE)="","",1)</f>
        <v/>
      </c>
      <c r="O442" s="10" t="str">
        <f>IF(VLOOKUP(P442&amp;"_"&amp;Q442,[1]无限模式!A:AQ,19+R442,FALSE)="","",VLOOKUP(P442&amp;"_"&amp;Q442,[1]无限模式!A:AQ,37+R442,FALSE))</f>
        <v/>
      </c>
      <c r="P442" s="10">
        <v>4</v>
      </c>
      <c r="Q442" s="10">
        <v>13</v>
      </c>
      <c r="R442" s="10">
        <v>4</v>
      </c>
    </row>
    <row r="443" spans="2:18" x14ac:dyDescent="0.2">
      <c r="B443" s="13" t="str">
        <f t="shared" si="28"/>
        <v/>
      </c>
      <c r="C443" s="10" t="str">
        <f t="shared" si="29"/>
        <v/>
      </c>
      <c r="D443" s="10" t="str">
        <f t="shared" si="30"/>
        <v/>
      </c>
      <c r="F443" s="10" t="str">
        <f>IF(B443="","",VLOOKUP(P443&amp;"_"&amp;Q443,[1]无限模式!A:AQ,12,FALSE)-VLOOKUP(P443&amp;"_"&amp;Q443,[1]无限模式!A:AQ,13,FALSE))</f>
        <v/>
      </c>
      <c r="G443" s="10" t="str">
        <f t="shared" si="31"/>
        <v/>
      </c>
      <c r="H443" s="10" t="str">
        <f>IF(VLOOKUP(P443&amp;"_"&amp;Q443,[1]无限模式!A:AQ,25+R443,FALSE)="","",0)</f>
        <v/>
      </c>
      <c r="I443" s="10" t="str">
        <f>IF(VLOOKUP(P443&amp;"_"&amp;Q443,[1]无限模式!A:AQ,19+R443,FALSE)=0,"",VLOOKUP(P443&amp;"_"&amp;Q443,[1]无限模式!A:AQ,19+R443,FALSE))</f>
        <v/>
      </c>
      <c r="J443" s="10" t="str">
        <f>IF(VLOOKUP(P443&amp;"_"&amp;Q443,[1]无限模式!A:AQ,19+R443,FALSE)=0,"",ROUND(VLOOKUP(P443&amp;"_"&amp;Q443,[1]无限模式!A:AQ,4,FALSE)/VLOOKUP(P443&amp;"_"&amp;Q443,[1]无限模式!A:AQ,19+R443,FALSE),2))</f>
        <v/>
      </c>
      <c r="K443" s="10" t="str">
        <f>IF(VLOOKUP(P443&amp;"_"&amp;Q443,[1]无限模式!A:AQ,25+R443,FALSE)="","",1)</f>
        <v/>
      </c>
      <c r="L443" s="10" t="str">
        <f>IF(VLOOKUP(P443&amp;"_"&amp;Q443,[1]无限模式!A:AQ,25+R443,FALSE)="","","Monster_Season"&amp;P443&amp;"_Infinite_"&amp;Q443&amp;"_"&amp;R443)</f>
        <v/>
      </c>
      <c r="M443" s="10" t="str">
        <f>IF(VLOOKUP(P443&amp;"_"&amp;Q443,[1]无限模式!A:AQ,25+R443,FALSE)="","",1)</f>
        <v/>
      </c>
      <c r="O443" s="10" t="str">
        <f>IF(VLOOKUP(P443&amp;"_"&amp;Q443,[1]无限模式!A:AQ,19+R443,FALSE)="","",VLOOKUP(P443&amp;"_"&amp;Q443,[1]无限模式!A:AQ,37+R443,FALSE))</f>
        <v/>
      </c>
      <c r="P443" s="10">
        <v>4</v>
      </c>
      <c r="Q443" s="10">
        <v>13</v>
      </c>
      <c r="R443" s="10">
        <v>5</v>
      </c>
    </row>
    <row r="444" spans="2:18" x14ac:dyDescent="0.2">
      <c r="B444" s="13" t="str">
        <f t="shared" si="28"/>
        <v/>
      </c>
      <c r="C444" s="10" t="str">
        <f t="shared" si="29"/>
        <v/>
      </c>
      <c r="D444" s="10" t="str">
        <f t="shared" si="30"/>
        <v/>
      </c>
      <c r="F444" s="10" t="str">
        <f>IF(B444="","",VLOOKUP(P444&amp;"_"&amp;Q444,[1]无限模式!A:AQ,12,FALSE)-VLOOKUP(P444&amp;"_"&amp;Q444,[1]无限模式!A:AQ,13,FALSE))</f>
        <v/>
      </c>
      <c r="G444" s="10" t="str">
        <f t="shared" si="31"/>
        <v/>
      </c>
      <c r="H444" s="10" t="str">
        <f>IF(VLOOKUP(P444&amp;"_"&amp;Q444,[1]无限模式!A:AQ,25+R444,FALSE)="","",0)</f>
        <v/>
      </c>
      <c r="I444" s="10" t="str">
        <f>IF(VLOOKUP(P444&amp;"_"&amp;Q444,[1]无限模式!A:AQ,19+R444,FALSE)=0,"",VLOOKUP(P444&amp;"_"&amp;Q444,[1]无限模式!A:AQ,19+R444,FALSE))</f>
        <v/>
      </c>
      <c r="J444" s="10" t="str">
        <f>IF(VLOOKUP(P444&amp;"_"&amp;Q444,[1]无限模式!A:AQ,19+R444,FALSE)=0,"",ROUND(VLOOKUP(P444&amp;"_"&amp;Q444,[1]无限模式!A:AQ,4,FALSE)/VLOOKUP(P444&amp;"_"&amp;Q444,[1]无限模式!A:AQ,19+R444,FALSE),2))</f>
        <v/>
      </c>
      <c r="K444" s="10" t="str">
        <f>IF(VLOOKUP(P444&amp;"_"&amp;Q444,[1]无限模式!A:AQ,25+R444,FALSE)="","",1)</f>
        <v/>
      </c>
      <c r="L444" s="10" t="str">
        <f>IF(VLOOKUP(P444&amp;"_"&amp;Q444,[1]无限模式!A:AQ,25+R444,FALSE)="","","Monster_Season"&amp;P444&amp;"_Infinite_"&amp;Q444&amp;"_"&amp;R444)</f>
        <v/>
      </c>
      <c r="M444" s="10" t="str">
        <f>IF(VLOOKUP(P444&amp;"_"&amp;Q444,[1]无限模式!A:AQ,25+R444,FALSE)="","",1)</f>
        <v/>
      </c>
      <c r="O444" s="10" t="str">
        <f>IF(VLOOKUP(P444&amp;"_"&amp;Q444,[1]无限模式!A:AQ,19+R444,FALSE)="","",VLOOKUP(P444&amp;"_"&amp;Q444,[1]无限模式!A:AQ,37+R444,FALSE))</f>
        <v/>
      </c>
      <c r="P444" s="10">
        <v>4</v>
      </c>
      <c r="Q444" s="10">
        <v>13</v>
      </c>
      <c r="R444" s="10">
        <v>6</v>
      </c>
    </row>
    <row r="445" spans="2:18" x14ac:dyDescent="0.2">
      <c r="B445" s="13" t="str">
        <f t="shared" si="28"/>
        <v>MonsterWaveCallRule_Season4_Infinite</v>
      </c>
      <c r="C445" s="10">
        <f t="shared" si="29"/>
        <v>14</v>
      </c>
      <c r="D445" s="10" t="str">
        <f t="shared" si="30"/>
        <v>赛季4无限模式第14波</v>
      </c>
      <c r="F445" s="10">
        <f>IF(B445="","",VLOOKUP(P445&amp;"_"&amp;Q445,[1]无限模式!A:AQ,12,FALSE)-VLOOKUP(P445&amp;"_"&amp;Q445,[1]无限模式!A:AQ,13,FALSE))</f>
        <v>100</v>
      </c>
      <c r="G445" s="10">
        <f t="shared" si="31"/>
        <v>180</v>
      </c>
      <c r="H445" s="10">
        <f>IF(VLOOKUP(P445&amp;"_"&amp;Q445,[1]无限模式!A:AQ,25+R445,FALSE)="","",0)</f>
        <v>0</v>
      </c>
      <c r="I445" s="10">
        <f>IF(VLOOKUP(P445&amp;"_"&amp;Q445,[1]无限模式!A:AQ,19+R445,FALSE)=0,"",VLOOKUP(P445&amp;"_"&amp;Q445,[1]无限模式!A:AQ,19+R445,FALSE))</f>
        <v>8</v>
      </c>
      <c r="J445" s="10">
        <f>IF(VLOOKUP(P445&amp;"_"&amp;Q445,[1]无限模式!A:AQ,19+R445,FALSE)=0,"",ROUND(VLOOKUP(P445&amp;"_"&amp;Q445,[1]无限模式!A:AQ,4,FALSE)/VLOOKUP(P445&amp;"_"&amp;Q445,[1]无限模式!A:AQ,19+R445,FALSE),2))</f>
        <v>3.75</v>
      </c>
      <c r="K445" s="10">
        <f>IF(VLOOKUP(P445&amp;"_"&amp;Q445,[1]无限模式!A:AQ,25+R445,FALSE)="","",1)</f>
        <v>1</v>
      </c>
      <c r="L445" s="10" t="str">
        <f>IF(VLOOKUP(P445&amp;"_"&amp;Q445,[1]无限模式!A:AQ,25+R445,FALSE)="","","Monster_Season"&amp;P445&amp;"_Infinite_"&amp;Q445&amp;"_"&amp;R445)</f>
        <v>Monster_Season4_Infinite_14_1</v>
      </c>
      <c r="M445" s="10">
        <f>IF(VLOOKUP(P445&amp;"_"&amp;Q445,[1]无限模式!A:AQ,25+R445,FALSE)="","",1)</f>
        <v>1</v>
      </c>
      <c r="O445" s="10">
        <f>IF(VLOOKUP(P445&amp;"_"&amp;Q445,[1]无限模式!A:AQ,19+R445,FALSE)="","",VLOOKUP(P445&amp;"_"&amp;Q445,[1]无限模式!A:AQ,37+R445,FALSE))</f>
        <v>8</v>
      </c>
      <c r="P445" s="10">
        <v>4</v>
      </c>
      <c r="Q445" s="10">
        <v>14</v>
      </c>
      <c r="R445" s="10">
        <v>1</v>
      </c>
    </row>
    <row r="446" spans="2:18" x14ac:dyDescent="0.2">
      <c r="B446" s="13" t="str">
        <f t="shared" si="28"/>
        <v/>
      </c>
      <c r="C446" s="10" t="str">
        <f t="shared" si="29"/>
        <v/>
      </c>
      <c r="D446" s="10" t="str">
        <f t="shared" si="30"/>
        <v/>
      </c>
      <c r="F446" s="10" t="str">
        <f>IF(B446="","",VLOOKUP(P446&amp;"_"&amp;Q446,[1]无限模式!A:AQ,12,FALSE)-VLOOKUP(P446&amp;"_"&amp;Q446,[1]无限模式!A:AQ,13,FALSE))</f>
        <v/>
      </c>
      <c r="G446" s="10" t="str">
        <f t="shared" si="31"/>
        <v/>
      </c>
      <c r="H446" s="10">
        <f>IF(VLOOKUP(P446&amp;"_"&amp;Q446,[1]无限模式!A:AQ,25+R446,FALSE)="","",0)</f>
        <v>0</v>
      </c>
      <c r="I446" s="10">
        <f>IF(VLOOKUP(P446&amp;"_"&amp;Q446,[1]无限模式!A:AQ,19+R446,FALSE)=0,"",VLOOKUP(P446&amp;"_"&amp;Q446,[1]无限模式!A:AQ,19+R446,FALSE))</f>
        <v>8</v>
      </c>
      <c r="J446" s="10">
        <f>IF(VLOOKUP(P446&amp;"_"&amp;Q446,[1]无限模式!A:AQ,19+R446,FALSE)=0,"",ROUND(VLOOKUP(P446&amp;"_"&amp;Q446,[1]无限模式!A:AQ,4,FALSE)/VLOOKUP(P446&amp;"_"&amp;Q446,[1]无限模式!A:AQ,19+R446,FALSE),2))</f>
        <v>3.75</v>
      </c>
      <c r="K446" s="10">
        <f>IF(VLOOKUP(P446&amp;"_"&amp;Q446,[1]无限模式!A:AQ,25+R446,FALSE)="","",1)</f>
        <v>1</v>
      </c>
      <c r="L446" s="10" t="str">
        <f>IF(VLOOKUP(P446&amp;"_"&amp;Q446,[1]无限模式!A:AQ,25+R446,FALSE)="","","Monster_Season"&amp;P446&amp;"_Infinite_"&amp;Q446&amp;"_"&amp;R446)</f>
        <v>Monster_Season4_Infinite_14_2</v>
      </c>
      <c r="M446" s="10">
        <f>IF(VLOOKUP(P446&amp;"_"&amp;Q446,[1]无限模式!A:AQ,25+R446,FALSE)="","",1)</f>
        <v>1</v>
      </c>
      <c r="O446" s="10">
        <f>IF(VLOOKUP(P446&amp;"_"&amp;Q446,[1]无限模式!A:AQ,19+R446,FALSE)="","",VLOOKUP(P446&amp;"_"&amp;Q446,[1]无限模式!A:AQ,37+R446,FALSE))</f>
        <v>8</v>
      </c>
      <c r="P446" s="10">
        <v>4</v>
      </c>
      <c r="Q446" s="10">
        <v>14</v>
      </c>
      <c r="R446" s="10">
        <v>2</v>
      </c>
    </row>
    <row r="447" spans="2:18" x14ac:dyDescent="0.2">
      <c r="B447" s="13" t="str">
        <f t="shared" si="28"/>
        <v/>
      </c>
      <c r="C447" s="10" t="str">
        <f t="shared" si="29"/>
        <v/>
      </c>
      <c r="D447" s="10" t="str">
        <f t="shared" si="30"/>
        <v/>
      </c>
      <c r="F447" s="10" t="str">
        <f>IF(B447="","",VLOOKUP(P447&amp;"_"&amp;Q447,[1]无限模式!A:AQ,12,FALSE)-VLOOKUP(P447&amp;"_"&amp;Q447,[1]无限模式!A:AQ,13,FALSE))</f>
        <v/>
      </c>
      <c r="G447" s="10" t="str">
        <f t="shared" si="31"/>
        <v/>
      </c>
      <c r="H447" s="10">
        <f>IF(VLOOKUP(P447&amp;"_"&amp;Q447,[1]无限模式!A:AQ,25+R447,FALSE)="","",0)</f>
        <v>0</v>
      </c>
      <c r="I447" s="10">
        <f>IF(VLOOKUP(P447&amp;"_"&amp;Q447,[1]无限模式!A:AQ,19+R447,FALSE)=0,"",VLOOKUP(P447&amp;"_"&amp;Q447,[1]无限模式!A:AQ,19+R447,FALSE))</f>
        <v>8</v>
      </c>
      <c r="J447" s="10">
        <f>IF(VLOOKUP(P447&amp;"_"&amp;Q447,[1]无限模式!A:AQ,19+R447,FALSE)=0,"",ROUND(VLOOKUP(P447&amp;"_"&amp;Q447,[1]无限模式!A:AQ,4,FALSE)/VLOOKUP(P447&amp;"_"&amp;Q447,[1]无限模式!A:AQ,19+R447,FALSE),2))</f>
        <v>3.75</v>
      </c>
      <c r="K447" s="10">
        <f>IF(VLOOKUP(P447&amp;"_"&amp;Q447,[1]无限模式!A:AQ,25+R447,FALSE)="","",1)</f>
        <v>1</v>
      </c>
      <c r="L447" s="10" t="str">
        <f>IF(VLOOKUP(P447&amp;"_"&amp;Q447,[1]无限模式!A:AQ,25+R447,FALSE)="","","Monster_Season"&amp;P447&amp;"_Infinite_"&amp;Q447&amp;"_"&amp;R447)</f>
        <v>Monster_Season4_Infinite_14_3</v>
      </c>
      <c r="M447" s="10">
        <f>IF(VLOOKUP(P447&amp;"_"&amp;Q447,[1]无限模式!A:AQ,25+R447,FALSE)="","",1)</f>
        <v>1</v>
      </c>
      <c r="O447" s="10">
        <f>IF(VLOOKUP(P447&amp;"_"&amp;Q447,[1]无限模式!A:AQ,19+R447,FALSE)="","",VLOOKUP(P447&amp;"_"&amp;Q447,[1]无限模式!A:AQ,37+R447,FALSE))</f>
        <v>8</v>
      </c>
      <c r="P447" s="10">
        <v>4</v>
      </c>
      <c r="Q447" s="10">
        <v>14</v>
      </c>
      <c r="R447" s="10">
        <v>3</v>
      </c>
    </row>
    <row r="448" spans="2:18" x14ac:dyDescent="0.2">
      <c r="B448" s="13" t="str">
        <f t="shared" si="28"/>
        <v/>
      </c>
      <c r="C448" s="10" t="str">
        <f t="shared" si="29"/>
        <v/>
      </c>
      <c r="D448" s="10" t="str">
        <f t="shared" si="30"/>
        <v/>
      </c>
      <c r="F448" s="10" t="str">
        <f>IF(B448="","",VLOOKUP(P448&amp;"_"&amp;Q448,[1]无限模式!A:AQ,12,FALSE)-VLOOKUP(P448&amp;"_"&amp;Q448,[1]无限模式!A:AQ,13,FALSE))</f>
        <v/>
      </c>
      <c r="G448" s="10" t="str">
        <f t="shared" si="31"/>
        <v/>
      </c>
      <c r="H448" s="10" t="str">
        <f>IF(VLOOKUP(P448&amp;"_"&amp;Q448,[1]无限模式!A:AQ,25+R448,FALSE)="","",0)</f>
        <v/>
      </c>
      <c r="I448" s="10" t="str">
        <f>IF(VLOOKUP(P448&amp;"_"&amp;Q448,[1]无限模式!A:AQ,19+R448,FALSE)=0,"",VLOOKUP(P448&amp;"_"&amp;Q448,[1]无限模式!A:AQ,19+R448,FALSE))</f>
        <v/>
      </c>
      <c r="J448" s="10" t="str">
        <f>IF(VLOOKUP(P448&amp;"_"&amp;Q448,[1]无限模式!A:AQ,19+R448,FALSE)=0,"",ROUND(VLOOKUP(P448&amp;"_"&amp;Q448,[1]无限模式!A:AQ,4,FALSE)/VLOOKUP(P448&amp;"_"&amp;Q448,[1]无限模式!A:AQ,19+R448,FALSE),2))</f>
        <v/>
      </c>
      <c r="K448" s="10" t="str">
        <f>IF(VLOOKUP(P448&amp;"_"&amp;Q448,[1]无限模式!A:AQ,25+R448,FALSE)="","",1)</f>
        <v/>
      </c>
      <c r="L448" s="10" t="str">
        <f>IF(VLOOKUP(P448&amp;"_"&amp;Q448,[1]无限模式!A:AQ,25+R448,FALSE)="","","Monster_Season"&amp;P448&amp;"_Infinite_"&amp;Q448&amp;"_"&amp;R448)</f>
        <v/>
      </c>
      <c r="M448" s="10" t="str">
        <f>IF(VLOOKUP(P448&amp;"_"&amp;Q448,[1]无限模式!A:AQ,25+R448,FALSE)="","",1)</f>
        <v/>
      </c>
      <c r="O448" s="10" t="str">
        <f>IF(VLOOKUP(P448&amp;"_"&amp;Q448,[1]无限模式!A:AQ,19+R448,FALSE)="","",VLOOKUP(P448&amp;"_"&amp;Q448,[1]无限模式!A:AQ,37+R448,FALSE))</f>
        <v/>
      </c>
      <c r="P448" s="10">
        <v>4</v>
      </c>
      <c r="Q448" s="10">
        <v>14</v>
      </c>
      <c r="R448" s="10">
        <v>4</v>
      </c>
    </row>
    <row r="449" spans="2:18" x14ac:dyDescent="0.2">
      <c r="B449" s="13" t="str">
        <f t="shared" si="28"/>
        <v/>
      </c>
      <c r="C449" s="10" t="str">
        <f t="shared" si="29"/>
        <v/>
      </c>
      <c r="D449" s="10" t="str">
        <f t="shared" si="30"/>
        <v/>
      </c>
      <c r="F449" s="10" t="str">
        <f>IF(B449="","",VLOOKUP(P449&amp;"_"&amp;Q449,[1]无限模式!A:AQ,12,FALSE)-VLOOKUP(P449&amp;"_"&amp;Q449,[1]无限模式!A:AQ,13,FALSE))</f>
        <v/>
      </c>
      <c r="G449" s="10" t="str">
        <f t="shared" si="31"/>
        <v/>
      </c>
      <c r="H449" s="10" t="str">
        <f>IF(VLOOKUP(P449&amp;"_"&amp;Q449,[1]无限模式!A:AQ,25+R449,FALSE)="","",0)</f>
        <v/>
      </c>
      <c r="I449" s="10" t="str">
        <f>IF(VLOOKUP(P449&amp;"_"&amp;Q449,[1]无限模式!A:AQ,19+R449,FALSE)=0,"",VLOOKUP(P449&amp;"_"&amp;Q449,[1]无限模式!A:AQ,19+R449,FALSE))</f>
        <v/>
      </c>
      <c r="J449" s="10" t="str">
        <f>IF(VLOOKUP(P449&amp;"_"&amp;Q449,[1]无限模式!A:AQ,19+R449,FALSE)=0,"",ROUND(VLOOKUP(P449&amp;"_"&amp;Q449,[1]无限模式!A:AQ,4,FALSE)/VLOOKUP(P449&amp;"_"&amp;Q449,[1]无限模式!A:AQ,19+R449,FALSE),2))</f>
        <v/>
      </c>
      <c r="K449" s="10" t="str">
        <f>IF(VLOOKUP(P449&amp;"_"&amp;Q449,[1]无限模式!A:AQ,25+R449,FALSE)="","",1)</f>
        <v/>
      </c>
      <c r="L449" s="10" t="str">
        <f>IF(VLOOKUP(P449&amp;"_"&amp;Q449,[1]无限模式!A:AQ,25+R449,FALSE)="","","Monster_Season"&amp;P449&amp;"_Infinite_"&amp;Q449&amp;"_"&amp;R449)</f>
        <v/>
      </c>
      <c r="M449" s="10" t="str">
        <f>IF(VLOOKUP(P449&amp;"_"&amp;Q449,[1]无限模式!A:AQ,25+R449,FALSE)="","",1)</f>
        <v/>
      </c>
      <c r="O449" s="10" t="str">
        <f>IF(VLOOKUP(P449&amp;"_"&amp;Q449,[1]无限模式!A:AQ,19+R449,FALSE)="","",VLOOKUP(P449&amp;"_"&amp;Q449,[1]无限模式!A:AQ,37+R449,FALSE))</f>
        <v/>
      </c>
      <c r="P449" s="10">
        <v>4</v>
      </c>
      <c r="Q449" s="10">
        <v>14</v>
      </c>
      <c r="R449" s="10">
        <v>5</v>
      </c>
    </row>
    <row r="450" spans="2:18" x14ac:dyDescent="0.2">
      <c r="B450" s="13" t="str">
        <f t="shared" si="28"/>
        <v/>
      </c>
      <c r="C450" s="10" t="str">
        <f t="shared" si="29"/>
        <v/>
      </c>
      <c r="D450" s="10" t="str">
        <f t="shared" si="30"/>
        <v/>
      </c>
      <c r="F450" s="10" t="str">
        <f>IF(B450="","",VLOOKUP(P450&amp;"_"&amp;Q450,[1]无限模式!A:AQ,12,FALSE)-VLOOKUP(P450&amp;"_"&amp;Q450,[1]无限模式!A:AQ,13,FALSE))</f>
        <v/>
      </c>
      <c r="G450" s="10" t="str">
        <f t="shared" si="31"/>
        <v/>
      </c>
      <c r="H450" s="10" t="str">
        <f>IF(VLOOKUP(P450&amp;"_"&amp;Q450,[1]无限模式!A:AQ,25+R450,FALSE)="","",0)</f>
        <v/>
      </c>
      <c r="I450" s="10" t="str">
        <f>IF(VLOOKUP(P450&amp;"_"&amp;Q450,[1]无限模式!A:AQ,19+R450,FALSE)=0,"",VLOOKUP(P450&amp;"_"&amp;Q450,[1]无限模式!A:AQ,19+R450,FALSE))</f>
        <v/>
      </c>
      <c r="J450" s="10" t="str">
        <f>IF(VLOOKUP(P450&amp;"_"&amp;Q450,[1]无限模式!A:AQ,19+R450,FALSE)=0,"",ROUND(VLOOKUP(P450&amp;"_"&amp;Q450,[1]无限模式!A:AQ,4,FALSE)/VLOOKUP(P450&amp;"_"&amp;Q450,[1]无限模式!A:AQ,19+R450,FALSE),2))</f>
        <v/>
      </c>
      <c r="K450" s="10" t="str">
        <f>IF(VLOOKUP(P450&amp;"_"&amp;Q450,[1]无限模式!A:AQ,25+R450,FALSE)="","",1)</f>
        <v/>
      </c>
      <c r="L450" s="10" t="str">
        <f>IF(VLOOKUP(P450&amp;"_"&amp;Q450,[1]无限模式!A:AQ,25+R450,FALSE)="","","Monster_Season"&amp;P450&amp;"_Infinite_"&amp;Q450&amp;"_"&amp;R450)</f>
        <v/>
      </c>
      <c r="M450" s="10" t="str">
        <f>IF(VLOOKUP(P450&amp;"_"&amp;Q450,[1]无限模式!A:AQ,25+R450,FALSE)="","",1)</f>
        <v/>
      </c>
      <c r="O450" s="10" t="str">
        <f>IF(VLOOKUP(P450&amp;"_"&amp;Q450,[1]无限模式!A:AQ,19+R450,FALSE)="","",VLOOKUP(P450&amp;"_"&amp;Q450,[1]无限模式!A:AQ,37+R450,FALSE))</f>
        <v/>
      </c>
      <c r="P450" s="10">
        <v>4</v>
      </c>
      <c r="Q450" s="10">
        <v>14</v>
      </c>
      <c r="R450" s="10">
        <v>6</v>
      </c>
    </row>
    <row r="451" spans="2:18" x14ac:dyDescent="0.2">
      <c r="B451" s="13" t="str">
        <f t="shared" si="28"/>
        <v>MonsterWaveCallRule_Season4_Infinite</v>
      </c>
      <c r="C451" s="10">
        <f t="shared" si="29"/>
        <v>15</v>
      </c>
      <c r="D451" s="10" t="str">
        <f t="shared" si="30"/>
        <v>赛季4无限模式第15波</v>
      </c>
      <c r="F451" s="10">
        <f>IF(B451="","",VLOOKUP(P451&amp;"_"&amp;Q451,[1]无限模式!A:AQ,12,FALSE)-VLOOKUP(P451&amp;"_"&amp;Q451,[1]无限模式!A:AQ,13,FALSE))</f>
        <v>100</v>
      </c>
      <c r="G451" s="10">
        <f t="shared" si="31"/>
        <v>180</v>
      </c>
      <c r="H451" s="10">
        <f>IF(VLOOKUP(P451&amp;"_"&amp;Q451,[1]无限模式!A:AQ,25+R451,FALSE)="","",0)</f>
        <v>0</v>
      </c>
      <c r="I451" s="10">
        <f>IF(VLOOKUP(P451&amp;"_"&amp;Q451,[1]无限模式!A:AQ,19+R451,FALSE)=0,"",VLOOKUP(P451&amp;"_"&amp;Q451,[1]无限模式!A:AQ,19+R451,FALSE))</f>
        <v>11</v>
      </c>
      <c r="J451" s="10">
        <f>IF(VLOOKUP(P451&amp;"_"&amp;Q451,[1]无限模式!A:AQ,19+R451,FALSE)=0,"",ROUND(VLOOKUP(P451&amp;"_"&amp;Q451,[1]无限模式!A:AQ,4,FALSE)/VLOOKUP(P451&amp;"_"&amp;Q451,[1]无限模式!A:AQ,19+R451,FALSE),2))</f>
        <v>2.73</v>
      </c>
      <c r="K451" s="10">
        <f>IF(VLOOKUP(P451&amp;"_"&amp;Q451,[1]无限模式!A:AQ,25+R451,FALSE)="","",1)</f>
        <v>1</v>
      </c>
      <c r="L451" s="10" t="str">
        <f>IF(VLOOKUP(P451&amp;"_"&amp;Q451,[1]无限模式!A:AQ,25+R451,FALSE)="","","Monster_Season"&amp;P451&amp;"_Infinite_"&amp;Q451&amp;"_"&amp;R451)</f>
        <v>Monster_Season4_Infinite_15_1</v>
      </c>
      <c r="M451" s="10">
        <f>IF(VLOOKUP(P451&amp;"_"&amp;Q451,[1]无限模式!A:AQ,25+R451,FALSE)="","",1)</f>
        <v>1</v>
      </c>
      <c r="O451" s="10">
        <f>IF(VLOOKUP(P451&amp;"_"&amp;Q451,[1]无限模式!A:AQ,19+R451,FALSE)="","",VLOOKUP(P451&amp;"_"&amp;Q451,[1]无限模式!A:AQ,37+R451,FALSE))</f>
        <v>6</v>
      </c>
      <c r="P451" s="10">
        <v>4</v>
      </c>
      <c r="Q451" s="10">
        <v>15</v>
      </c>
      <c r="R451" s="10">
        <v>1</v>
      </c>
    </row>
    <row r="452" spans="2:18" x14ac:dyDescent="0.2">
      <c r="B452" s="13" t="str">
        <f t="shared" si="28"/>
        <v/>
      </c>
      <c r="C452" s="10" t="str">
        <f t="shared" si="29"/>
        <v/>
      </c>
      <c r="D452" s="10" t="str">
        <f t="shared" si="30"/>
        <v/>
      </c>
      <c r="F452" s="10" t="str">
        <f>IF(B452="","",VLOOKUP(P452&amp;"_"&amp;Q452,[1]无限模式!A:AQ,12,FALSE)-VLOOKUP(P452&amp;"_"&amp;Q452,[1]无限模式!A:AQ,13,FALSE))</f>
        <v/>
      </c>
      <c r="G452" s="10" t="str">
        <f t="shared" si="31"/>
        <v/>
      </c>
      <c r="H452" s="10">
        <f>IF(VLOOKUP(P452&amp;"_"&amp;Q452,[1]无限模式!A:AQ,25+R452,FALSE)="","",0)</f>
        <v>0</v>
      </c>
      <c r="I452" s="10">
        <f>IF(VLOOKUP(P452&amp;"_"&amp;Q452,[1]无限模式!A:AQ,19+R452,FALSE)=0,"",VLOOKUP(P452&amp;"_"&amp;Q452,[1]无限模式!A:AQ,19+R452,FALSE))</f>
        <v>11</v>
      </c>
      <c r="J452" s="10">
        <f>IF(VLOOKUP(P452&amp;"_"&amp;Q452,[1]无限模式!A:AQ,19+R452,FALSE)=0,"",ROUND(VLOOKUP(P452&amp;"_"&amp;Q452,[1]无限模式!A:AQ,4,FALSE)/VLOOKUP(P452&amp;"_"&amp;Q452,[1]无限模式!A:AQ,19+R452,FALSE),2))</f>
        <v>2.73</v>
      </c>
      <c r="K452" s="10">
        <f>IF(VLOOKUP(P452&amp;"_"&amp;Q452,[1]无限模式!A:AQ,25+R452,FALSE)="","",1)</f>
        <v>1</v>
      </c>
      <c r="L452" s="10" t="str">
        <f>IF(VLOOKUP(P452&amp;"_"&amp;Q452,[1]无限模式!A:AQ,25+R452,FALSE)="","","Monster_Season"&amp;P452&amp;"_Infinite_"&amp;Q452&amp;"_"&amp;R452)</f>
        <v>Monster_Season4_Infinite_15_2</v>
      </c>
      <c r="M452" s="10">
        <f>IF(VLOOKUP(P452&amp;"_"&amp;Q452,[1]无限模式!A:AQ,25+R452,FALSE)="","",1)</f>
        <v>1</v>
      </c>
      <c r="O452" s="10">
        <f>IF(VLOOKUP(P452&amp;"_"&amp;Q452,[1]无限模式!A:AQ,19+R452,FALSE)="","",VLOOKUP(P452&amp;"_"&amp;Q452,[1]无限模式!A:AQ,37+R452,FALSE))</f>
        <v>6</v>
      </c>
      <c r="P452" s="10">
        <v>4</v>
      </c>
      <c r="Q452" s="10">
        <v>15</v>
      </c>
      <c r="R452" s="10">
        <v>2</v>
      </c>
    </row>
    <row r="453" spans="2:18" x14ac:dyDescent="0.2">
      <c r="B453" s="13" t="str">
        <f t="shared" si="28"/>
        <v/>
      </c>
      <c r="C453" s="10" t="str">
        <f t="shared" si="29"/>
        <v/>
      </c>
      <c r="D453" s="10" t="str">
        <f t="shared" si="30"/>
        <v/>
      </c>
      <c r="F453" s="10" t="str">
        <f>IF(B453="","",VLOOKUP(P453&amp;"_"&amp;Q453,[1]无限模式!A:AQ,12,FALSE)-VLOOKUP(P453&amp;"_"&amp;Q453,[1]无限模式!A:AQ,13,FALSE))</f>
        <v/>
      </c>
      <c r="G453" s="10" t="str">
        <f t="shared" si="31"/>
        <v/>
      </c>
      <c r="H453" s="10">
        <f>IF(VLOOKUP(P453&amp;"_"&amp;Q453,[1]无限模式!A:AQ,25+R453,FALSE)="","",0)</f>
        <v>0</v>
      </c>
      <c r="I453" s="10">
        <f>IF(VLOOKUP(P453&amp;"_"&amp;Q453,[1]无限模式!A:AQ,19+R453,FALSE)=0,"",VLOOKUP(P453&amp;"_"&amp;Q453,[1]无限模式!A:AQ,19+R453,FALSE))</f>
        <v>7</v>
      </c>
      <c r="J453" s="10">
        <f>IF(VLOOKUP(P453&amp;"_"&amp;Q453,[1]无限模式!A:AQ,19+R453,FALSE)=0,"",ROUND(VLOOKUP(P453&amp;"_"&amp;Q453,[1]无限模式!A:AQ,4,FALSE)/VLOOKUP(P453&amp;"_"&amp;Q453,[1]无限模式!A:AQ,19+R453,FALSE),2))</f>
        <v>4.29</v>
      </c>
      <c r="K453" s="10">
        <f>IF(VLOOKUP(P453&amp;"_"&amp;Q453,[1]无限模式!A:AQ,25+R453,FALSE)="","",1)</f>
        <v>1</v>
      </c>
      <c r="L453" s="10" t="str">
        <f>IF(VLOOKUP(P453&amp;"_"&amp;Q453,[1]无限模式!A:AQ,25+R453,FALSE)="","","Monster_Season"&amp;P453&amp;"_Infinite_"&amp;Q453&amp;"_"&amp;R453)</f>
        <v>Monster_Season4_Infinite_15_3</v>
      </c>
      <c r="M453" s="10">
        <f>IF(VLOOKUP(P453&amp;"_"&amp;Q453,[1]无限模式!A:AQ,25+R453,FALSE)="","",1)</f>
        <v>1</v>
      </c>
      <c r="O453" s="10">
        <f>IF(VLOOKUP(P453&amp;"_"&amp;Q453,[1]无限模式!A:AQ,19+R453,FALSE)="","",VLOOKUP(P453&amp;"_"&amp;Q453,[1]无限模式!A:AQ,37+R453,FALSE))</f>
        <v>6</v>
      </c>
      <c r="P453" s="10">
        <v>4</v>
      </c>
      <c r="Q453" s="10">
        <v>15</v>
      </c>
      <c r="R453" s="10">
        <v>3</v>
      </c>
    </row>
    <row r="454" spans="2:18" x14ac:dyDescent="0.2">
      <c r="B454" s="13" t="str">
        <f t="shared" si="28"/>
        <v/>
      </c>
      <c r="C454" s="10" t="str">
        <f t="shared" si="29"/>
        <v/>
      </c>
      <c r="D454" s="10" t="str">
        <f t="shared" si="30"/>
        <v/>
      </c>
      <c r="F454" s="10" t="str">
        <f>IF(B454="","",VLOOKUP(P454&amp;"_"&amp;Q454,[1]无限模式!A:AQ,12,FALSE)-VLOOKUP(P454&amp;"_"&amp;Q454,[1]无限模式!A:AQ,13,FALSE))</f>
        <v/>
      </c>
      <c r="G454" s="10" t="str">
        <f t="shared" si="31"/>
        <v/>
      </c>
      <c r="H454" s="10">
        <f>IF(VLOOKUP(P454&amp;"_"&amp;Q454,[1]无限模式!A:AQ,25+R454,FALSE)="","",0)</f>
        <v>0</v>
      </c>
      <c r="I454" s="10">
        <f>IF(VLOOKUP(P454&amp;"_"&amp;Q454,[1]无限模式!A:AQ,19+R454,FALSE)=0,"",VLOOKUP(P454&amp;"_"&amp;Q454,[1]无限模式!A:AQ,19+R454,FALSE))</f>
        <v>1</v>
      </c>
      <c r="J454" s="10">
        <f>IF(VLOOKUP(P454&amp;"_"&amp;Q454,[1]无限模式!A:AQ,19+R454,FALSE)=0,"",ROUND(VLOOKUP(P454&amp;"_"&amp;Q454,[1]无限模式!A:AQ,4,FALSE)/VLOOKUP(P454&amp;"_"&amp;Q454,[1]无限模式!A:AQ,19+R454,FALSE),2))</f>
        <v>30</v>
      </c>
      <c r="K454" s="10">
        <f>IF(VLOOKUP(P454&amp;"_"&amp;Q454,[1]无限模式!A:AQ,25+R454,FALSE)="","",1)</f>
        <v>1</v>
      </c>
      <c r="L454" s="10" t="str">
        <f>IF(VLOOKUP(P454&amp;"_"&amp;Q454,[1]无限模式!A:AQ,25+R454,FALSE)="","","Monster_Season"&amp;P454&amp;"_Infinite_"&amp;Q454&amp;"_"&amp;R454)</f>
        <v>Monster_Season4_Infinite_15_4</v>
      </c>
      <c r="M454" s="10">
        <f>IF(VLOOKUP(P454&amp;"_"&amp;Q454,[1]无限模式!A:AQ,25+R454,FALSE)="","",1)</f>
        <v>1</v>
      </c>
      <c r="O454" s="10">
        <f>IF(VLOOKUP(P454&amp;"_"&amp;Q454,[1]无限模式!A:AQ,19+R454,FALSE)="","",VLOOKUP(P454&amp;"_"&amp;Q454,[1]无限模式!A:AQ,37+R454,FALSE))</f>
        <v>16</v>
      </c>
      <c r="P454" s="10">
        <v>4</v>
      </c>
      <c r="Q454" s="10">
        <v>15</v>
      </c>
      <c r="R454" s="10">
        <v>4</v>
      </c>
    </row>
    <row r="455" spans="2:18" x14ac:dyDescent="0.2">
      <c r="B455" s="13" t="str">
        <f t="shared" si="28"/>
        <v/>
      </c>
      <c r="C455" s="10" t="str">
        <f t="shared" si="29"/>
        <v/>
      </c>
      <c r="D455" s="10" t="str">
        <f t="shared" si="30"/>
        <v/>
      </c>
      <c r="F455" s="10" t="str">
        <f>IF(B455="","",VLOOKUP(P455&amp;"_"&amp;Q455,[1]无限模式!A:AQ,12,FALSE)-VLOOKUP(P455&amp;"_"&amp;Q455,[1]无限模式!A:AQ,13,FALSE))</f>
        <v/>
      </c>
      <c r="G455" s="10" t="str">
        <f t="shared" si="31"/>
        <v/>
      </c>
      <c r="H455" s="10" t="str">
        <f>IF(VLOOKUP(P455&amp;"_"&amp;Q455,[1]无限模式!A:AQ,25+R455,FALSE)="","",0)</f>
        <v/>
      </c>
      <c r="I455" s="10" t="str">
        <f>IF(VLOOKUP(P455&amp;"_"&amp;Q455,[1]无限模式!A:AQ,19+R455,FALSE)=0,"",VLOOKUP(P455&amp;"_"&amp;Q455,[1]无限模式!A:AQ,19+R455,FALSE))</f>
        <v/>
      </c>
      <c r="J455" s="10" t="str">
        <f>IF(VLOOKUP(P455&amp;"_"&amp;Q455,[1]无限模式!A:AQ,19+R455,FALSE)=0,"",ROUND(VLOOKUP(P455&amp;"_"&amp;Q455,[1]无限模式!A:AQ,4,FALSE)/VLOOKUP(P455&amp;"_"&amp;Q455,[1]无限模式!A:AQ,19+R455,FALSE),2))</f>
        <v/>
      </c>
      <c r="K455" s="10" t="str">
        <f>IF(VLOOKUP(P455&amp;"_"&amp;Q455,[1]无限模式!A:AQ,25+R455,FALSE)="","",1)</f>
        <v/>
      </c>
      <c r="L455" s="10" t="str">
        <f>IF(VLOOKUP(P455&amp;"_"&amp;Q455,[1]无限模式!A:AQ,25+R455,FALSE)="","","Monster_Season"&amp;P455&amp;"_Infinite_"&amp;Q455&amp;"_"&amp;R455)</f>
        <v/>
      </c>
      <c r="M455" s="10" t="str">
        <f>IF(VLOOKUP(P455&amp;"_"&amp;Q455,[1]无限模式!A:AQ,25+R455,FALSE)="","",1)</f>
        <v/>
      </c>
      <c r="O455" s="10" t="str">
        <f>IF(VLOOKUP(P455&amp;"_"&amp;Q455,[1]无限模式!A:AQ,19+R455,FALSE)="","",VLOOKUP(P455&amp;"_"&amp;Q455,[1]无限模式!A:AQ,37+R455,FALSE))</f>
        <v/>
      </c>
      <c r="P455" s="10">
        <v>4</v>
      </c>
      <c r="Q455" s="10">
        <v>15</v>
      </c>
      <c r="R455" s="10">
        <v>5</v>
      </c>
    </row>
    <row r="456" spans="2:18" x14ac:dyDescent="0.2">
      <c r="B456" s="13" t="str">
        <f t="shared" si="28"/>
        <v/>
      </c>
      <c r="C456" s="10" t="str">
        <f t="shared" si="29"/>
        <v/>
      </c>
      <c r="D456" s="10" t="str">
        <f t="shared" si="30"/>
        <v/>
      </c>
      <c r="F456" s="10" t="str">
        <f>IF(B456="","",VLOOKUP(P456&amp;"_"&amp;Q456,[1]无限模式!A:AQ,12,FALSE)-VLOOKUP(P456&amp;"_"&amp;Q456,[1]无限模式!A:AQ,13,FALSE))</f>
        <v/>
      </c>
      <c r="G456" s="10" t="str">
        <f t="shared" si="31"/>
        <v/>
      </c>
      <c r="H456" s="10" t="str">
        <f>IF(VLOOKUP(P456&amp;"_"&amp;Q456,[1]无限模式!A:AQ,25+R456,FALSE)="","",0)</f>
        <v/>
      </c>
      <c r="I456" s="10" t="str">
        <f>IF(VLOOKUP(P456&amp;"_"&amp;Q456,[1]无限模式!A:AQ,19+R456,FALSE)=0,"",VLOOKUP(P456&amp;"_"&amp;Q456,[1]无限模式!A:AQ,19+R456,FALSE))</f>
        <v/>
      </c>
      <c r="J456" s="10" t="str">
        <f>IF(VLOOKUP(P456&amp;"_"&amp;Q456,[1]无限模式!A:AQ,19+R456,FALSE)=0,"",ROUND(VLOOKUP(P456&amp;"_"&amp;Q456,[1]无限模式!A:AQ,4,FALSE)/VLOOKUP(P456&amp;"_"&amp;Q456,[1]无限模式!A:AQ,19+R456,FALSE),2))</f>
        <v/>
      </c>
      <c r="K456" s="10" t="str">
        <f>IF(VLOOKUP(P456&amp;"_"&amp;Q456,[1]无限模式!A:AQ,25+R456,FALSE)="","",1)</f>
        <v/>
      </c>
      <c r="L456" s="10" t="str">
        <f>IF(VLOOKUP(P456&amp;"_"&amp;Q456,[1]无限模式!A:AQ,25+R456,FALSE)="","","Monster_Season"&amp;P456&amp;"_Infinite_"&amp;Q456&amp;"_"&amp;R456)</f>
        <v/>
      </c>
      <c r="M456" s="10" t="str">
        <f>IF(VLOOKUP(P456&amp;"_"&amp;Q456,[1]无限模式!A:AQ,25+R456,FALSE)="","",1)</f>
        <v/>
      </c>
      <c r="O456" s="10" t="str">
        <f>IF(VLOOKUP(P456&amp;"_"&amp;Q456,[1]无限模式!A:AQ,19+R456,FALSE)="","",VLOOKUP(P456&amp;"_"&amp;Q456,[1]无限模式!A:AQ,37+R456,FALSE))</f>
        <v/>
      </c>
      <c r="P456" s="10">
        <v>4</v>
      </c>
      <c r="Q456" s="10">
        <v>15</v>
      </c>
      <c r="R456" s="10">
        <v>6</v>
      </c>
    </row>
    <row r="457" spans="2:18" x14ac:dyDescent="0.2">
      <c r="B457" s="13" t="str">
        <f t="shared" si="28"/>
        <v>MonsterWaveCallRule_Season4_Infinite</v>
      </c>
      <c r="C457" s="10">
        <f t="shared" si="29"/>
        <v>16</v>
      </c>
      <c r="D457" s="10" t="str">
        <f t="shared" si="30"/>
        <v>赛季4无限模式第16波</v>
      </c>
      <c r="F457" s="10">
        <f>IF(B457="","",VLOOKUP(P457&amp;"_"&amp;Q457,[1]无限模式!A:AQ,12,FALSE)-VLOOKUP(P457&amp;"_"&amp;Q457,[1]无限模式!A:AQ,13,FALSE))</f>
        <v>100</v>
      </c>
      <c r="G457" s="10">
        <f t="shared" si="31"/>
        <v>180</v>
      </c>
      <c r="H457" s="10">
        <f>IF(VLOOKUP(P457&amp;"_"&amp;Q457,[1]无限模式!A:AQ,25+R457,FALSE)="","",0)</f>
        <v>0</v>
      </c>
      <c r="I457" s="10">
        <f>IF(VLOOKUP(P457&amp;"_"&amp;Q457,[1]无限模式!A:AQ,19+R457,FALSE)=0,"",VLOOKUP(P457&amp;"_"&amp;Q457,[1]无限模式!A:AQ,19+R457,FALSE))</f>
        <v>22</v>
      </c>
      <c r="J457" s="10">
        <f>IF(VLOOKUP(P457&amp;"_"&amp;Q457,[1]无限模式!A:AQ,19+R457,FALSE)=0,"",ROUND(VLOOKUP(P457&amp;"_"&amp;Q457,[1]无限模式!A:AQ,4,FALSE)/VLOOKUP(P457&amp;"_"&amp;Q457,[1]无限模式!A:AQ,19+R457,FALSE),2))</f>
        <v>1.36</v>
      </c>
      <c r="K457" s="10">
        <f>IF(VLOOKUP(P457&amp;"_"&amp;Q457,[1]无限模式!A:AQ,25+R457,FALSE)="","",1)</f>
        <v>1</v>
      </c>
      <c r="L457" s="10" t="str">
        <f>IF(VLOOKUP(P457&amp;"_"&amp;Q457,[1]无限模式!A:AQ,25+R457,FALSE)="","","Monster_Season"&amp;P457&amp;"_Infinite_"&amp;Q457&amp;"_"&amp;R457)</f>
        <v>Monster_Season4_Infinite_16_1</v>
      </c>
      <c r="M457" s="10">
        <f>IF(VLOOKUP(P457&amp;"_"&amp;Q457,[1]无限模式!A:AQ,25+R457,FALSE)="","",1)</f>
        <v>1</v>
      </c>
      <c r="O457" s="10">
        <f>IF(VLOOKUP(P457&amp;"_"&amp;Q457,[1]无限模式!A:AQ,19+R457,FALSE)="","",VLOOKUP(P457&amp;"_"&amp;Q457,[1]无限模式!A:AQ,37+R457,FALSE))</f>
        <v>5</v>
      </c>
      <c r="P457" s="10">
        <v>4</v>
      </c>
      <c r="Q457" s="10">
        <v>16</v>
      </c>
      <c r="R457" s="10">
        <v>1</v>
      </c>
    </row>
    <row r="458" spans="2:18" x14ac:dyDescent="0.2">
      <c r="B458" s="13" t="str">
        <f t="shared" si="28"/>
        <v/>
      </c>
      <c r="C458" s="10" t="str">
        <f t="shared" si="29"/>
        <v/>
      </c>
      <c r="D458" s="10" t="str">
        <f t="shared" si="30"/>
        <v/>
      </c>
      <c r="F458" s="10" t="str">
        <f>IF(B458="","",VLOOKUP(P458&amp;"_"&amp;Q458,[1]无限模式!A:AQ,12,FALSE)-VLOOKUP(P458&amp;"_"&amp;Q458,[1]无限模式!A:AQ,13,FALSE))</f>
        <v/>
      </c>
      <c r="G458" s="10" t="str">
        <f t="shared" si="31"/>
        <v/>
      </c>
      <c r="H458" s="10">
        <f>IF(VLOOKUP(P458&amp;"_"&amp;Q458,[1]无限模式!A:AQ,25+R458,FALSE)="","",0)</f>
        <v>0</v>
      </c>
      <c r="I458" s="10">
        <f>IF(VLOOKUP(P458&amp;"_"&amp;Q458,[1]无限模式!A:AQ,19+R458,FALSE)=0,"",VLOOKUP(P458&amp;"_"&amp;Q458,[1]无限模式!A:AQ,19+R458,FALSE))</f>
        <v>22</v>
      </c>
      <c r="J458" s="10">
        <f>IF(VLOOKUP(P458&amp;"_"&amp;Q458,[1]无限模式!A:AQ,19+R458,FALSE)=0,"",ROUND(VLOOKUP(P458&amp;"_"&amp;Q458,[1]无限模式!A:AQ,4,FALSE)/VLOOKUP(P458&amp;"_"&amp;Q458,[1]无限模式!A:AQ,19+R458,FALSE),2))</f>
        <v>1.36</v>
      </c>
      <c r="K458" s="10">
        <f>IF(VLOOKUP(P458&amp;"_"&amp;Q458,[1]无限模式!A:AQ,25+R458,FALSE)="","",1)</f>
        <v>1</v>
      </c>
      <c r="L458" s="10" t="str">
        <f>IF(VLOOKUP(P458&amp;"_"&amp;Q458,[1]无限模式!A:AQ,25+R458,FALSE)="","","Monster_Season"&amp;P458&amp;"_Infinite_"&amp;Q458&amp;"_"&amp;R458)</f>
        <v>Monster_Season4_Infinite_16_2</v>
      </c>
      <c r="M458" s="10">
        <f>IF(VLOOKUP(P458&amp;"_"&amp;Q458,[1]无限模式!A:AQ,25+R458,FALSE)="","",1)</f>
        <v>1</v>
      </c>
      <c r="O458" s="10">
        <f>IF(VLOOKUP(P458&amp;"_"&amp;Q458,[1]无限模式!A:AQ,19+R458,FALSE)="","",VLOOKUP(P458&amp;"_"&amp;Q458,[1]无限模式!A:AQ,37+R458,FALSE))</f>
        <v>5</v>
      </c>
      <c r="P458" s="10">
        <v>4</v>
      </c>
      <c r="Q458" s="10">
        <v>16</v>
      </c>
      <c r="R458" s="10">
        <v>2</v>
      </c>
    </row>
    <row r="459" spans="2:18" x14ac:dyDescent="0.2">
      <c r="B459" s="13" t="str">
        <f t="shared" si="28"/>
        <v/>
      </c>
      <c r="C459" s="10" t="str">
        <f t="shared" si="29"/>
        <v/>
      </c>
      <c r="D459" s="10" t="str">
        <f t="shared" si="30"/>
        <v/>
      </c>
      <c r="F459" s="10" t="str">
        <f>IF(B459="","",VLOOKUP(P459&amp;"_"&amp;Q459,[1]无限模式!A:AQ,12,FALSE)-VLOOKUP(P459&amp;"_"&amp;Q459,[1]无限模式!A:AQ,13,FALSE))</f>
        <v/>
      </c>
      <c r="G459" s="10" t="str">
        <f t="shared" si="31"/>
        <v/>
      </c>
      <c r="H459" s="10" t="str">
        <f>IF(VLOOKUP(P459&amp;"_"&amp;Q459,[1]无限模式!A:AQ,25+R459,FALSE)="","",0)</f>
        <v/>
      </c>
      <c r="I459" s="10" t="str">
        <f>IF(VLOOKUP(P459&amp;"_"&amp;Q459,[1]无限模式!A:AQ,19+R459,FALSE)=0,"",VLOOKUP(P459&amp;"_"&amp;Q459,[1]无限模式!A:AQ,19+R459,FALSE))</f>
        <v/>
      </c>
      <c r="J459" s="10" t="str">
        <f>IF(VLOOKUP(P459&amp;"_"&amp;Q459,[1]无限模式!A:AQ,19+R459,FALSE)=0,"",ROUND(VLOOKUP(P459&amp;"_"&amp;Q459,[1]无限模式!A:AQ,4,FALSE)/VLOOKUP(P459&amp;"_"&amp;Q459,[1]无限模式!A:AQ,19+R459,FALSE),2))</f>
        <v/>
      </c>
      <c r="K459" s="10" t="str">
        <f>IF(VLOOKUP(P459&amp;"_"&amp;Q459,[1]无限模式!A:AQ,25+R459,FALSE)="","",1)</f>
        <v/>
      </c>
      <c r="L459" s="10" t="str">
        <f>IF(VLOOKUP(P459&amp;"_"&amp;Q459,[1]无限模式!A:AQ,25+R459,FALSE)="","","Monster_Season"&amp;P459&amp;"_Infinite_"&amp;Q459&amp;"_"&amp;R459)</f>
        <v/>
      </c>
      <c r="M459" s="10" t="str">
        <f>IF(VLOOKUP(P459&amp;"_"&amp;Q459,[1]无限模式!A:AQ,25+R459,FALSE)="","",1)</f>
        <v/>
      </c>
      <c r="O459" s="10" t="str">
        <f>IF(VLOOKUP(P459&amp;"_"&amp;Q459,[1]无限模式!A:AQ,19+R459,FALSE)="","",VLOOKUP(P459&amp;"_"&amp;Q459,[1]无限模式!A:AQ,37+R459,FALSE))</f>
        <v/>
      </c>
      <c r="P459" s="10">
        <v>4</v>
      </c>
      <c r="Q459" s="10">
        <v>16</v>
      </c>
      <c r="R459" s="10">
        <v>3</v>
      </c>
    </row>
    <row r="460" spans="2:18" x14ac:dyDescent="0.2">
      <c r="B460" s="13" t="str">
        <f t="shared" si="28"/>
        <v/>
      </c>
      <c r="C460" s="10" t="str">
        <f t="shared" si="29"/>
        <v/>
      </c>
      <c r="D460" s="10" t="str">
        <f t="shared" si="30"/>
        <v/>
      </c>
      <c r="F460" s="10" t="str">
        <f>IF(B460="","",VLOOKUP(P460&amp;"_"&amp;Q460,[1]无限模式!A:AQ,12,FALSE)-VLOOKUP(P460&amp;"_"&amp;Q460,[1]无限模式!A:AQ,13,FALSE))</f>
        <v/>
      </c>
      <c r="G460" s="10" t="str">
        <f t="shared" si="31"/>
        <v/>
      </c>
      <c r="H460" s="10" t="str">
        <f>IF(VLOOKUP(P460&amp;"_"&amp;Q460,[1]无限模式!A:AQ,25+R460,FALSE)="","",0)</f>
        <v/>
      </c>
      <c r="I460" s="10" t="str">
        <f>IF(VLOOKUP(P460&amp;"_"&amp;Q460,[1]无限模式!A:AQ,19+R460,FALSE)=0,"",VLOOKUP(P460&amp;"_"&amp;Q460,[1]无限模式!A:AQ,19+R460,FALSE))</f>
        <v/>
      </c>
      <c r="J460" s="10" t="str">
        <f>IF(VLOOKUP(P460&amp;"_"&amp;Q460,[1]无限模式!A:AQ,19+R460,FALSE)=0,"",ROUND(VLOOKUP(P460&amp;"_"&amp;Q460,[1]无限模式!A:AQ,4,FALSE)/VLOOKUP(P460&amp;"_"&amp;Q460,[1]无限模式!A:AQ,19+R460,FALSE),2))</f>
        <v/>
      </c>
      <c r="K460" s="10" t="str">
        <f>IF(VLOOKUP(P460&amp;"_"&amp;Q460,[1]无限模式!A:AQ,25+R460,FALSE)="","",1)</f>
        <v/>
      </c>
      <c r="L460" s="10" t="str">
        <f>IF(VLOOKUP(P460&amp;"_"&amp;Q460,[1]无限模式!A:AQ,25+R460,FALSE)="","","Monster_Season"&amp;P460&amp;"_Infinite_"&amp;Q460&amp;"_"&amp;R460)</f>
        <v/>
      </c>
      <c r="M460" s="10" t="str">
        <f>IF(VLOOKUP(P460&amp;"_"&amp;Q460,[1]无限模式!A:AQ,25+R460,FALSE)="","",1)</f>
        <v/>
      </c>
      <c r="O460" s="10" t="str">
        <f>IF(VLOOKUP(P460&amp;"_"&amp;Q460,[1]无限模式!A:AQ,19+R460,FALSE)="","",VLOOKUP(P460&amp;"_"&amp;Q460,[1]无限模式!A:AQ,37+R460,FALSE))</f>
        <v/>
      </c>
      <c r="P460" s="10">
        <v>4</v>
      </c>
      <c r="Q460" s="10">
        <v>16</v>
      </c>
      <c r="R460" s="10">
        <v>4</v>
      </c>
    </row>
    <row r="461" spans="2:18" x14ac:dyDescent="0.2">
      <c r="B461" s="13" t="str">
        <f t="shared" si="28"/>
        <v/>
      </c>
      <c r="C461" s="10" t="str">
        <f t="shared" si="29"/>
        <v/>
      </c>
      <c r="D461" s="10" t="str">
        <f t="shared" si="30"/>
        <v/>
      </c>
      <c r="F461" s="10" t="str">
        <f>IF(B461="","",VLOOKUP(P461&amp;"_"&amp;Q461,[1]无限模式!A:AQ,12,FALSE)-VLOOKUP(P461&amp;"_"&amp;Q461,[1]无限模式!A:AQ,13,FALSE))</f>
        <v/>
      </c>
      <c r="G461" s="10" t="str">
        <f t="shared" si="31"/>
        <v/>
      </c>
      <c r="H461" s="10" t="str">
        <f>IF(VLOOKUP(P461&amp;"_"&amp;Q461,[1]无限模式!A:AQ,25+R461,FALSE)="","",0)</f>
        <v/>
      </c>
      <c r="I461" s="10" t="str">
        <f>IF(VLOOKUP(P461&amp;"_"&amp;Q461,[1]无限模式!A:AQ,19+R461,FALSE)=0,"",VLOOKUP(P461&amp;"_"&amp;Q461,[1]无限模式!A:AQ,19+R461,FALSE))</f>
        <v/>
      </c>
      <c r="J461" s="10" t="str">
        <f>IF(VLOOKUP(P461&amp;"_"&amp;Q461,[1]无限模式!A:AQ,19+R461,FALSE)=0,"",ROUND(VLOOKUP(P461&amp;"_"&amp;Q461,[1]无限模式!A:AQ,4,FALSE)/VLOOKUP(P461&amp;"_"&amp;Q461,[1]无限模式!A:AQ,19+R461,FALSE),2))</f>
        <v/>
      </c>
      <c r="K461" s="10" t="str">
        <f>IF(VLOOKUP(P461&amp;"_"&amp;Q461,[1]无限模式!A:AQ,25+R461,FALSE)="","",1)</f>
        <v/>
      </c>
      <c r="L461" s="10" t="str">
        <f>IF(VLOOKUP(P461&amp;"_"&amp;Q461,[1]无限模式!A:AQ,25+R461,FALSE)="","","Monster_Season"&amp;P461&amp;"_Infinite_"&amp;Q461&amp;"_"&amp;R461)</f>
        <v/>
      </c>
      <c r="M461" s="10" t="str">
        <f>IF(VLOOKUP(P461&amp;"_"&amp;Q461,[1]无限模式!A:AQ,25+R461,FALSE)="","",1)</f>
        <v/>
      </c>
      <c r="O461" s="10" t="str">
        <f>IF(VLOOKUP(P461&amp;"_"&amp;Q461,[1]无限模式!A:AQ,19+R461,FALSE)="","",VLOOKUP(P461&amp;"_"&amp;Q461,[1]无限模式!A:AQ,37+R461,FALSE))</f>
        <v/>
      </c>
      <c r="P461" s="10">
        <v>4</v>
      </c>
      <c r="Q461" s="10">
        <v>16</v>
      </c>
      <c r="R461" s="10">
        <v>5</v>
      </c>
    </row>
    <row r="462" spans="2:18" x14ac:dyDescent="0.2">
      <c r="B462" s="13" t="str">
        <f t="shared" si="28"/>
        <v/>
      </c>
      <c r="C462" s="10" t="str">
        <f t="shared" si="29"/>
        <v/>
      </c>
      <c r="D462" s="10" t="str">
        <f t="shared" si="30"/>
        <v/>
      </c>
      <c r="F462" s="10" t="str">
        <f>IF(B462="","",VLOOKUP(P462&amp;"_"&amp;Q462,[1]无限模式!A:AQ,12,FALSE)-VLOOKUP(P462&amp;"_"&amp;Q462,[1]无限模式!A:AQ,13,FALSE))</f>
        <v/>
      </c>
      <c r="G462" s="10" t="str">
        <f t="shared" si="31"/>
        <v/>
      </c>
      <c r="H462" s="10" t="str">
        <f>IF(VLOOKUP(P462&amp;"_"&amp;Q462,[1]无限模式!A:AQ,25+R462,FALSE)="","",0)</f>
        <v/>
      </c>
      <c r="I462" s="10" t="str">
        <f>IF(VLOOKUP(P462&amp;"_"&amp;Q462,[1]无限模式!A:AQ,19+R462,FALSE)=0,"",VLOOKUP(P462&amp;"_"&amp;Q462,[1]无限模式!A:AQ,19+R462,FALSE))</f>
        <v/>
      </c>
      <c r="J462" s="10" t="str">
        <f>IF(VLOOKUP(P462&amp;"_"&amp;Q462,[1]无限模式!A:AQ,19+R462,FALSE)=0,"",ROUND(VLOOKUP(P462&amp;"_"&amp;Q462,[1]无限模式!A:AQ,4,FALSE)/VLOOKUP(P462&amp;"_"&amp;Q462,[1]无限模式!A:AQ,19+R462,FALSE),2))</f>
        <v/>
      </c>
      <c r="K462" s="10" t="str">
        <f>IF(VLOOKUP(P462&amp;"_"&amp;Q462,[1]无限模式!A:AQ,25+R462,FALSE)="","",1)</f>
        <v/>
      </c>
      <c r="L462" s="10" t="str">
        <f>IF(VLOOKUP(P462&amp;"_"&amp;Q462,[1]无限模式!A:AQ,25+R462,FALSE)="","","Monster_Season"&amp;P462&amp;"_Infinite_"&amp;Q462&amp;"_"&amp;R462)</f>
        <v/>
      </c>
      <c r="M462" s="10" t="str">
        <f>IF(VLOOKUP(P462&amp;"_"&amp;Q462,[1]无限模式!A:AQ,25+R462,FALSE)="","",1)</f>
        <v/>
      </c>
      <c r="O462" s="10" t="str">
        <f>IF(VLOOKUP(P462&amp;"_"&amp;Q462,[1]无限模式!A:AQ,19+R462,FALSE)="","",VLOOKUP(P462&amp;"_"&amp;Q462,[1]无限模式!A:AQ,37+R462,FALSE))</f>
        <v/>
      </c>
      <c r="P462" s="10">
        <v>4</v>
      </c>
      <c r="Q462" s="10">
        <v>16</v>
      </c>
      <c r="R462" s="10">
        <v>6</v>
      </c>
    </row>
    <row r="463" spans="2:18" x14ac:dyDescent="0.2">
      <c r="B463" s="13" t="str">
        <f t="shared" si="28"/>
        <v>MonsterWaveCallRule_Season4_Infinite</v>
      </c>
      <c r="C463" s="10">
        <f t="shared" si="29"/>
        <v>17</v>
      </c>
      <c r="D463" s="10" t="str">
        <f t="shared" si="30"/>
        <v>赛季4无限模式第17波</v>
      </c>
      <c r="F463" s="10">
        <f>IF(B463="","",VLOOKUP(P463&amp;"_"&amp;Q463,[1]无限模式!A:AQ,12,FALSE)-VLOOKUP(P463&amp;"_"&amp;Q463,[1]无限模式!A:AQ,13,FALSE))</f>
        <v>100</v>
      </c>
      <c r="G463" s="10">
        <f t="shared" si="31"/>
        <v>180</v>
      </c>
      <c r="H463" s="10">
        <f>IF(VLOOKUP(P463&amp;"_"&amp;Q463,[1]无限模式!A:AQ,25+R463,FALSE)="","",0)</f>
        <v>0</v>
      </c>
      <c r="I463" s="10">
        <f>IF(VLOOKUP(P463&amp;"_"&amp;Q463,[1]无限模式!A:AQ,19+R463,FALSE)=0,"",VLOOKUP(P463&amp;"_"&amp;Q463,[1]无限模式!A:AQ,19+R463,FALSE))</f>
        <v>20</v>
      </c>
      <c r="J463" s="10">
        <f>IF(VLOOKUP(P463&amp;"_"&amp;Q463,[1]无限模式!A:AQ,19+R463,FALSE)=0,"",ROUND(VLOOKUP(P463&amp;"_"&amp;Q463,[1]无限模式!A:AQ,4,FALSE)/VLOOKUP(P463&amp;"_"&amp;Q463,[1]无限模式!A:AQ,19+R463,FALSE),2))</f>
        <v>1.5</v>
      </c>
      <c r="K463" s="10">
        <f>IF(VLOOKUP(P463&amp;"_"&amp;Q463,[1]无限模式!A:AQ,25+R463,FALSE)="","",1)</f>
        <v>1</v>
      </c>
      <c r="L463" s="10" t="str">
        <f>IF(VLOOKUP(P463&amp;"_"&amp;Q463,[1]无限模式!A:AQ,25+R463,FALSE)="","","Monster_Season"&amp;P463&amp;"_Infinite_"&amp;Q463&amp;"_"&amp;R463)</f>
        <v>Monster_Season4_Infinite_17_1</v>
      </c>
      <c r="M463" s="10">
        <f>IF(VLOOKUP(P463&amp;"_"&amp;Q463,[1]无限模式!A:AQ,25+R463,FALSE)="","",1)</f>
        <v>1</v>
      </c>
      <c r="O463" s="10">
        <f>IF(VLOOKUP(P463&amp;"_"&amp;Q463,[1]无限模式!A:AQ,19+R463,FALSE)="","",VLOOKUP(P463&amp;"_"&amp;Q463,[1]无限模式!A:AQ,37+R463,FALSE))</f>
        <v>5</v>
      </c>
      <c r="P463" s="10">
        <v>4</v>
      </c>
      <c r="Q463" s="10">
        <v>17</v>
      </c>
      <c r="R463" s="10">
        <v>1</v>
      </c>
    </row>
    <row r="464" spans="2:18" x14ac:dyDescent="0.2">
      <c r="B464" s="13" t="str">
        <f t="shared" si="28"/>
        <v/>
      </c>
      <c r="C464" s="10" t="str">
        <f t="shared" si="29"/>
        <v/>
      </c>
      <c r="D464" s="10" t="str">
        <f t="shared" si="30"/>
        <v/>
      </c>
      <c r="F464" s="10" t="str">
        <f>IF(B464="","",VLOOKUP(P464&amp;"_"&amp;Q464,[1]无限模式!A:AQ,12,FALSE)-VLOOKUP(P464&amp;"_"&amp;Q464,[1]无限模式!A:AQ,13,FALSE))</f>
        <v/>
      </c>
      <c r="G464" s="10" t="str">
        <f t="shared" si="31"/>
        <v/>
      </c>
      <c r="H464" s="10">
        <f>IF(VLOOKUP(P464&amp;"_"&amp;Q464,[1]无限模式!A:AQ,25+R464,FALSE)="","",0)</f>
        <v>0</v>
      </c>
      <c r="I464" s="10">
        <f>IF(VLOOKUP(P464&amp;"_"&amp;Q464,[1]无限模式!A:AQ,19+R464,FALSE)=0,"",VLOOKUP(P464&amp;"_"&amp;Q464,[1]无限模式!A:AQ,19+R464,FALSE))</f>
        <v>10</v>
      </c>
      <c r="J464" s="10">
        <f>IF(VLOOKUP(P464&amp;"_"&amp;Q464,[1]无限模式!A:AQ,19+R464,FALSE)=0,"",ROUND(VLOOKUP(P464&amp;"_"&amp;Q464,[1]无限模式!A:AQ,4,FALSE)/VLOOKUP(P464&amp;"_"&amp;Q464,[1]无限模式!A:AQ,19+R464,FALSE),2))</f>
        <v>3</v>
      </c>
      <c r="K464" s="10">
        <f>IF(VLOOKUP(P464&amp;"_"&amp;Q464,[1]无限模式!A:AQ,25+R464,FALSE)="","",1)</f>
        <v>1</v>
      </c>
      <c r="L464" s="10" t="str">
        <f>IF(VLOOKUP(P464&amp;"_"&amp;Q464,[1]无限模式!A:AQ,25+R464,FALSE)="","","Monster_Season"&amp;P464&amp;"_Infinite_"&amp;Q464&amp;"_"&amp;R464)</f>
        <v>Monster_Season4_Infinite_17_2</v>
      </c>
      <c r="M464" s="10">
        <f>IF(VLOOKUP(P464&amp;"_"&amp;Q464,[1]无限模式!A:AQ,25+R464,FALSE)="","",1)</f>
        <v>1</v>
      </c>
      <c r="O464" s="10">
        <f>IF(VLOOKUP(P464&amp;"_"&amp;Q464,[1]无限模式!A:AQ,19+R464,FALSE)="","",VLOOKUP(P464&amp;"_"&amp;Q464,[1]无限模式!A:AQ,37+R464,FALSE))</f>
        <v>5</v>
      </c>
      <c r="P464" s="10">
        <v>4</v>
      </c>
      <c r="Q464" s="10">
        <v>17</v>
      </c>
      <c r="R464" s="10">
        <v>2</v>
      </c>
    </row>
    <row r="465" spans="2:18" x14ac:dyDescent="0.2">
      <c r="B465" s="13" t="str">
        <f t="shared" si="28"/>
        <v/>
      </c>
      <c r="C465" s="10" t="str">
        <f t="shared" si="29"/>
        <v/>
      </c>
      <c r="D465" s="10" t="str">
        <f t="shared" si="30"/>
        <v/>
      </c>
      <c r="F465" s="10" t="str">
        <f>IF(B465="","",VLOOKUP(P465&amp;"_"&amp;Q465,[1]无限模式!A:AQ,12,FALSE)-VLOOKUP(P465&amp;"_"&amp;Q465,[1]无限模式!A:AQ,13,FALSE))</f>
        <v/>
      </c>
      <c r="G465" s="10" t="str">
        <f t="shared" si="31"/>
        <v/>
      </c>
      <c r="H465" s="10">
        <f>IF(VLOOKUP(P465&amp;"_"&amp;Q465,[1]无限模式!A:AQ,25+R465,FALSE)="","",0)</f>
        <v>0</v>
      </c>
      <c r="I465" s="10">
        <f>IF(VLOOKUP(P465&amp;"_"&amp;Q465,[1]无限模式!A:AQ,19+R465,FALSE)=0,"",VLOOKUP(P465&amp;"_"&amp;Q465,[1]无限模式!A:AQ,19+R465,FALSE))</f>
        <v>10</v>
      </c>
      <c r="J465" s="10">
        <f>IF(VLOOKUP(P465&amp;"_"&amp;Q465,[1]无限模式!A:AQ,19+R465,FALSE)=0,"",ROUND(VLOOKUP(P465&amp;"_"&amp;Q465,[1]无限模式!A:AQ,4,FALSE)/VLOOKUP(P465&amp;"_"&amp;Q465,[1]无限模式!A:AQ,19+R465,FALSE),2))</f>
        <v>3</v>
      </c>
      <c r="K465" s="10">
        <f>IF(VLOOKUP(P465&amp;"_"&amp;Q465,[1]无限模式!A:AQ,25+R465,FALSE)="","",1)</f>
        <v>1</v>
      </c>
      <c r="L465" s="10" t="str">
        <f>IF(VLOOKUP(P465&amp;"_"&amp;Q465,[1]无限模式!A:AQ,25+R465,FALSE)="","","Monster_Season"&amp;P465&amp;"_Infinite_"&amp;Q465&amp;"_"&amp;R465)</f>
        <v>Monster_Season4_Infinite_17_3</v>
      </c>
      <c r="M465" s="10">
        <f>IF(VLOOKUP(P465&amp;"_"&amp;Q465,[1]无限模式!A:AQ,25+R465,FALSE)="","",1)</f>
        <v>1</v>
      </c>
      <c r="O465" s="10">
        <f>IF(VLOOKUP(P465&amp;"_"&amp;Q465,[1]无限模式!A:AQ,19+R465,FALSE)="","",VLOOKUP(P465&amp;"_"&amp;Q465,[1]无限模式!A:AQ,37+R465,FALSE))</f>
        <v>5</v>
      </c>
      <c r="P465" s="10">
        <v>4</v>
      </c>
      <c r="Q465" s="10">
        <v>17</v>
      </c>
      <c r="R465" s="10">
        <v>3</v>
      </c>
    </row>
    <row r="466" spans="2:18" x14ac:dyDescent="0.2">
      <c r="B466" s="13" t="str">
        <f t="shared" si="28"/>
        <v/>
      </c>
      <c r="C466" s="10" t="str">
        <f t="shared" si="29"/>
        <v/>
      </c>
      <c r="D466" s="10" t="str">
        <f t="shared" si="30"/>
        <v/>
      </c>
      <c r="F466" s="10" t="str">
        <f>IF(B466="","",VLOOKUP(P466&amp;"_"&amp;Q466,[1]无限模式!A:AQ,12,FALSE)-VLOOKUP(P466&amp;"_"&amp;Q466,[1]无限模式!A:AQ,13,FALSE))</f>
        <v/>
      </c>
      <c r="G466" s="10" t="str">
        <f t="shared" si="31"/>
        <v/>
      </c>
      <c r="H466" s="10" t="str">
        <f>IF(VLOOKUP(P466&amp;"_"&amp;Q466,[1]无限模式!A:AQ,25+R466,FALSE)="","",0)</f>
        <v/>
      </c>
      <c r="I466" s="10" t="str">
        <f>IF(VLOOKUP(P466&amp;"_"&amp;Q466,[1]无限模式!A:AQ,19+R466,FALSE)=0,"",VLOOKUP(P466&amp;"_"&amp;Q466,[1]无限模式!A:AQ,19+R466,FALSE))</f>
        <v/>
      </c>
      <c r="J466" s="10" t="str">
        <f>IF(VLOOKUP(P466&amp;"_"&amp;Q466,[1]无限模式!A:AQ,19+R466,FALSE)=0,"",ROUND(VLOOKUP(P466&amp;"_"&amp;Q466,[1]无限模式!A:AQ,4,FALSE)/VLOOKUP(P466&amp;"_"&amp;Q466,[1]无限模式!A:AQ,19+R466,FALSE),2))</f>
        <v/>
      </c>
      <c r="K466" s="10" t="str">
        <f>IF(VLOOKUP(P466&amp;"_"&amp;Q466,[1]无限模式!A:AQ,25+R466,FALSE)="","",1)</f>
        <v/>
      </c>
      <c r="L466" s="10" t="str">
        <f>IF(VLOOKUP(P466&amp;"_"&amp;Q466,[1]无限模式!A:AQ,25+R466,FALSE)="","","Monster_Season"&amp;P466&amp;"_Infinite_"&amp;Q466&amp;"_"&amp;R466)</f>
        <v/>
      </c>
      <c r="M466" s="10" t="str">
        <f>IF(VLOOKUP(P466&amp;"_"&amp;Q466,[1]无限模式!A:AQ,25+R466,FALSE)="","",1)</f>
        <v/>
      </c>
      <c r="O466" s="10" t="str">
        <f>IF(VLOOKUP(P466&amp;"_"&amp;Q466,[1]无限模式!A:AQ,19+R466,FALSE)="","",VLOOKUP(P466&amp;"_"&amp;Q466,[1]无限模式!A:AQ,37+R466,FALSE))</f>
        <v/>
      </c>
      <c r="P466" s="10">
        <v>4</v>
      </c>
      <c r="Q466" s="10">
        <v>17</v>
      </c>
      <c r="R466" s="10">
        <v>4</v>
      </c>
    </row>
    <row r="467" spans="2:18" x14ac:dyDescent="0.2">
      <c r="B467" s="13" t="str">
        <f t="shared" si="28"/>
        <v/>
      </c>
      <c r="C467" s="10" t="str">
        <f t="shared" si="29"/>
        <v/>
      </c>
      <c r="D467" s="10" t="str">
        <f t="shared" si="30"/>
        <v/>
      </c>
      <c r="F467" s="10" t="str">
        <f>IF(B467="","",VLOOKUP(P467&amp;"_"&amp;Q467,[1]无限模式!A:AQ,12,FALSE)-VLOOKUP(P467&amp;"_"&amp;Q467,[1]无限模式!A:AQ,13,FALSE))</f>
        <v/>
      </c>
      <c r="G467" s="10" t="str">
        <f t="shared" si="31"/>
        <v/>
      </c>
      <c r="H467" s="10" t="str">
        <f>IF(VLOOKUP(P467&amp;"_"&amp;Q467,[1]无限模式!A:AQ,25+R467,FALSE)="","",0)</f>
        <v/>
      </c>
      <c r="I467" s="10" t="str">
        <f>IF(VLOOKUP(P467&amp;"_"&amp;Q467,[1]无限模式!A:AQ,19+R467,FALSE)=0,"",VLOOKUP(P467&amp;"_"&amp;Q467,[1]无限模式!A:AQ,19+R467,FALSE))</f>
        <v/>
      </c>
      <c r="J467" s="10" t="str">
        <f>IF(VLOOKUP(P467&amp;"_"&amp;Q467,[1]无限模式!A:AQ,19+R467,FALSE)=0,"",ROUND(VLOOKUP(P467&amp;"_"&amp;Q467,[1]无限模式!A:AQ,4,FALSE)/VLOOKUP(P467&amp;"_"&amp;Q467,[1]无限模式!A:AQ,19+R467,FALSE),2))</f>
        <v/>
      </c>
      <c r="K467" s="10" t="str">
        <f>IF(VLOOKUP(P467&amp;"_"&amp;Q467,[1]无限模式!A:AQ,25+R467,FALSE)="","",1)</f>
        <v/>
      </c>
      <c r="L467" s="10" t="str">
        <f>IF(VLOOKUP(P467&amp;"_"&amp;Q467,[1]无限模式!A:AQ,25+R467,FALSE)="","","Monster_Season"&amp;P467&amp;"_Infinite_"&amp;Q467&amp;"_"&amp;R467)</f>
        <v/>
      </c>
      <c r="M467" s="10" t="str">
        <f>IF(VLOOKUP(P467&amp;"_"&amp;Q467,[1]无限模式!A:AQ,25+R467,FALSE)="","",1)</f>
        <v/>
      </c>
      <c r="O467" s="10" t="str">
        <f>IF(VLOOKUP(P467&amp;"_"&amp;Q467,[1]无限模式!A:AQ,19+R467,FALSE)="","",VLOOKUP(P467&amp;"_"&amp;Q467,[1]无限模式!A:AQ,37+R467,FALSE))</f>
        <v/>
      </c>
      <c r="P467" s="10">
        <v>4</v>
      </c>
      <c r="Q467" s="10">
        <v>17</v>
      </c>
      <c r="R467" s="10">
        <v>5</v>
      </c>
    </row>
    <row r="468" spans="2:18" x14ac:dyDescent="0.2">
      <c r="B468" s="13" t="str">
        <f t="shared" si="28"/>
        <v/>
      </c>
      <c r="C468" s="10" t="str">
        <f t="shared" si="29"/>
        <v/>
      </c>
      <c r="D468" s="10" t="str">
        <f t="shared" si="30"/>
        <v/>
      </c>
      <c r="F468" s="10" t="str">
        <f>IF(B468="","",VLOOKUP(P468&amp;"_"&amp;Q468,[1]无限模式!A:AQ,12,FALSE)-VLOOKUP(P468&amp;"_"&amp;Q468,[1]无限模式!A:AQ,13,FALSE))</f>
        <v/>
      </c>
      <c r="G468" s="10" t="str">
        <f t="shared" si="31"/>
        <v/>
      </c>
      <c r="H468" s="10" t="str">
        <f>IF(VLOOKUP(P468&amp;"_"&amp;Q468,[1]无限模式!A:AQ,25+R468,FALSE)="","",0)</f>
        <v/>
      </c>
      <c r="I468" s="10" t="str">
        <f>IF(VLOOKUP(P468&amp;"_"&amp;Q468,[1]无限模式!A:AQ,19+R468,FALSE)=0,"",VLOOKUP(P468&amp;"_"&amp;Q468,[1]无限模式!A:AQ,19+R468,FALSE))</f>
        <v/>
      </c>
      <c r="J468" s="10" t="str">
        <f>IF(VLOOKUP(P468&amp;"_"&amp;Q468,[1]无限模式!A:AQ,19+R468,FALSE)=0,"",ROUND(VLOOKUP(P468&amp;"_"&amp;Q468,[1]无限模式!A:AQ,4,FALSE)/VLOOKUP(P468&amp;"_"&amp;Q468,[1]无限模式!A:AQ,19+R468,FALSE),2))</f>
        <v/>
      </c>
      <c r="K468" s="10" t="str">
        <f>IF(VLOOKUP(P468&amp;"_"&amp;Q468,[1]无限模式!A:AQ,25+R468,FALSE)="","",1)</f>
        <v/>
      </c>
      <c r="L468" s="10" t="str">
        <f>IF(VLOOKUP(P468&amp;"_"&amp;Q468,[1]无限模式!A:AQ,25+R468,FALSE)="","","Monster_Season"&amp;P468&amp;"_Infinite_"&amp;Q468&amp;"_"&amp;R468)</f>
        <v/>
      </c>
      <c r="M468" s="10" t="str">
        <f>IF(VLOOKUP(P468&amp;"_"&amp;Q468,[1]无限模式!A:AQ,25+R468,FALSE)="","",1)</f>
        <v/>
      </c>
      <c r="O468" s="10" t="str">
        <f>IF(VLOOKUP(P468&amp;"_"&amp;Q468,[1]无限模式!A:AQ,19+R468,FALSE)="","",VLOOKUP(P468&amp;"_"&amp;Q468,[1]无限模式!A:AQ,37+R468,FALSE))</f>
        <v/>
      </c>
      <c r="P468" s="10">
        <v>4</v>
      </c>
      <c r="Q468" s="10">
        <v>17</v>
      </c>
      <c r="R468" s="10">
        <v>6</v>
      </c>
    </row>
    <row r="469" spans="2:18" x14ac:dyDescent="0.2">
      <c r="B469" s="13" t="str">
        <f t="shared" si="28"/>
        <v>MonsterWaveCallRule_Season4_Infinite</v>
      </c>
      <c r="C469" s="10">
        <f t="shared" si="29"/>
        <v>18</v>
      </c>
      <c r="D469" s="10" t="str">
        <f t="shared" si="30"/>
        <v>赛季4无限模式第18波</v>
      </c>
      <c r="F469" s="10">
        <f>IF(B469="","",VLOOKUP(P469&amp;"_"&amp;Q469,[1]无限模式!A:AQ,12,FALSE)-VLOOKUP(P469&amp;"_"&amp;Q469,[1]无限模式!A:AQ,13,FALSE))</f>
        <v>100</v>
      </c>
      <c r="G469" s="10">
        <f t="shared" si="31"/>
        <v>180</v>
      </c>
      <c r="H469" s="10">
        <f>IF(VLOOKUP(P469&amp;"_"&amp;Q469,[1]无限模式!A:AQ,25+R469,FALSE)="","",0)</f>
        <v>0</v>
      </c>
      <c r="I469" s="10">
        <f>IF(VLOOKUP(P469&amp;"_"&amp;Q469,[1]无限模式!A:AQ,19+R469,FALSE)=0,"",VLOOKUP(P469&amp;"_"&amp;Q469,[1]无限模式!A:AQ,19+R469,FALSE))</f>
        <v>9</v>
      </c>
      <c r="J469" s="10">
        <f>IF(VLOOKUP(P469&amp;"_"&amp;Q469,[1]无限模式!A:AQ,19+R469,FALSE)=0,"",ROUND(VLOOKUP(P469&amp;"_"&amp;Q469,[1]无限模式!A:AQ,4,FALSE)/VLOOKUP(P469&amp;"_"&amp;Q469,[1]无限模式!A:AQ,19+R469,FALSE),2))</f>
        <v>3.33</v>
      </c>
      <c r="K469" s="10">
        <f>IF(VLOOKUP(P469&amp;"_"&amp;Q469,[1]无限模式!A:AQ,25+R469,FALSE)="","",1)</f>
        <v>1</v>
      </c>
      <c r="L469" s="10" t="str">
        <f>IF(VLOOKUP(P469&amp;"_"&amp;Q469,[1]无限模式!A:AQ,25+R469,FALSE)="","","Monster_Season"&amp;P469&amp;"_Infinite_"&amp;Q469&amp;"_"&amp;R469)</f>
        <v>Monster_Season4_Infinite_18_1</v>
      </c>
      <c r="M469" s="10">
        <f>IF(VLOOKUP(P469&amp;"_"&amp;Q469,[1]无限模式!A:AQ,25+R469,FALSE)="","",1)</f>
        <v>1</v>
      </c>
      <c r="O469" s="10">
        <f>IF(VLOOKUP(P469&amp;"_"&amp;Q469,[1]无限模式!A:AQ,19+R469,FALSE)="","",VLOOKUP(P469&amp;"_"&amp;Q469,[1]无限模式!A:AQ,37+R469,FALSE))</f>
        <v>7</v>
      </c>
      <c r="P469" s="10">
        <v>4</v>
      </c>
      <c r="Q469" s="10">
        <v>18</v>
      </c>
      <c r="R469" s="10">
        <v>1</v>
      </c>
    </row>
    <row r="470" spans="2:18" x14ac:dyDescent="0.2">
      <c r="B470" s="13" t="str">
        <f t="shared" si="28"/>
        <v/>
      </c>
      <c r="C470" s="10" t="str">
        <f t="shared" si="29"/>
        <v/>
      </c>
      <c r="D470" s="10" t="str">
        <f t="shared" si="30"/>
        <v/>
      </c>
      <c r="F470" s="10" t="str">
        <f>IF(B470="","",VLOOKUP(P470&amp;"_"&amp;Q470,[1]无限模式!A:AQ,12,FALSE)-VLOOKUP(P470&amp;"_"&amp;Q470,[1]无限模式!A:AQ,13,FALSE))</f>
        <v/>
      </c>
      <c r="G470" s="10" t="str">
        <f t="shared" si="31"/>
        <v/>
      </c>
      <c r="H470" s="10">
        <f>IF(VLOOKUP(P470&amp;"_"&amp;Q470,[1]无限模式!A:AQ,25+R470,FALSE)="","",0)</f>
        <v>0</v>
      </c>
      <c r="I470" s="10">
        <f>IF(VLOOKUP(P470&amp;"_"&amp;Q470,[1]无限模式!A:AQ,19+R470,FALSE)=0,"",VLOOKUP(P470&amp;"_"&amp;Q470,[1]无限模式!A:AQ,19+R470,FALSE))</f>
        <v>9</v>
      </c>
      <c r="J470" s="10">
        <f>IF(VLOOKUP(P470&amp;"_"&amp;Q470,[1]无限模式!A:AQ,19+R470,FALSE)=0,"",ROUND(VLOOKUP(P470&amp;"_"&amp;Q470,[1]无限模式!A:AQ,4,FALSE)/VLOOKUP(P470&amp;"_"&amp;Q470,[1]无限模式!A:AQ,19+R470,FALSE),2))</f>
        <v>3.33</v>
      </c>
      <c r="K470" s="10">
        <f>IF(VLOOKUP(P470&amp;"_"&amp;Q470,[1]无限模式!A:AQ,25+R470,FALSE)="","",1)</f>
        <v>1</v>
      </c>
      <c r="L470" s="10" t="str">
        <f>IF(VLOOKUP(P470&amp;"_"&amp;Q470,[1]无限模式!A:AQ,25+R470,FALSE)="","","Monster_Season"&amp;P470&amp;"_Infinite_"&amp;Q470&amp;"_"&amp;R470)</f>
        <v>Monster_Season4_Infinite_18_2</v>
      </c>
      <c r="M470" s="10">
        <f>IF(VLOOKUP(P470&amp;"_"&amp;Q470,[1]无限模式!A:AQ,25+R470,FALSE)="","",1)</f>
        <v>1</v>
      </c>
      <c r="O470" s="10">
        <f>IF(VLOOKUP(P470&amp;"_"&amp;Q470,[1]无限模式!A:AQ,19+R470,FALSE)="","",VLOOKUP(P470&amp;"_"&amp;Q470,[1]无限模式!A:AQ,37+R470,FALSE))</f>
        <v>7</v>
      </c>
      <c r="P470" s="10">
        <v>4</v>
      </c>
      <c r="Q470" s="10">
        <v>18</v>
      </c>
      <c r="R470" s="10">
        <v>2</v>
      </c>
    </row>
    <row r="471" spans="2:18" x14ac:dyDescent="0.2">
      <c r="B471" s="13" t="str">
        <f t="shared" si="28"/>
        <v/>
      </c>
      <c r="C471" s="10" t="str">
        <f t="shared" si="29"/>
        <v/>
      </c>
      <c r="D471" s="10" t="str">
        <f t="shared" si="30"/>
        <v/>
      </c>
      <c r="F471" s="10" t="str">
        <f>IF(B471="","",VLOOKUP(P471&amp;"_"&amp;Q471,[1]无限模式!A:AQ,12,FALSE)-VLOOKUP(P471&amp;"_"&amp;Q471,[1]无限模式!A:AQ,13,FALSE))</f>
        <v/>
      </c>
      <c r="G471" s="10" t="str">
        <f t="shared" si="31"/>
        <v/>
      </c>
      <c r="H471" s="10">
        <f>IF(VLOOKUP(P471&amp;"_"&amp;Q471,[1]无限模式!A:AQ,25+R471,FALSE)="","",0)</f>
        <v>0</v>
      </c>
      <c r="I471" s="10">
        <f>IF(VLOOKUP(P471&amp;"_"&amp;Q471,[1]无限模式!A:AQ,19+R471,FALSE)=0,"",VLOOKUP(P471&amp;"_"&amp;Q471,[1]无限模式!A:AQ,19+R471,FALSE))</f>
        <v>5</v>
      </c>
      <c r="J471" s="10">
        <f>IF(VLOOKUP(P471&amp;"_"&amp;Q471,[1]无限模式!A:AQ,19+R471,FALSE)=0,"",ROUND(VLOOKUP(P471&amp;"_"&amp;Q471,[1]无限模式!A:AQ,4,FALSE)/VLOOKUP(P471&amp;"_"&amp;Q471,[1]无限模式!A:AQ,19+R471,FALSE),2))</f>
        <v>6</v>
      </c>
      <c r="K471" s="10">
        <f>IF(VLOOKUP(P471&amp;"_"&amp;Q471,[1]无限模式!A:AQ,25+R471,FALSE)="","",1)</f>
        <v>1</v>
      </c>
      <c r="L471" s="10" t="str">
        <f>IF(VLOOKUP(P471&amp;"_"&amp;Q471,[1]无限模式!A:AQ,25+R471,FALSE)="","","Monster_Season"&amp;P471&amp;"_Infinite_"&amp;Q471&amp;"_"&amp;R471)</f>
        <v>Monster_Season4_Infinite_18_3</v>
      </c>
      <c r="M471" s="10">
        <f>IF(VLOOKUP(P471&amp;"_"&amp;Q471,[1]无限模式!A:AQ,25+R471,FALSE)="","",1)</f>
        <v>1</v>
      </c>
      <c r="O471" s="10">
        <f>IF(VLOOKUP(P471&amp;"_"&amp;Q471,[1]无限模式!A:AQ,19+R471,FALSE)="","",VLOOKUP(P471&amp;"_"&amp;Q471,[1]无限模式!A:AQ,37+R471,FALSE))</f>
        <v>14</v>
      </c>
      <c r="P471" s="10">
        <v>4</v>
      </c>
      <c r="Q471" s="10">
        <v>18</v>
      </c>
      <c r="R471" s="10">
        <v>3</v>
      </c>
    </row>
    <row r="472" spans="2:18" x14ac:dyDescent="0.2">
      <c r="B472" s="13" t="str">
        <f t="shared" si="28"/>
        <v/>
      </c>
      <c r="C472" s="10" t="str">
        <f t="shared" si="29"/>
        <v/>
      </c>
      <c r="D472" s="10" t="str">
        <f t="shared" si="30"/>
        <v/>
      </c>
      <c r="F472" s="10" t="str">
        <f>IF(B472="","",VLOOKUP(P472&amp;"_"&amp;Q472,[1]无限模式!A:AQ,12,FALSE)-VLOOKUP(P472&amp;"_"&amp;Q472,[1]无限模式!A:AQ,13,FALSE))</f>
        <v/>
      </c>
      <c r="G472" s="10" t="str">
        <f t="shared" si="31"/>
        <v/>
      </c>
      <c r="H472" s="10" t="str">
        <f>IF(VLOOKUP(P472&amp;"_"&amp;Q472,[1]无限模式!A:AQ,25+R472,FALSE)="","",0)</f>
        <v/>
      </c>
      <c r="I472" s="10" t="str">
        <f>IF(VLOOKUP(P472&amp;"_"&amp;Q472,[1]无限模式!A:AQ,19+R472,FALSE)=0,"",VLOOKUP(P472&amp;"_"&amp;Q472,[1]无限模式!A:AQ,19+R472,FALSE))</f>
        <v/>
      </c>
      <c r="J472" s="10" t="str">
        <f>IF(VLOOKUP(P472&amp;"_"&amp;Q472,[1]无限模式!A:AQ,19+R472,FALSE)=0,"",ROUND(VLOOKUP(P472&amp;"_"&amp;Q472,[1]无限模式!A:AQ,4,FALSE)/VLOOKUP(P472&amp;"_"&amp;Q472,[1]无限模式!A:AQ,19+R472,FALSE),2))</f>
        <v/>
      </c>
      <c r="K472" s="10" t="str">
        <f>IF(VLOOKUP(P472&amp;"_"&amp;Q472,[1]无限模式!A:AQ,25+R472,FALSE)="","",1)</f>
        <v/>
      </c>
      <c r="L472" s="10" t="str">
        <f>IF(VLOOKUP(P472&amp;"_"&amp;Q472,[1]无限模式!A:AQ,25+R472,FALSE)="","","Monster_Season"&amp;P472&amp;"_Infinite_"&amp;Q472&amp;"_"&amp;R472)</f>
        <v/>
      </c>
      <c r="M472" s="10" t="str">
        <f>IF(VLOOKUP(P472&amp;"_"&amp;Q472,[1]无限模式!A:AQ,25+R472,FALSE)="","",1)</f>
        <v/>
      </c>
      <c r="O472" s="10" t="str">
        <f>IF(VLOOKUP(P472&amp;"_"&amp;Q472,[1]无限模式!A:AQ,19+R472,FALSE)="","",VLOOKUP(P472&amp;"_"&amp;Q472,[1]无限模式!A:AQ,37+R472,FALSE))</f>
        <v/>
      </c>
      <c r="P472" s="10">
        <v>4</v>
      </c>
      <c r="Q472" s="10">
        <v>18</v>
      </c>
      <c r="R472" s="10">
        <v>4</v>
      </c>
    </row>
    <row r="473" spans="2:18" x14ac:dyDescent="0.2">
      <c r="B473" s="13" t="str">
        <f t="shared" si="28"/>
        <v/>
      </c>
      <c r="C473" s="10" t="str">
        <f t="shared" si="29"/>
        <v/>
      </c>
      <c r="D473" s="10" t="str">
        <f t="shared" si="30"/>
        <v/>
      </c>
      <c r="F473" s="10" t="str">
        <f>IF(B473="","",VLOOKUP(P473&amp;"_"&amp;Q473,[1]无限模式!A:AQ,12,FALSE)-VLOOKUP(P473&amp;"_"&amp;Q473,[1]无限模式!A:AQ,13,FALSE))</f>
        <v/>
      </c>
      <c r="G473" s="10" t="str">
        <f t="shared" si="31"/>
        <v/>
      </c>
      <c r="H473" s="10" t="str">
        <f>IF(VLOOKUP(P473&amp;"_"&amp;Q473,[1]无限模式!A:AQ,25+R473,FALSE)="","",0)</f>
        <v/>
      </c>
      <c r="I473" s="10" t="str">
        <f>IF(VLOOKUP(P473&amp;"_"&amp;Q473,[1]无限模式!A:AQ,19+R473,FALSE)=0,"",VLOOKUP(P473&amp;"_"&amp;Q473,[1]无限模式!A:AQ,19+R473,FALSE))</f>
        <v/>
      </c>
      <c r="J473" s="10" t="str">
        <f>IF(VLOOKUP(P473&amp;"_"&amp;Q473,[1]无限模式!A:AQ,19+R473,FALSE)=0,"",ROUND(VLOOKUP(P473&amp;"_"&amp;Q473,[1]无限模式!A:AQ,4,FALSE)/VLOOKUP(P473&amp;"_"&amp;Q473,[1]无限模式!A:AQ,19+R473,FALSE),2))</f>
        <v/>
      </c>
      <c r="K473" s="10" t="str">
        <f>IF(VLOOKUP(P473&amp;"_"&amp;Q473,[1]无限模式!A:AQ,25+R473,FALSE)="","",1)</f>
        <v/>
      </c>
      <c r="L473" s="10" t="str">
        <f>IF(VLOOKUP(P473&amp;"_"&amp;Q473,[1]无限模式!A:AQ,25+R473,FALSE)="","","Monster_Season"&amp;P473&amp;"_Infinite_"&amp;Q473&amp;"_"&amp;R473)</f>
        <v/>
      </c>
      <c r="M473" s="10" t="str">
        <f>IF(VLOOKUP(P473&amp;"_"&amp;Q473,[1]无限模式!A:AQ,25+R473,FALSE)="","",1)</f>
        <v/>
      </c>
      <c r="O473" s="10" t="str">
        <f>IF(VLOOKUP(P473&amp;"_"&amp;Q473,[1]无限模式!A:AQ,19+R473,FALSE)="","",VLOOKUP(P473&amp;"_"&amp;Q473,[1]无限模式!A:AQ,37+R473,FALSE))</f>
        <v/>
      </c>
      <c r="P473" s="10">
        <v>4</v>
      </c>
      <c r="Q473" s="10">
        <v>18</v>
      </c>
      <c r="R473" s="10">
        <v>5</v>
      </c>
    </row>
    <row r="474" spans="2:18" x14ac:dyDescent="0.2">
      <c r="B474" s="13" t="str">
        <f t="shared" si="28"/>
        <v/>
      </c>
      <c r="C474" s="10" t="str">
        <f t="shared" si="29"/>
        <v/>
      </c>
      <c r="D474" s="10" t="str">
        <f t="shared" si="30"/>
        <v/>
      </c>
      <c r="F474" s="10" t="str">
        <f>IF(B474="","",VLOOKUP(P474&amp;"_"&amp;Q474,[1]无限模式!A:AQ,12,FALSE)-VLOOKUP(P474&amp;"_"&amp;Q474,[1]无限模式!A:AQ,13,FALSE))</f>
        <v/>
      </c>
      <c r="G474" s="10" t="str">
        <f t="shared" si="31"/>
        <v/>
      </c>
      <c r="H474" s="10" t="str">
        <f>IF(VLOOKUP(P474&amp;"_"&amp;Q474,[1]无限模式!A:AQ,25+R474,FALSE)="","",0)</f>
        <v/>
      </c>
      <c r="I474" s="10" t="str">
        <f>IF(VLOOKUP(P474&amp;"_"&amp;Q474,[1]无限模式!A:AQ,19+R474,FALSE)=0,"",VLOOKUP(P474&amp;"_"&amp;Q474,[1]无限模式!A:AQ,19+R474,FALSE))</f>
        <v/>
      </c>
      <c r="J474" s="10" t="str">
        <f>IF(VLOOKUP(P474&amp;"_"&amp;Q474,[1]无限模式!A:AQ,19+R474,FALSE)=0,"",ROUND(VLOOKUP(P474&amp;"_"&amp;Q474,[1]无限模式!A:AQ,4,FALSE)/VLOOKUP(P474&amp;"_"&amp;Q474,[1]无限模式!A:AQ,19+R474,FALSE),2))</f>
        <v/>
      </c>
      <c r="K474" s="10" t="str">
        <f>IF(VLOOKUP(P474&amp;"_"&amp;Q474,[1]无限模式!A:AQ,25+R474,FALSE)="","",1)</f>
        <v/>
      </c>
      <c r="L474" s="10" t="str">
        <f>IF(VLOOKUP(P474&amp;"_"&amp;Q474,[1]无限模式!A:AQ,25+R474,FALSE)="","","Monster_Season"&amp;P474&amp;"_Infinite_"&amp;Q474&amp;"_"&amp;R474)</f>
        <v/>
      </c>
      <c r="M474" s="10" t="str">
        <f>IF(VLOOKUP(P474&amp;"_"&amp;Q474,[1]无限模式!A:AQ,25+R474,FALSE)="","",1)</f>
        <v/>
      </c>
      <c r="O474" s="10" t="str">
        <f>IF(VLOOKUP(P474&amp;"_"&amp;Q474,[1]无限模式!A:AQ,19+R474,FALSE)="","",VLOOKUP(P474&amp;"_"&amp;Q474,[1]无限模式!A:AQ,37+R474,FALSE))</f>
        <v/>
      </c>
      <c r="P474" s="10">
        <v>4</v>
      </c>
      <c r="Q474" s="10">
        <v>18</v>
      </c>
      <c r="R474" s="10">
        <v>6</v>
      </c>
    </row>
    <row r="475" spans="2:18" x14ac:dyDescent="0.2">
      <c r="B475" s="13" t="str">
        <f t="shared" si="28"/>
        <v>MonsterWaveCallRule_Season4_Infinite</v>
      </c>
      <c r="C475" s="10">
        <f t="shared" si="29"/>
        <v>19</v>
      </c>
      <c r="D475" s="10" t="str">
        <f t="shared" si="30"/>
        <v>赛季4无限模式第19波</v>
      </c>
      <c r="F475" s="10">
        <f>IF(B475="","",VLOOKUP(P475&amp;"_"&amp;Q475,[1]无限模式!A:AQ,12,FALSE)-VLOOKUP(P475&amp;"_"&amp;Q475,[1]无限模式!A:AQ,13,FALSE))</f>
        <v>100</v>
      </c>
      <c r="G475" s="10">
        <f t="shared" si="31"/>
        <v>180</v>
      </c>
      <c r="H475" s="10">
        <f>IF(VLOOKUP(P475&amp;"_"&amp;Q475,[1]无限模式!A:AQ,25+R475,FALSE)="","",0)</f>
        <v>0</v>
      </c>
      <c r="I475" s="10">
        <f>IF(VLOOKUP(P475&amp;"_"&amp;Q475,[1]无限模式!A:AQ,19+R475,FALSE)=0,"",VLOOKUP(P475&amp;"_"&amp;Q475,[1]无限模式!A:AQ,19+R475,FALSE))</f>
        <v>10</v>
      </c>
      <c r="J475" s="10">
        <f>IF(VLOOKUP(P475&amp;"_"&amp;Q475,[1]无限模式!A:AQ,19+R475,FALSE)=0,"",ROUND(VLOOKUP(P475&amp;"_"&amp;Q475,[1]无限模式!A:AQ,4,FALSE)/VLOOKUP(P475&amp;"_"&amp;Q475,[1]无限模式!A:AQ,19+R475,FALSE),2))</f>
        <v>3</v>
      </c>
      <c r="K475" s="10">
        <f>IF(VLOOKUP(P475&amp;"_"&amp;Q475,[1]无限模式!A:AQ,25+R475,FALSE)="","",1)</f>
        <v>1</v>
      </c>
      <c r="L475" s="10" t="str">
        <f>IF(VLOOKUP(P475&amp;"_"&amp;Q475,[1]无限模式!A:AQ,25+R475,FALSE)="","","Monster_Season"&amp;P475&amp;"_Infinite_"&amp;Q475&amp;"_"&amp;R475)</f>
        <v>Monster_Season4_Infinite_19_1</v>
      </c>
      <c r="M475" s="10">
        <f>IF(VLOOKUP(P475&amp;"_"&amp;Q475,[1]无限模式!A:AQ,25+R475,FALSE)="","",1)</f>
        <v>1</v>
      </c>
      <c r="O475" s="10">
        <f>IF(VLOOKUP(P475&amp;"_"&amp;Q475,[1]无限模式!A:AQ,19+R475,FALSE)="","",VLOOKUP(P475&amp;"_"&amp;Q475,[1]无限模式!A:AQ,37+R475,FALSE))</f>
        <v>4</v>
      </c>
      <c r="P475" s="10">
        <v>4</v>
      </c>
      <c r="Q475" s="10">
        <v>19</v>
      </c>
      <c r="R475" s="10">
        <v>1</v>
      </c>
    </row>
    <row r="476" spans="2:18" x14ac:dyDescent="0.2">
      <c r="B476" s="13" t="str">
        <f t="shared" si="28"/>
        <v/>
      </c>
      <c r="C476" s="10" t="str">
        <f t="shared" si="29"/>
        <v/>
      </c>
      <c r="D476" s="10" t="str">
        <f t="shared" si="30"/>
        <v/>
      </c>
      <c r="F476" s="10" t="str">
        <f>IF(B476="","",VLOOKUP(P476&amp;"_"&amp;Q476,[1]无限模式!A:AQ,12,FALSE)-VLOOKUP(P476&amp;"_"&amp;Q476,[1]无限模式!A:AQ,13,FALSE))</f>
        <v/>
      </c>
      <c r="G476" s="10" t="str">
        <f t="shared" si="31"/>
        <v/>
      </c>
      <c r="H476" s="10">
        <f>IF(VLOOKUP(P476&amp;"_"&amp;Q476,[1]无限模式!A:AQ,25+R476,FALSE)="","",0)</f>
        <v>0</v>
      </c>
      <c r="I476" s="10">
        <f>IF(VLOOKUP(P476&amp;"_"&amp;Q476,[1]无限模式!A:AQ,19+R476,FALSE)=0,"",VLOOKUP(P476&amp;"_"&amp;Q476,[1]无限模式!A:AQ,19+R476,FALSE))</f>
        <v>10</v>
      </c>
      <c r="J476" s="10">
        <f>IF(VLOOKUP(P476&amp;"_"&amp;Q476,[1]无限模式!A:AQ,19+R476,FALSE)=0,"",ROUND(VLOOKUP(P476&amp;"_"&amp;Q476,[1]无限模式!A:AQ,4,FALSE)/VLOOKUP(P476&amp;"_"&amp;Q476,[1]无限模式!A:AQ,19+R476,FALSE),2))</f>
        <v>3</v>
      </c>
      <c r="K476" s="10">
        <f>IF(VLOOKUP(P476&amp;"_"&amp;Q476,[1]无限模式!A:AQ,25+R476,FALSE)="","",1)</f>
        <v>1</v>
      </c>
      <c r="L476" s="10" t="str">
        <f>IF(VLOOKUP(P476&amp;"_"&amp;Q476,[1]无限模式!A:AQ,25+R476,FALSE)="","","Monster_Season"&amp;P476&amp;"_Infinite_"&amp;Q476&amp;"_"&amp;R476)</f>
        <v>Monster_Season4_Infinite_19_2</v>
      </c>
      <c r="M476" s="10">
        <f>IF(VLOOKUP(P476&amp;"_"&amp;Q476,[1]无限模式!A:AQ,25+R476,FALSE)="","",1)</f>
        <v>1</v>
      </c>
      <c r="O476" s="10">
        <f>IF(VLOOKUP(P476&amp;"_"&amp;Q476,[1]无限模式!A:AQ,19+R476,FALSE)="","",VLOOKUP(P476&amp;"_"&amp;Q476,[1]无限模式!A:AQ,37+R476,FALSE))</f>
        <v>8</v>
      </c>
      <c r="P476" s="10">
        <v>4</v>
      </c>
      <c r="Q476" s="10">
        <v>19</v>
      </c>
      <c r="R476" s="10">
        <v>2</v>
      </c>
    </row>
    <row r="477" spans="2:18" x14ac:dyDescent="0.2">
      <c r="B477" s="13" t="str">
        <f t="shared" si="28"/>
        <v/>
      </c>
      <c r="C477" s="10" t="str">
        <f t="shared" si="29"/>
        <v/>
      </c>
      <c r="D477" s="10" t="str">
        <f t="shared" si="30"/>
        <v/>
      </c>
      <c r="F477" s="10" t="str">
        <f>IF(B477="","",VLOOKUP(P477&amp;"_"&amp;Q477,[1]无限模式!A:AQ,12,FALSE)-VLOOKUP(P477&amp;"_"&amp;Q477,[1]无限模式!A:AQ,13,FALSE))</f>
        <v/>
      </c>
      <c r="G477" s="10" t="str">
        <f t="shared" si="31"/>
        <v/>
      </c>
      <c r="H477" s="10">
        <f>IF(VLOOKUP(P477&amp;"_"&amp;Q477,[1]无限模式!A:AQ,25+R477,FALSE)="","",0)</f>
        <v>0</v>
      </c>
      <c r="I477" s="10">
        <f>IF(VLOOKUP(P477&amp;"_"&amp;Q477,[1]无限模式!A:AQ,19+R477,FALSE)=0,"",VLOOKUP(P477&amp;"_"&amp;Q477,[1]无限模式!A:AQ,19+R477,FALSE))</f>
        <v>10</v>
      </c>
      <c r="J477" s="10">
        <f>IF(VLOOKUP(P477&amp;"_"&amp;Q477,[1]无限模式!A:AQ,19+R477,FALSE)=0,"",ROUND(VLOOKUP(P477&amp;"_"&amp;Q477,[1]无限模式!A:AQ,4,FALSE)/VLOOKUP(P477&amp;"_"&amp;Q477,[1]无限模式!A:AQ,19+R477,FALSE),2))</f>
        <v>3</v>
      </c>
      <c r="K477" s="10">
        <f>IF(VLOOKUP(P477&amp;"_"&amp;Q477,[1]无限模式!A:AQ,25+R477,FALSE)="","",1)</f>
        <v>1</v>
      </c>
      <c r="L477" s="10" t="str">
        <f>IF(VLOOKUP(P477&amp;"_"&amp;Q477,[1]无限模式!A:AQ,25+R477,FALSE)="","","Monster_Season"&amp;P477&amp;"_Infinite_"&amp;Q477&amp;"_"&amp;R477)</f>
        <v>Monster_Season4_Infinite_19_3</v>
      </c>
      <c r="M477" s="10">
        <f>IF(VLOOKUP(P477&amp;"_"&amp;Q477,[1]无限模式!A:AQ,25+R477,FALSE)="","",1)</f>
        <v>1</v>
      </c>
      <c r="O477" s="10">
        <f>IF(VLOOKUP(P477&amp;"_"&amp;Q477,[1]无限模式!A:AQ,19+R477,FALSE)="","",VLOOKUP(P477&amp;"_"&amp;Q477,[1]无限模式!A:AQ,37+R477,FALSE))</f>
        <v>8</v>
      </c>
      <c r="P477" s="10">
        <v>4</v>
      </c>
      <c r="Q477" s="10">
        <v>19</v>
      </c>
      <c r="R477" s="10">
        <v>3</v>
      </c>
    </row>
    <row r="478" spans="2:18" x14ac:dyDescent="0.2">
      <c r="B478" s="13" t="str">
        <f t="shared" si="28"/>
        <v/>
      </c>
      <c r="C478" s="10" t="str">
        <f t="shared" si="29"/>
        <v/>
      </c>
      <c r="D478" s="10" t="str">
        <f t="shared" si="30"/>
        <v/>
      </c>
      <c r="F478" s="10" t="str">
        <f>IF(B478="","",VLOOKUP(P478&amp;"_"&amp;Q478,[1]无限模式!A:AQ,12,FALSE)-VLOOKUP(P478&amp;"_"&amp;Q478,[1]无限模式!A:AQ,13,FALSE))</f>
        <v/>
      </c>
      <c r="G478" s="10" t="str">
        <f t="shared" si="31"/>
        <v/>
      </c>
      <c r="H478" s="10" t="str">
        <f>IF(VLOOKUP(P478&amp;"_"&amp;Q478,[1]无限模式!A:AQ,25+R478,FALSE)="","",0)</f>
        <v/>
      </c>
      <c r="I478" s="10" t="str">
        <f>IF(VLOOKUP(P478&amp;"_"&amp;Q478,[1]无限模式!A:AQ,19+R478,FALSE)=0,"",VLOOKUP(P478&amp;"_"&amp;Q478,[1]无限模式!A:AQ,19+R478,FALSE))</f>
        <v/>
      </c>
      <c r="J478" s="10" t="str">
        <f>IF(VLOOKUP(P478&amp;"_"&amp;Q478,[1]无限模式!A:AQ,19+R478,FALSE)=0,"",ROUND(VLOOKUP(P478&amp;"_"&amp;Q478,[1]无限模式!A:AQ,4,FALSE)/VLOOKUP(P478&amp;"_"&amp;Q478,[1]无限模式!A:AQ,19+R478,FALSE),2))</f>
        <v/>
      </c>
      <c r="K478" s="10" t="str">
        <f>IF(VLOOKUP(P478&amp;"_"&amp;Q478,[1]无限模式!A:AQ,25+R478,FALSE)="","",1)</f>
        <v/>
      </c>
      <c r="L478" s="10" t="str">
        <f>IF(VLOOKUP(P478&amp;"_"&amp;Q478,[1]无限模式!A:AQ,25+R478,FALSE)="","","Monster_Season"&amp;P478&amp;"_Infinite_"&amp;Q478&amp;"_"&amp;R478)</f>
        <v/>
      </c>
      <c r="M478" s="10" t="str">
        <f>IF(VLOOKUP(P478&amp;"_"&amp;Q478,[1]无限模式!A:AQ,25+R478,FALSE)="","",1)</f>
        <v/>
      </c>
      <c r="O478" s="10" t="str">
        <f>IF(VLOOKUP(P478&amp;"_"&amp;Q478,[1]无限模式!A:AQ,19+R478,FALSE)="","",VLOOKUP(P478&amp;"_"&amp;Q478,[1]无限模式!A:AQ,37+R478,FALSE))</f>
        <v/>
      </c>
      <c r="P478" s="10">
        <v>4</v>
      </c>
      <c r="Q478" s="10">
        <v>19</v>
      </c>
      <c r="R478" s="10">
        <v>4</v>
      </c>
    </row>
    <row r="479" spans="2:18" x14ac:dyDescent="0.2">
      <c r="B479" s="13" t="str">
        <f t="shared" si="28"/>
        <v/>
      </c>
      <c r="C479" s="10" t="str">
        <f t="shared" si="29"/>
        <v/>
      </c>
      <c r="D479" s="10" t="str">
        <f t="shared" si="30"/>
        <v/>
      </c>
      <c r="F479" s="10" t="str">
        <f>IF(B479="","",VLOOKUP(P479&amp;"_"&amp;Q479,[1]无限模式!A:AQ,12,FALSE)-VLOOKUP(P479&amp;"_"&amp;Q479,[1]无限模式!A:AQ,13,FALSE))</f>
        <v/>
      </c>
      <c r="G479" s="10" t="str">
        <f t="shared" si="31"/>
        <v/>
      </c>
      <c r="H479" s="10" t="str">
        <f>IF(VLOOKUP(P479&amp;"_"&amp;Q479,[1]无限模式!A:AQ,25+R479,FALSE)="","",0)</f>
        <v/>
      </c>
      <c r="I479" s="10" t="str">
        <f>IF(VLOOKUP(P479&amp;"_"&amp;Q479,[1]无限模式!A:AQ,19+R479,FALSE)=0,"",VLOOKUP(P479&amp;"_"&amp;Q479,[1]无限模式!A:AQ,19+R479,FALSE))</f>
        <v/>
      </c>
      <c r="J479" s="10" t="str">
        <f>IF(VLOOKUP(P479&amp;"_"&amp;Q479,[1]无限模式!A:AQ,19+R479,FALSE)=0,"",ROUND(VLOOKUP(P479&amp;"_"&amp;Q479,[1]无限模式!A:AQ,4,FALSE)/VLOOKUP(P479&amp;"_"&amp;Q479,[1]无限模式!A:AQ,19+R479,FALSE),2))</f>
        <v/>
      </c>
      <c r="K479" s="10" t="str">
        <f>IF(VLOOKUP(P479&amp;"_"&amp;Q479,[1]无限模式!A:AQ,25+R479,FALSE)="","",1)</f>
        <v/>
      </c>
      <c r="L479" s="10" t="str">
        <f>IF(VLOOKUP(P479&amp;"_"&amp;Q479,[1]无限模式!A:AQ,25+R479,FALSE)="","","Monster_Season"&amp;P479&amp;"_Infinite_"&amp;Q479&amp;"_"&amp;R479)</f>
        <v/>
      </c>
      <c r="M479" s="10" t="str">
        <f>IF(VLOOKUP(P479&amp;"_"&amp;Q479,[1]无限模式!A:AQ,25+R479,FALSE)="","",1)</f>
        <v/>
      </c>
      <c r="O479" s="10" t="str">
        <f>IF(VLOOKUP(P479&amp;"_"&amp;Q479,[1]无限模式!A:AQ,19+R479,FALSE)="","",VLOOKUP(P479&amp;"_"&amp;Q479,[1]无限模式!A:AQ,37+R479,FALSE))</f>
        <v/>
      </c>
      <c r="P479" s="10">
        <v>4</v>
      </c>
      <c r="Q479" s="10">
        <v>19</v>
      </c>
      <c r="R479" s="10">
        <v>5</v>
      </c>
    </row>
    <row r="480" spans="2:18" x14ac:dyDescent="0.2">
      <c r="B480" s="13" t="str">
        <f t="shared" si="28"/>
        <v/>
      </c>
      <c r="C480" s="10" t="str">
        <f t="shared" si="29"/>
        <v/>
      </c>
      <c r="D480" s="10" t="str">
        <f t="shared" si="30"/>
        <v/>
      </c>
      <c r="F480" s="10" t="str">
        <f>IF(B480="","",VLOOKUP(P480&amp;"_"&amp;Q480,[1]无限模式!A:AQ,12,FALSE)-VLOOKUP(P480&amp;"_"&amp;Q480,[1]无限模式!A:AQ,13,FALSE))</f>
        <v/>
      </c>
      <c r="G480" s="10" t="str">
        <f t="shared" si="31"/>
        <v/>
      </c>
      <c r="H480" s="10" t="str">
        <f>IF(VLOOKUP(P480&amp;"_"&amp;Q480,[1]无限模式!A:AQ,25+R480,FALSE)="","",0)</f>
        <v/>
      </c>
      <c r="I480" s="10" t="str">
        <f>IF(VLOOKUP(P480&amp;"_"&amp;Q480,[1]无限模式!A:AQ,19+R480,FALSE)=0,"",VLOOKUP(P480&amp;"_"&amp;Q480,[1]无限模式!A:AQ,19+R480,FALSE))</f>
        <v/>
      </c>
      <c r="J480" s="10" t="str">
        <f>IF(VLOOKUP(P480&amp;"_"&amp;Q480,[1]无限模式!A:AQ,19+R480,FALSE)=0,"",ROUND(VLOOKUP(P480&amp;"_"&amp;Q480,[1]无限模式!A:AQ,4,FALSE)/VLOOKUP(P480&amp;"_"&amp;Q480,[1]无限模式!A:AQ,19+R480,FALSE),2))</f>
        <v/>
      </c>
      <c r="K480" s="10" t="str">
        <f>IF(VLOOKUP(P480&amp;"_"&amp;Q480,[1]无限模式!A:AQ,25+R480,FALSE)="","",1)</f>
        <v/>
      </c>
      <c r="L480" s="10" t="str">
        <f>IF(VLOOKUP(P480&amp;"_"&amp;Q480,[1]无限模式!A:AQ,25+R480,FALSE)="","","Monster_Season"&amp;P480&amp;"_Infinite_"&amp;Q480&amp;"_"&amp;R480)</f>
        <v/>
      </c>
      <c r="M480" s="10" t="str">
        <f>IF(VLOOKUP(P480&amp;"_"&amp;Q480,[1]无限模式!A:AQ,25+R480,FALSE)="","",1)</f>
        <v/>
      </c>
      <c r="O480" s="10" t="str">
        <f>IF(VLOOKUP(P480&amp;"_"&amp;Q480,[1]无限模式!A:AQ,19+R480,FALSE)="","",VLOOKUP(P480&amp;"_"&amp;Q480,[1]无限模式!A:AQ,37+R480,FALSE))</f>
        <v/>
      </c>
      <c r="P480" s="10">
        <v>4</v>
      </c>
      <c r="Q480" s="10">
        <v>19</v>
      </c>
      <c r="R480" s="10">
        <v>6</v>
      </c>
    </row>
    <row r="481" spans="2:18" x14ac:dyDescent="0.2">
      <c r="B481" s="13" t="str">
        <f t="shared" si="28"/>
        <v>MonsterWaveCallRule_Season4_Infinite</v>
      </c>
      <c r="C481" s="10">
        <f t="shared" si="29"/>
        <v>20</v>
      </c>
      <c r="D481" s="10" t="str">
        <f t="shared" si="30"/>
        <v>赛季4无限模式第20波</v>
      </c>
      <c r="F481" s="10">
        <f>IF(B481="","",VLOOKUP(P481&amp;"_"&amp;Q481,[1]无限模式!A:AQ,12,FALSE)-VLOOKUP(P481&amp;"_"&amp;Q481,[1]无限模式!A:AQ,13,FALSE))</f>
        <v>100</v>
      </c>
      <c r="G481" s="10">
        <f t="shared" si="31"/>
        <v>180</v>
      </c>
      <c r="H481" s="10">
        <f>IF(VLOOKUP(P481&amp;"_"&amp;Q481,[1]无限模式!A:AQ,25+R481,FALSE)="","",0)</f>
        <v>0</v>
      </c>
      <c r="I481" s="10">
        <f>IF(VLOOKUP(P481&amp;"_"&amp;Q481,[1]无限模式!A:AQ,19+R481,FALSE)=0,"",VLOOKUP(P481&amp;"_"&amp;Q481,[1]无限模式!A:AQ,19+R481,FALSE))</f>
        <v>16</v>
      </c>
      <c r="J481" s="10">
        <f>IF(VLOOKUP(P481&amp;"_"&amp;Q481,[1]无限模式!A:AQ,19+R481,FALSE)=0,"",ROUND(VLOOKUP(P481&amp;"_"&amp;Q481,[1]无限模式!A:AQ,4,FALSE)/VLOOKUP(P481&amp;"_"&amp;Q481,[1]无限模式!A:AQ,19+R481,FALSE),2))</f>
        <v>1.88</v>
      </c>
      <c r="K481" s="10">
        <f>IF(VLOOKUP(P481&amp;"_"&amp;Q481,[1]无限模式!A:AQ,25+R481,FALSE)="","",1)</f>
        <v>1</v>
      </c>
      <c r="L481" s="10" t="str">
        <f>IF(VLOOKUP(P481&amp;"_"&amp;Q481,[1]无限模式!A:AQ,25+R481,FALSE)="","","Monster_Season"&amp;P481&amp;"_Infinite_"&amp;Q481&amp;"_"&amp;R481)</f>
        <v>Monster_Season4_Infinite_20_1</v>
      </c>
      <c r="M481" s="10">
        <f>IF(VLOOKUP(P481&amp;"_"&amp;Q481,[1]无限模式!A:AQ,25+R481,FALSE)="","",1)</f>
        <v>1</v>
      </c>
      <c r="O481" s="10">
        <f>IF(VLOOKUP(P481&amp;"_"&amp;Q481,[1]无限模式!A:AQ,19+R481,FALSE)="","",VLOOKUP(P481&amp;"_"&amp;Q481,[1]无限模式!A:AQ,37+R481,FALSE))</f>
        <v>3</v>
      </c>
      <c r="P481" s="10">
        <v>4</v>
      </c>
      <c r="Q481" s="10">
        <v>20</v>
      </c>
      <c r="R481" s="10">
        <v>1</v>
      </c>
    </row>
    <row r="482" spans="2:18" x14ac:dyDescent="0.2">
      <c r="B482" s="13" t="str">
        <f t="shared" si="28"/>
        <v/>
      </c>
      <c r="C482" s="10" t="str">
        <f t="shared" si="29"/>
        <v/>
      </c>
      <c r="D482" s="10" t="str">
        <f t="shared" si="30"/>
        <v/>
      </c>
      <c r="F482" s="10" t="str">
        <f>IF(B482="","",VLOOKUP(P482&amp;"_"&amp;Q482,[1]无限模式!A:AQ,12,FALSE)-VLOOKUP(P482&amp;"_"&amp;Q482,[1]无限模式!A:AQ,13,FALSE))</f>
        <v/>
      </c>
      <c r="G482" s="10" t="str">
        <f t="shared" si="31"/>
        <v/>
      </c>
      <c r="H482" s="10">
        <f>IF(VLOOKUP(P482&amp;"_"&amp;Q482,[1]无限模式!A:AQ,25+R482,FALSE)="","",0)</f>
        <v>0</v>
      </c>
      <c r="I482" s="10">
        <f>IF(VLOOKUP(P482&amp;"_"&amp;Q482,[1]无限模式!A:AQ,19+R482,FALSE)=0,"",VLOOKUP(P482&amp;"_"&amp;Q482,[1]无限模式!A:AQ,19+R482,FALSE))</f>
        <v>16</v>
      </c>
      <c r="J482" s="10">
        <f>IF(VLOOKUP(P482&amp;"_"&amp;Q482,[1]无限模式!A:AQ,19+R482,FALSE)=0,"",ROUND(VLOOKUP(P482&amp;"_"&amp;Q482,[1]无限模式!A:AQ,4,FALSE)/VLOOKUP(P482&amp;"_"&amp;Q482,[1]无限模式!A:AQ,19+R482,FALSE),2))</f>
        <v>1.88</v>
      </c>
      <c r="K482" s="10">
        <f>IF(VLOOKUP(P482&amp;"_"&amp;Q482,[1]无限模式!A:AQ,25+R482,FALSE)="","",1)</f>
        <v>1</v>
      </c>
      <c r="L482" s="10" t="str">
        <f>IF(VLOOKUP(P482&amp;"_"&amp;Q482,[1]无限模式!A:AQ,25+R482,FALSE)="","","Monster_Season"&amp;P482&amp;"_Infinite_"&amp;Q482&amp;"_"&amp;R482)</f>
        <v>Monster_Season4_Infinite_20_2</v>
      </c>
      <c r="M482" s="10">
        <f>IF(VLOOKUP(P482&amp;"_"&amp;Q482,[1]无限模式!A:AQ,25+R482,FALSE)="","",1)</f>
        <v>1</v>
      </c>
      <c r="O482" s="10">
        <f>IF(VLOOKUP(P482&amp;"_"&amp;Q482,[1]无限模式!A:AQ,19+R482,FALSE)="","",VLOOKUP(P482&amp;"_"&amp;Q482,[1]无限模式!A:AQ,37+R482,FALSE))</f>
        <v>5</v>
      </c>
      <c r="P482" s="10">
        <v>4</v>
      </c>
      <c r="Q482" s="10">
        <v>20</v>
      </c>
      <c r="R482" s="10">
        <v>2</v>
      </c>
    </row>
    <row r="483" spans="2:18" x14ac:dyDescent="0.2">
      <c r="B483" s="13" t="str">
        <f t="shared" si="28"/>
        <v/>
      </c>
      <c r="C483" s="10" t="str">
        <f t="shared" si="29"/>
        <v/>
      </c>
      <c r="D483" s="10" t="str">
        <f t="shared" si="30"/>
        <v/>
      </c>
      <c r="F483" s="10" t="str">
        <f>IF(B483="","",VLOOKUP(P483&amp;"_"&amp;Q483,[1]无限模式!A:AQ,12,FALSE)-VLOOKUP(P483&amp;"_"&amp;Q483,[1]无限模式!A:AQ,13,FALSE))</f>
        <v/>
      </c>
      <c r="G483" s="10" t="str">
        <f t="shared" si="31"/>
        <v/>
      </c>
      <c r="H483" s="10">
        <f>IF(VLOOKUP(P483&amp;"_"&amp;Q483,[1]无限模式!A:AQ,25+R483,FALSE)="","",0)</f>
        <v>0</v>
      </c>
      <c r="I483" s="10">
        <f>IF(VLOOKUP(P483&amp;"_"&amp;Q483,[1]无限模式!A:AQ,19+R483,FALSE)=0,"",VLOOKUP(P483&amp;"_"&amp;Q483,[1]无限模式!A:AQ,19+R483,FALSE))</f>
        <v>11</v>
      </c>
      <c r="J483" s="10">
        <f>IF(VLOOKUP(P483&amp;"_"&amp;Q483,[1]无限模式!A:AQ,19+R483,FALSE)=0,"",ROUND(VLOOKUP(P483&amp;"_"&amp;Q483,[1]无限模式!A:AQ,4,FALSE)/VLOOKUP(P483&amp;"_"&amp;Q483,[1]无限模式!A:AQ,19+R483,FALSE),2))</f>
        <v>2.73</v>
      </c>
      <c r="K483" s="10">
        <f>IF(VLOOKUP(P483&amp;"_"&amp;Q483,[1]无限模式!A:AQ,25+R483,FALSE)="","",1)</f>
        <v>1</v>
      </c>
      <c r="L483" s="10" t="str">
        <f>IF(VLOOKUP(P483&amp;"_"&amp;Q483,[1]无限模式!A:AQ,25+R483,FALSE)="","","Monster_Season"&amp;P483&amp;"_Infinite_"&amp;Q483&amp;"_"&amp;R483)</f>
        <v>Monster_Season4_Infinite_20_3</v>
      </c>
      <c r="M483" s="10">
        <f>IF(VLOOKUP(P483&amp;"_"&amp;Q483,[1]无限模式!A:AQ,25+R483,FALSE)="","",1)</f>
        <v>1</v>
      </c>
      <c r="O483" s="10">
        <f>IF(VLOOKUP(P483&amp;"_"&amp;Q483,[1]无限模式!A:AQ,19+R483,FALSE)="","",VLOOKUP(P483&amp;"_"&amp;Q483,[1]无限模式!A:AQ,37+R483,FALSE))</f>
        <v>5</v>
      </c>
      <c r="P483" s="10">
        <v>4</v>
      </c>
      <c r="Q483" s="10">
        <v>20</v>
      </c>
      <c r="R483" s="10">
        <v>3</v>
      </c>
    </row>
    <row r="484" spans="2:18" x14ac:dyDescent="0.2">
      <c r="B484" s="13" t="str">
        <f t="shared" si="28"/>
        <v/>
      </c>
      <c r="C484" s="10" t="str">
        <f t="shared" si="29"/>
        <v/>
      </c>
      <c r="D484" s="10" t="str">
        <f t="shared" si="30"/>
        <v/>
      </c>
      <c r="F484" s="10" t="str">
        <f>IF(B484="","",VLOOKUP(P484&amp;"_"&amp;Q484,[1]无限模式!A:AQ,12,FALSE)-VLOOKUP(P484&amp;"_"&amp;Q484,[1]无限模式!A:AQ,13,FALSE))</f>
        <v/>
      </c>
      <c r="G484" s="10" t="str">
        <f t="shared" si="31"/>
        <v/>
      </c>
      <c r="H484" s="10">
        <f>IF(VLOOKUP(P484&amp;"_"&amp;Q484,[1]无限模式!A:AQ,25+R484,FALSE)="","",0)</f>
        <v>0</v>
      </c>
      <c r="I484" s="10">
        <f>IF(VLOOKUP(P484&amp;"_"&amp;Q484,[1]无限模式!A:AQ,19+R484,FALSE)=0,"",VLOOKUP(P484&amp;"_"&amp;Q484,[1]无限模式!A:AQ,19+R484,FALSE))</f>
        <v>1</v>
      </c>
      <c r="J484" s="10">
        <f>IF(VLOOKUP(P484&amp;"_"&amp;Q484,[1]无限模式!A:AQ,19+R484,FALSE)=0,"",ROUND(VLOOKUP(P484&amp;"_"&amp;Q484,[1]无限模式!A:AQ,4,FALSE)/VLOOKUP(P484&amp;"_"&amp;Q484,[1]无限模式!A:AQ,19+R484,FALSE),2))</f>
        <v>30</v>
      </c>
      <c r="K484" s="10">
        <f>IF(VLOOKUP(P484&amp;"_"&amp;Q484,[1]无限模式!A:AQ,25+R484,FALSE)="","",1)</f>
        <v>1</v>
      </c>
      <c r="L484" s="10" t="str">
        <f>IF(VLOOKUP(P484&amp;"_"&amp;Q484,[1]无限模式!A:AQ,25+R484,FALSE)="","","Monster_Season"&amp;P484&amp;"_Infinite_"&amp;Q484&amp;"_"&amp;R484)</f>
        <v>Monster_Season4_Infinite_20_4</v>
      </c>
      <c r="M484" s="10">
        <f>IF(VLOOKUP(P484&amp;"_"&amp;Q484,[1]无限模式!A:AQ,25+R484,FALSE)="","",1)</f>
        <v>1</v>
      </c>
      <c r="O484" s="10">
        <f>IF(VLOOKUP(P484&amp;"_"&amp;Q484,[1]无限模式!A:AQ,19+R484,FALSE)="","",VLOOKUP(P484&amp;"_"&amp;Q484,[1]无限模式!A:AQ,37+R484,FALSE))</f>
        <v>13</v>
      </c>
      <c r="P484" s="10">
        <v>4</v>
      </c>
      <c r="Q484" s="10">
        <v>20</v>
      </c>
      <c r="R484" s="10">
        <v>4</v>
      </c>
    </row>
    <row r="485" spans="2:18" x14ac:dyDescent="0.2">
      <c r="B485" s="13" t="str">
        <f t="shared" si="28"/>
        <v/>
      </c>
      <c r="C485" s="10" t="str">
        <f t="shared" si="29"/>
        <v/>
      </c>
      <c r="D485" s="10" t="str">
        <f t="shared" si="30"/>
        <v/>
      </c>
      <c r="F485" s="10" t="str">
        <f>IF(B485="","",VLOOKUP(P485&amp;"_"&amp;Q485,[1]无限模式!A:AQ,12,FALSE)-VLOOKUP(P485&amp;"_"&amp;Q485,[1]无限模式!A:AQ,13,FALSE))</f>
        <v/>
      </c>
      <c r="G485" s="10" t="str">
        <f t="shared" si="31"/>
        <v/>
      </c>
      <c r="H485" s="10" t="str">
        <f>IF(VLOOKUP(P485&amp;"_"&amp;Q485,[1]无限模式!A:AQ,25+R485,FALSE)="","",0)</f>
        <v/>
      </c>
      <c r="I485" s="10" t="str">
        <f>IF(VLOOKUP(P485&amp;"_"&amp;Q485,[1]无限模式!A:AQ,19+R485,FALSE)=0,"",VLOOKUP(P485&amp;"_"&amp;Q485,[1]无限模式!A:AQ,19+R485,FALSE))</f>
        <v/>
      </c>
      <c r="J485" s="10" t="str">
        <f>IF(VLOOKUP(P485&amp;"_"&amp;Q485,[1]无限模式!A:AQ,19+R485,FALSE)=0,"",ROUND(VLOOKUP(P485&amp;"_"&amp;Q485,[1]无限模式!A:AQ,4,FALSE)/VLOOKUP(P485&amp;"_"&amp;Q485,[1]无限模式!A:AQ,19+R485,FALSE),2))</f>
        <v/>
      </c>
      <c r="K485" s="10" t="str">
        <f>IF(VLOOKUP(P485&amp;"_"&amp;Q485,[1]无限模式!A:AQ,25+R485,FALSE)="","",1)</f>
        <v/>
      </c>
      <c r="L485" s="10" t="str">
        <f>IF(VLOOKUP(P485&amp;"_"&amp;Q485,[1]无限模式!A:AQ,25+R485,FALSE)="","","Monster_Season"&amp;P485&amp;"_Infinite_"&amp;Q485&amp;"_"&amp;R485)</f>
        <v/>
      </c>
      <c r="M485" s="10" t="str">
        <f>IF(VLOOKUP(P485&amp;"_"&amp;Q485,[1]无限模式!A:AQ,25+R485,FALSE)="","",1)</f>
        <v/>
      </c>
      <c r="O485" s="10" t="str">
        <f>IF(VLOOKUP(P485&amp;"_"&amp;Q485,[1]无限模式!A:AQ,19+R485,FALSE)="","",VLOOKUP(P485&amp;"_"&amp;Q485,[1]无限模式!A:AQ,37+R485,FALSE))</f>
        <v/>
      </c>
      <c r="P485" s="10">
        <v>4</v>
      </c>
      <c r="Q485" s="10">
        <v>20</v>
      </c>
      <c r="R485" s="10">
        <v>5</v>
      </c>
    </row>
    <row r="486" spans="2:18" x14ac:dyDescent="0.2">
      <c r="B486" s="13" t="str">
        <f t="shared" si="28"/>
        <v/>
      </c>
      <c r="C486" s="10" t="str">
        <f t="shared" si="29"/>
        <v/>
      </c>
      <c r="D486" s="10" t="str">
        <f t="shared" si="30"/>
        <v/>
      </c>
      <c r="F486" s="10" t="str">
        <f>IF(B486="","",VLOOKUP(P486&amp;"_"&amp;Q486,[1]无限模式!A:AQ,12,FALSE)-VLOOKUP(P486&amp;"_"&amp;Q486,[1]无限模式!A:AQ,13,FALSE))</f>
        <v/>
      </c>
      <c r="G486" s="10" t="str">
        <f t="shared" si="31"/>
        <v/>
      </c>
      <c r="H486" s="10" t="str">
        <f>IF(VLOOKUP(P486&amp;"_"&amp;Q486,[1]无限模式!A:AQ,25+R486,FALSE)="","",0)</f>
        <v/>
      </c>
      <c r="I486" s="10" t="str">
        <f>IF(VLOOKUP(P486&amp;"_"&amp;Q486,[1]无限模式!A:AQ,19+R486,FALSE)=0,"",VLOOKUP(P486&amp;"_"&amp;Q486,[1]无限模式!A:AQ,19+R486,FALSE))</f>
        <v/>
      </c>
      <c r="J486" s="10" t="str">
        <f>IF(VLOOKUP(P486&amp;"_"&amp;Q486,[1]无限模式!A:AQ,19+R486,FALSE)=0,"",ROUND(VLOOKUP(P486&amp;"_"&amp;Q486,[1]无限模式!A:AQ,4,FALSE)/VLOOKUP(P486&amp;"_"&amp;Q486,[1]无限模式!A:AQ,19+R486,FALSE),2))</f>
        <v/>
      </c>
      <c r="K486" s="10" t="str">
        <f>IF(VLOOKUP(P486&amp;"_"&amp;Q486,[1]无限模式!A:AQ,25+R486,FALSE)="","",1)</f>
        <v/>
      </c>
      <c r="L486" s="10" t="str">
        <f>IF(VLOOKUP(P486&amp;"_"&amp;Q486,[1]无限模式!A:AQ,25+R486,FALSE)="","","Monster_Season"&amp;P486&amp;"_Infinite_"&amp;Q486&amp;"_"&amp;R486)</f>
        <v/>
      </c>
      <c r="M486" s="10" t="str">
        <f>IF(VLOOKUP(P486&amp;"_"&amp;Q486,[1]无限模式!A:AQ,25+R486,FALSE)="","",1)</f>
        <v/>
      </c>
      <c r="O486" s="10" t="str">
        <f>IF(VLOOKUP(P486&amp;"_"&amp;Q486,[1]无限模式!A:AQ,19+R486,FALSE)="","",VLOOKUP(P486&amp;"_"&amp;Q486,[1]无限模式!A:AQ,37+R486,FALSE))</f>
        <v/>
      </c>
      <c r="P486" s="10">
        <v>4</v>
      </c>
      <c r="Q486" s="10">
        <v>20</v>
      </c>
      <c r="R486" s="10">
        <v>6</v>
      </c>
    </row>
  </sheetData>
  <mergeCells count="2">
    <mergeCell ref="H1:O1"/>
    <mergeCell ref="H4:O4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B14C-88D6-4397-915A-F5C2353B049A}">
  <dimension ref="A1:S1921"/>
  <sheetViews>
    <sheetView topLeftCell="A914" zoomScale="70" zoomScaleNormal="70" workbookViewId="0">
      <selection activeCell="Q914" sqref="Q914:Q961"/>
    </sheetView>
  </sheetViews>
  <sheetFormatPr defaultRowHeight="14.25" x14ac:dyDescent="0.2"/>
  <cols>
    <col min="2" max="2" width="40.875" bestFit="1" customWidth="1"/>
    <col min="4" max="4" width="18.875" customWidth="1"/>
    <col min="12" max="12" width="34.625" bestFit="1" customWidth="1"/>
  </cols>
  <sheetData>
    <row r="1" spans="1:19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9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9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9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9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  <c r="S5" s="7" t="s">
        <v>102</v>
      </c>
    </row>
    <row r="6" spans="1:19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106</v>
      </c>
      <c r="Q6" s="4" t="s">
        <v>107</v>
      </c>
      <c r="R6" s="4" t="s">
        <v>24</v>
      </c>
      <c r="S6" s="4" t="s">
        <v>105</v>
      </c>
    </row>
    <row r="7" spans="1:19" s="10" customFormat="1" x14ac:dyDescent="0.2"/>
    <row r="8" spans="1:19" s="10" customFormat="1" x14ac:dyDescent="0.2">
      <c r="B8" s="10" t="str">
        <f>IF(C8="","","MonsterWaveCallRule_Season"&amp;P8&amp;"_Challenge"&amp;Q8)</f>
        <v>MonsterWaveCallRule_Season0_Challenge1</v>
      </c>
      <c r="C8" s="10">
        <f>IF(ISNA(VLOOKUP(P8&amp;"_"&amp;Q8&amp;"_"&amp;R8,[1]挑战模式!$A:$AS,1,FALSE)),"",IF(R8-R7=0,"",R8))</f>
        <v>1</v>
      </c>
      <c r="D8" s="10" t="str">
        <f>IF(C8="","","赛季"&amp;P8&amp;"挑战关卡"&amp;Q8&amp;"波次"&amp;R8)</f>
        <v>赛季0挑战关卡1波次1</v>
      </c>
      <c r="E8" s="10" t="str">
        <f>""</f>
        <v/>
      </c>
      <c r="F8" s="10">
        <f>IF(C8="","",VLOOKUP(P8&amp;"_"&amp;Q8&amp;"_"&amp;R8,[1]挑战模式!$A:$AS,13,FALSE)-VLOOKUP(P8&amp;"_"&amp;Q8&amp;"_"&amp;R8,[1]挑战模式!$A:$AS,14,FALSE))</f>
        <v>100</v>
      </c>
      <c r="G8" s="10">
        <f>IF(C8="","",180)</f>
        <v>180</v>
      </c>
      <c r="H8" s="10">
        <f>IF(C8="","",0)</f>
        <v>0</v>
      </c>
      <c r="I8" s="10">
        <f ca="1">IF(ISNA(VLOOKUP(P8&amp;"_"&amp;Q8&amp;"_"&amp;R8,[1]挑战模式!$A:$AS,1,FALSE)),"",IF(VLOOKUP(P8&amp;"_"&amp;Q8&amp;"_"&amp;R8,[1]挑战模式!$A:$AS,14+S8,FALSE)="","",INT(VLOOKUP(P8&amp;"_"&amp;Q8&amp;"_"&amp;R8,[1]挑战模式!$A:$AS,20+S8,FALSE))))</f>
        <v>5</v>
      </c>
      <c r="J8" s="10">
        <f ca="1">IF(ISNA(VLOOKUP(P8&amp;"_"&amp;Q8&amp;"_"&amp;R8,[1]挑战模式!$A:$AS,1,FALSE)),"",IF(VLOOKUP(P8&amp;"_"&amp;Q8&amp;"_"&amp;R8,[1]挑战模式!$A:$AS,14+S8,FALSE)="","",ROUND(VLOOKUP(P8&amp;"_"&amp;Q8&amp;"_"&amp;R8,[1]挑战模式!$A:$AS,5,FALSE)/I8,2)))</f>
        <v>2</v>
      </c>
      <c r="K8" s="10">
        <f ca="1">IF(J8="","",1)</f>
        <v>1</v>
      </c>
      <c r="L8" s="10" t="str">
        <f ca="1">IF(J8="","","Monster_Season"&amp;P8&amp;"_Challenge"&amp;Q8&amp;"_"&amp;R8&amp;"_"&amp;S8)</f>
        <v>Monster_Season0_Challenge1_1_1</v>
      </c>
      <c r="M8" s="10">
        <f ca="1">IF(J8="","",1)</f>
        <v>1</v>
      </c>
      <c r="O8" s="10">
        <f ca="1">IF(J8="","",VLOOKUP(P8&amp;"_"&amp;Q8&amp;"_"&amp;R8,[1]挑战模式!$A:$AS,38+S8,FALSE))</f>
        <v>40</v>
      </c>
      <c r="P8" s="10">
        <v>0</v>
      </c>
      <c r="Q8" s="10">
        <v>1</v>
      </c>
      <c r="R8" s="10">
        <v>1</v>
      </c>
      <c r="S8" s="10">
        <v>1</v>
      </c>
    </row>
    <row r="9" spans="1:19" s="10" customFormat="1" x14ac:dyDescent="0.2">
      <c r="B9" s="10" t="str">
        <f t="shared" ref="B9:B72" si="0">IF(C9="","","MonsterWaveCallRule_Season"&amp;P9&amp;"_Challenge"&amp;Q9)</f>
        <v/>
      </c>
      <c r="C9" s="10" t="str">
        <f>IF(ISNA(VLOOKUP(P9&amp;"_"&amp;Q9&amp;"_"&amp;R9,[1]挑战模式!$A:$AS,1,FALSE)),"",IF(R9-R8=0,"",R9))</f>
        <v/>
      </c>
      <c r="D9" s="10" t="str">
        <f t="shared" ref="D9:D72" si="1">IF(C9="","","赛季"&amp;P9&amp;"挑战关卡"&amp;Q9&amp;"波次"&amp;R9)</f>
        <v/>
      </c>
      <c r="E9" s="10" t="str">
        <f>""</f>
        <v/>
      </c>
      <c r="F9" s="10" t="str">
        <f>IF(C9="","",VLOOKUP(P9&amp;"_"&amp;Q9&amp;"_"&amp;R9,[1]挑战模式!$A:$AS,13,FALSE)-VLOOKUP(P9&amp;"_"&amp;Q9&amp;"_"&amp;R9,[1]挑战模式!$A:$AS,14,FALSE))</f>
        <v/>
      </c>
      <c r="G9" s="10" t="str">
        <f t="shared" ref="G9:G72" si="2">IF(C9="","",180)</f>
        <v/>
      </c>
      <c r="H9" s="10" t="str">
        <f t="shared" ref="H9:H72" si="3">IF(C9="","",0)</f>
        <v/>
      </c>
      <c r="I9" s="10" t="str">
        <f ca="1">IF(ISNA(VLOOKUP(P9&amp;"_"&amp;Q9&amp;"_"&amp;R9,[1]挑战模式!$A:$AS,1,FALSE)),"",IF(VLOOKUP(P9&amp;"_"&amp;Q9&amp;"_"&amp;R9,[1]挑战模式!$A:$AS,14+S9,FALSE)="","",INT(VLOOKUP(P9&amp;"_"&amp;Q9&amp;"_"&amp;R9,[1]挑战模式!$A:$AS,20+S9,FALSE))))</f>
        <v/>
      </c>
      <c r="J9" s="10" t="str">
        <f ca="1">IF(ISNA(VLOOKUP(P9&amp;"_"&amp;Q9&amp;"_"&amp;R9,[1]挑战模式!$A:$AS,1,FALSE)),"",IF(VLOOKUP(P9&amp;"_"&amp;Q9&amp;"_"&amp;R9,[1]挑战模式!$A:$AS,14+S9,FALSE)="","",ROUND(VLOOKUP(P9&amp;"_"&amp;Q9&amp;"_"&amp;R9,[1]挑战模式!$A:$AS,5,FALSE)/I9,2)))</f>
        <v/>
      </c>
      <c r="K9" s="10" t="str">
        <f t="shared" ref="K9:K72" ca="1" si="4">IF(J9="","",1)</f>
        <v/>
      </c>
      <c r="L9" s="10" t="str">
        <f t="shared" ref="L9:L72" ca="1" si="5">IF(J9="","","Monster_Season"&amp;P9&amp;"_Challenge"&amp;Q9&amp;"_"&amp;R9&amp;"_"&amp;S9)</f>
        <v/>
      </c>
      <c r="M9" s="10" t="str">
        <f t="shared" ref="M9:M72" ca="1" si="6">IF(J9="","",1)</f>
        <v/>
      </c>
      <c r="O9" s="10" t="str">
        <f ca="1">IF(J9="","",VLOOKUP(P9&amp;"_"&amp;Q9&amp;"_"&amp;R9,[1]挑战模式!$A:$AS,38+S9,FALSE))</f>
        <v/>
      </c>
      <c r="P9" s="10">
        <v>0</v>
      </c>
      <c r="Q9" s="10">
        <v>1</v>
      </c>
      <c r="R9" s="10">
        <v>1</v>
      </c>
      <c r="S9" s="10">
        <v>2</v>
      </c>
    </row>
    <row r="10" spans="1:19" s="10" customFormat="1" x14ac:dyDescent="0.2">
      <c r="B10" s="10" t="str">
        <f t="shared" si="0"/>
        <v/>
      </c>
      <c r="C10" s="10" t="str">
        <f>IF(ISNA(VLOOKUP(P10&amp;"_"&amp;Q10&amp;"_"&amp;R10,[1]挑战模式!$A:$AS,1,FALSE)),"",IF(R10-R9=0,"",R10))</f>
        <v/>
      </c>
      <c r="D10" s="10" t="str">
        <f t="shared" si="1"/>
        <v/>
      </c>
      <c r="E10" s="10" t="str">
        <f>""</f>
        <v/>
      </c>
      <c r="F10" s="10" t="str">
        <f>IF(C10="","",VLOOKUP(P10&amp;"_"&amp;Q10&amp;"_"&amp;R10,[1]挑战模式!$A:$AS,13,FALSE)-VLOOKUP(P10&amp;"_"&amp;Q10&amp;"_"&amp;R10,[1]挑战模式!$A:$AS,14,FALSE))</f>
        <v/>
      </c>
      <c r="G10" s="10" t="str">
        <f t="shared" si="2"/>
        <v/>
      </c>
      <c r="H10" s="10" t="str">
        <f t="shared" si="3"/>
        <v/>
      </c>
      <c r="I10" s="10" t="str">
        <f ca="1">IF(ISNA(VLOOKUP(P10&amp;"_"&amp;Q10&amp;"_"&amp;R10,[1]挑战模式!$A:$AS,1,FALSE)),"",IF(VLOOKUP(P10&amp;"_"&amp;Q10&amp;"_"&amp;R10,[1]挑战模式!$A:$AS,14+S10,FALSE)="","",INT(VLOOKUP(P10&amp;"_"&amp;Q10&amp;"_"&amp;R10,[1]挑战模式!$A:$AS,20+S10,FALSE))))</f>
        <v/>
      </c>
      <c r="J10" s="10" t="str">
        <f ca="1">IF(ISNA(VLOOKUP(P10&amp;"_"&amp;Q10&amp;"_"&amp;R10,[1]挑战模式!$A:$AS,1,FALSE)),"",IF(VLOOKUP(P10&amp;"_"&amp;Q10&amp;"_"&amp;R10,[1]挑战模式!$A:$AS,14+S10,FALSE)="","",ROUND(VLOOKUP(P10&amp;"_"&amp;Q10&amp;"_"&amp;R10,[1]挑战模式!$A:$AS,5,FALSE)/I10,2)))</f>
        <v/>
      </c>
      <c r="K10" s="10" t="str">
        <f t="shared" ca="1" si="4"/>
        <v/>
      </c>
      <c r="L10" s="10" t="str">
        <f t="shared" ca="1" si="5"/>
        <v/>
      </c>
      <c r="M10" s="10" t="str">
        <f t="shared" ca="1" si="6"/>
        <v/>
      </c>
      <c r="O10" s="10" t="str">
        <f ca="1">IF(J10="","",VLOOKUP(P10&amp;"_"&amp;Q10&amp;"_"&amp;R10,[1]挑战模式!$A:$AS,38+S10,FALSE))</f>
        <v/>
      </c>
      <c r="P10" s="10">
        <v>0</v>
      </c>
      <c r="Q10" s="10">
        <v>1</v>
      </c>
      <c r="R10" s="10">
        <v>1</v>
      </c>
      <c r="S10" s="10">
        <v>3</v>
      </c>
    </row>
    <row r="11" spans="1:19" s="10" customFormat="1" x14ac:dyDescent="0.2">
      <c r="B11" s="10" t="str">
        <f t="shared" si="0"/>
        <v/>
      </c>
      <c r="C11" s="10" t="str">
        <f>IF(ISNA(VLOOKUP(P11&amp;"_"&amp;Q11&amp;"_"&amp;R11,[1]挑战模式!$A:$AS,1,FALSE)),"",IF(R11-R10=0,"",R11))</f>
        <v/>
      </c>
      <c r="D11" s="10" t="str">
        <f t="shared" si="1"/>
        <v/>
      </c>
      <c r="E11" s="10" t="str">
        <f>""</f>
        <v/>
      </c>
      <c r="F11" s="10" t="str">
        <f>IF(C11="","",VLOOKUP(P11&amp;"_"&amp;Q11&amp;"_"&amp;R11,[1]挑战模式!$A:$AS,13,FALSE)-VLOOKUP(P11&amp;"_"&amp;Q11&amp;"_"&amp;R11,[1]挑战模式!$A:$AS,14,FALSE))</f>
        <v/>
      </c>
      <c r="G11" s="10" t="str">
        <f t="shared" si="2"/>
        <v/>
      </c>
      <c r="H11" s="10" t="str">
        <f t="shared" si="3"/>
        <v/>
      </c>
      <c r="I11" s="10" t="str">
        <f ca="1">IF(ISNA(VLOOKUP(P11&amp;"_"&amp;Q11&amp;"_"&amp;R11,[1]挑战模式!$A:$AS,1,FALSE)),"",IF(VLOOKUP(P11&amp;"_"&amp;Q11&amp;"_"&amp;R11,[1]挑战模式!$A:$AS,14+S11,FALSE)="","",INT(VLOOKUP(P11&amp;"_"&amp;Q11&amp;"_"&amp;R11,[1]挑战模式!$A:$AS,20+S11,FALSE))))</f>
        <v/>
      </c>
      <c r="J11" s="10" t="str">
        <f ca="1">IF(ISNA(VLOOKUP(P11&amp;"_"&amp;Q11&amp;"_"&amp;R11,[1]挑战模式!$A:$AS,1,FALSE)),"",IF(VLOOKUP(P11&amp;"_"&amp;Q11&amp;"_"&amp;R11,[1]挑战模式!$A:$AS,14+S11,FALSE)="","",ROUND(VLOOKUP(P11&amp;"_"&amp;Q11&amp;"_"&amp;R11,[1]挑战模式!$A:$AS,5,FALSE)/I11,2)))</f>
        <v/>
      </c>
      <c r="K11" s="10" t="str">
        <f t="shared" ca="1" si="4"/>
        <v/>
      </c>
      <c r="L11" s="10" t="str">
        <f t="shared" ca="1" si="5"/>
        <v/>
      </c>
      <c r="M11" s="10" t="str">
        <f t="shared" ca="1" si="6"/>
        <v/>
      </c>
      <c r="O11" s="10" t="str">
        <f ca="1">IF(J11="","",VLOOKUP(P11&amp;"_"&amp;Q11&amp;"_"&amp;R11,[1]挑战模式!$A:$AS,38+S11,FALSE))</f>
        <v/>
      </c>
      <c r="P11" s="10">
        <v>0</v>
      </c>
      <c r="Q11" s="10">
        <v>1</v>
      </c>
      <c r="R11" s="10">
        <v>1</v>
      </c>
      <c r="S11" s="10">
        <v>4</v>
      </c>
    </row>
    <row r="12" spans="1:19" s="10" customFormat="1" x14ac:dyDescent="0.2">
      <c r="B12" s="10" t="str">
        <f t="shared" si="0"/>
        <v/>
      </c>
      <c r="C12" s="10" t="str">
        <f>IF(ISNA(VLOOKUP(P12&amp;"_"&amp;Q12&amp;"_"&amp;R12,[1]挑战模式!$A:$AS,1,FALSE)),"",IF(R12-R11=0,"",R12))</f>
        <v/>
      </c>
      <c r="D12" s="10" t="str">
        <f t="shared" si="1"/>
        <v/>
      </c>
      <c r="E12" s="10" t="str">
        <f>""</f>
        <v/>
      </c>
      <c r="F12" s="10" t="str">
        <f>IF(C12="","",VLOOKUP(P12&amp;"_"&amp;Q12&amp;"_"&amp;R12,[1]挑战模式!$A:$AS,13,FALSE)-VLOOKUP(P12&amp;"_"&amp;Q12&amp;"_"&amp;R12,[1]挑战模式!$A:$AS,14,FALSE))</f>
        <v/>
      </c>
      <c r="G12" s="10" t="str">
        <f t="shared" si="2"/>
        <v/>
      </c>
      <c r="H12" s="10" t="str">
        <f t="shared" si="3"/>
        <v/>
      </c>
      <c r="I12" s="10" t="str">
        <f ca="1">IF(ISNA(VLOOKUP(P12&amp;"_"&amp;Q12&amp;"_"&amp;R12,[1]挑战模式!$A:$AS,1,FALSE)),"",IF(VLOOKUP(P12&amp;"_"&amp;Q12&amp;"_"&amp;R12,[1]挑战模式!$A:$AS,14+S12,FALSE)="","",INT(VLOOKUP(P12&amp;"_"&amp;Q12&amp;"_"&amp;R12,[1]挑战模式!$A:$AS,20+S12,FALSE))))</f>
        <v/>
      </c>
      <c r="J12" s="10" t="str">
        <f ca="1">IF(ISNA(VLOOKUP(P12&amp;"_"&amp;Q12&amp;"_"&amp;R12,[1]挑战模式!$A:$AS,1,FALSE)),"",IF(VLOOKUP(P12&amp;"_"&amp;Q12&amp;"_"&amp;R12,[1]挑战模式!$A:$AS,14+S12,FALSE)="","",ROUND(VLOOKUP(P12&amp;"_"&amp;Q12&amp;"_"&amp;R12,[1]挑战模式!$A:$AS,5,FALSE)/I12,2)))</f>
        <v/>
      </c>
      <c r="K12" s="10" t="str">
        <f t="shared" ca="1" si="4"/>
        <v/>
      </c>
      <c r="L12" s="10" t="str">
        <f t="shared" ca="1" si="5"/>
        <v/>
      </c>
      <c r="M12" s="10" t="str">
        <f t="shared" ca="1" si="6"/>
        <v/>
      </c>
      <c r="O12" s="10" t="str">
        <f ca="1">IF(J12="","",VLOOKUP(P12&amp;"_"&amp;Q12&amp;"_"&amp;R12,[1]挑战模式!$A:$AS,38+S12,FALSE))</f>
        <v/>
      </c>
      <c r="P12" s="10">
        <v>0</v>
      </c>
      <c r="Q12" s="10">
        <v>1</v>
      </c>
      <c r="R12" s="10">
        <v>1</v>
      </c>
      <c r="S12" s="10">
        <v>5</v>
      </c>
    </row>
    <row r="13" spans="1:19" s="10" customFormat="1" x14ac:dyDescent="0.2">
      <c r="B13" s="10" t="str">
        <f t="shared" si="0"/>
        <v/>
      </c>
      <c r="C13" s="10" t="str">
        <f>IF(ISNA(VLOOKUP(P13&amp;"_"&amp;Q13&amp;"_"&amp;R13,[1]挑战模式!$A:$AS,1,FALSE)),"",IF(R13-R12=0,"",R13))</f>
        <v/>
      </c>
      <c r="D13" s="10" t="str">
        <f t="shared" si="1"/>
        <v/>
      </c>
      <c r="E13" s="10" t="str">
        <f>""</f>
        <v/>
      </c>
      <c r="F13" s="10" t="str">
        <f>IF(C13="","",VLOOKUP(P13&amp;"_"&amp;Q13&amp;"_"&amp;R13,[1]挑战模式!$A:$AS,13,FALSE)-VLOOKUP(P13&amp;"_"&amp;Q13&amp;"_"&amp;R13,[1]挑战模式!$A:$AS,14,FALSE))</f>
        <v/>
      </c>
      <c r="G13" s="10" t="str">
        <f t="shared" si="2"/>
        <v/>
      </c>
      <c r="H13" s="10" t="str">
        <f t="shared" si="3"/>
        <v/>
      </c>
      <c r="I13" s="10" t="str">
        <f ca="1">IF(ISNA(VLOOKUP(P13&amp;"_"&amp;Q13&amp;"_"&amp;R13,[1]挑战模式!$A:$AS,1,FALSE)),"",IF(VLOOKUP(P13&amp;"_"&amp;Q13&amp;"_"&amp;R13,[1]挑战模式!$A:$AS,14+S13,FALSE)="","",INT(VLOOKUP(P13&amp;"_"&amp;Q13&amp;"_"&amp;R13,[1]挑战模式!$A:$AS,20+S13,FALSE))))</f>
        <v/>
      </c>
      <c r="J13" s="10" t="str">
        <f ca="1">IF(ISNA(VLOOKUP(P13&amp;"_"&amp;Q13&amp;"_"&amp;R13,[1]挑战模式!$A:$AS,1,FALSE)),"",IF(VLOOKUP(P13&amp;"_"&amp;Q13&amp;"_"&amp;R13,[1]挑战模式!$A:$AS,14+S13,FALSE)="","",ROUND(VLOOKUP(P13&amp;"_"&amp;Q13&amp;"_"&amp;R13,[1]挑战模式!$A:$AS,5,FALSE)/I13,2)))</f>
        <v/>
      </c>
      <c r="K13" s="10" t="str">
        <f t="shared" ca="1" si="4"/>
        <v/>
      </c>
      <c r="L13" s="10" t="str">
        <f t="shared" ca="1" si="5"/>
        <v/>
      </c>
      <c r="M13" s="10" t="str">
        <f t="shared" ca="1" si="6"/>
        <v/>
      </c>
      <c r="O13" s="10" t="str">
        <f ca="1">IF(J13="","",VLOOKUP(P13&amp;"_"&amp;Q13&amp;"_"&amp;R13,[1]挑战模式!$A:$AS,38+S13,FALSE))</f>
        <v/>
      </c>
      <c r="P13" s="10">
        <v>0</v>
      </c>
      <c r="Q13" s="10">
        <v>1</v>
      </c>
      <c r="R13" s="10">
        <v>1</v>
      </c>
      <c r="S13" s="10">
        <v>6</v>
      </c>
    </row>
    <row r="14" spans="1:19" s="10" customFormat="1" x14ac:dyDescent="0.2">
      <c r="B14" s="10" t="str">
        <f t="shared" si="0"/>
        <v>MonsterWaveCallRule_Season0_Challenge1</v>
      </c>
      <c r="C14" s="10">
        <f>IF(ISNA(VLOOKUP(P14&amp;"_"&amp;Q14&amp;"_"&amp;R14,[1]挑战模式!$A:$AS,1,FALSE)),"",IF(R14-R13=0,"",R14))</f>
        <v>2</v>
      </c>
      <c r="D14" s="10" t="str">
        <f t="shared" si="1"/>
        <v>赛季0挑战关卡1波次2</v>
      </c>
      <c r="E14" s="10" t="str">
        <f>""</f>
        <v/>
      </c>
      <c r="F14" s="10">
        <f>IF(C14="","",VLOOKUP(P14&amp;"_"&amp;Q14&amp;"_"&amp;R14,[1]挑战模式!$A:$AS,13,FALSE)-VLOOKUP(P14&amp;"_"&amp;Q14&amp;"_"&amp;R14,[1]挑战模式!$A:$AS,14,FALSE))</f>
        <v>100</v>
      </c>
      <c r="G14" s="10">
        <f t="shared" si="2"/>
        <v>180</v>
      </c>
      <c r="H14" s="10">
        <f t="shared" si="3"/>
        <v>0</v>
      </c>
      <c r="I14" s="10">
        <f ca="1">IF(ISNA(VLOOKUP(P14&amp;"_"&amp;Q14&amp;"_"&amp;R14,[1]挑战模式!$A:$AS,1,FALSE)),"",IF(VLOOKUP(P14&amp;"_"&amp;Q14&amp;"_"&amp;R14,[1]挑战模式!$A:$AS,14+S14,FALSE)="","",INT(VLOOKUP(P14&amp;"_"&amp;Q14&amp;"_"&amp;R14,[1]挑战模式!$A:$AS,20+S14,FALSE))))</f>
        <v>9</v>
      </c>
      <c r="J14" s="10">
        <f ca="1">IF(ISNA(VLOOKUP(P14&amp;"_"&amp;Q14&amp;"_"&amp;R14,[1]挑战模式!$A:$AS,1,FALSE)),"",IF(VLOOKUP(P14&amp;"_"&amp;Q14&amp;"_"&amp;R14,[1]挑战模式!$A:$AS,14+S14,FALSE)="","",ROUND(VLOOKUP(P14&amp;"_"&amp;Q14&amp;"_"&amp;R14,[1]挑战模式!$A:$AS,5,FALSE)/I14,2)))</f>
        <v>1.67</v>
      </c>
      <c r="K14" s="10">
        <f t="shared" ca="1" si="4"/>
        <v>1</v>
      </c>
      <c r="L14" s="10" t="str">
        <f t="shared" ca="1" si="5"/>
        <v>Monster_Season0_Challenge1_2_1</v>
      </c>
      <c r="M14" s="10">
        <f t="shared" ca="1" si="6"/>
        <v>1</v>
      </c>
      <c r="O14" s="10">
        <f ca="1">IF(J14="","",VLOOKUP(P14&amp;"_"&amp;Q14&amp;"_"&amp;R14,[1]挑战模式!$A:$AS,38+S14,FALSE))</f>
        <v>22</v>
      </c>
      <c r="P14" s="10">
        <v>0</v>
      </c>
      <c r="Q14" s="10">
        <v>1</v>
      </c>
      <c r="R14" s="10">
        <v>2</v>
      </c>
      <c r="S14" s="10">
        <v>1</v>
      </c>
    </row>
    <row r="15" spans="1:19" s="10" customFormat="1" x14ac:dyDescent="0.2">
      <c r="B15" s="10" t="str">
        <f t="shared" si="0"/>
        <v/>
      </c>
      <c r="C15" s="10" t="str">
        <f>IF(ISNA(VLOOKUP(P15&amp;"_"&amp;Q15&amp;"_"&amp;R15,[1]挑战模式!$A:$AS,1,FALSE)),"",IF(R15-R14=0,"",R15))</f>
        <v/>
      </c>
      <c r="D15" s="10" t="str">
        <f t="shared" si="1"/>
        <v/>
      </c>
      <c r="E15" s="10" t="str">
        <f>""</f>
        <v/>
      </c>
      <c r="F15" s="10" t="str">
        <f>IF(C15="","",VLOOKUP(P15&amp;"_"&amp;Q15&amp;"_"&amp;R15,[1]挑战模式!$A:$AS,13,FALSE)-VLOOKUP(P15&amp;"_"&amp;Q15&amp;"_"&amp;R15,[1]挑战模式!$A:$AS,14,FALSE))</f>
        <v/>
      </c>
      <c r="G15" s="10" t="str">
        <f t="shared" si="2"/>
        <v/>
      </c>
      <c r="H15" s="10" t="str">
        <f t="shared" si="3"/>
        <v/>
      </c>
      <c r="I15" s="10" t="str">
        <f ca="1">IF(ISNA(VLOOKUP(P15&amp;"_"&amp;Q15&amp;"_"&amp;R15,[1]挑战模式!$A:$AS,1,FALSE)),"",IF(VLOOKUP(P15&amp;"_"&amp;Q15&amp;"_"&amp;R15,[1]挑战模式!$A:$AS,14+S15,FALSE)="","",INT(VLOOKUP(P15&amp;"_"&amp;Q15&amp;"_"&amp;R15,[1]挑战模式!$A:$AS,20+S15,FALSE))))</f>
        <v/>
      </c>
      <c r="J15" s="10" t="str">
        <f ca="1">IF(ISNA(VLOOKUP(P15&amp;"_"&amp;Q15&amp;"_"&amp;R15,[1]挑战模式!$A:$AS,1,FALSE)),"",IF(VLOOKUP(P15&amp;"_"&amp;Q15&amp;"_"&amp;R15,[1]挑战模式!$A:$AS,14+S15,FALSE)="","",ROUND(VLOOKUP(P15&amp;"_"&amp;Q15&amp;"_"&amp;R15,[1]挑战模式!$A:$AS,5,FALSE)/I15,2)))</f>
        <v/>
      </c>
      <c r="K15" s="10" t="str">
        <f t="shared" ca="1" si="4"/>
        <v/>
      </c>
      <c r="L15" s="10" t="str">
        <f t="shared" ca="1" si="5"/>
        <v/>
      </c>
      <c r="M15" s="10" t="str">
        <f t="shared" ca="1" si="6"/>
        <v/>
      </c>
      <c r="O15" s="10" t="str">
        <f ca="1">IF(J15="","",VLOOKUP(P15&amp;"_"&amp;Q15&amp;"_"&amp;R15,[1]挑战模式!$A:$AS,38+S15,FALSE))</f>
        <v/>
      </c>
      <c r="P15" s="10">
        <v>0</v>
      </c>
      <c r="Q15" s="10">
        <v>1</v>
      </c>
      <c r="R15" s="10">
        <v>2</v>
      </c>
      <c r="S15" s="10">
        <v>2</v>
      </c>
    </row>
    <row r="16" spans="1:19" s="10" customFormat="1" x14ac:dyDescent="0.2">
      <c r="B16" s="10" t="str">
        <f t="shared" si="0"/>
        <v/>
      </c>
      <c r="C16" s="10" t="str">
        <f>IF(ISNA(VLOOKUP(P16&amp;"_"&amp;Q16&amp;"_"&amp;R16,[1]挑战模式!$A:$AS,1,FALSE)),"",IF(R16-R15=0,"",R16))</f>
        <v/>
      </c>
      <c r="D16" s="10" t="str">
        <f t="shared" si="1"/>
        <v/>
      </c>
      <c r="E16" s="10" t="str">
        <f>""</f>
        <v/>
      </c>
      <c r="F16" s="10" t="str">
        <f>IF(C16="","",VLOOKUP(P16&amp;"_"&amp;Q16&amp;"_"&amp;R16,[1]挑战模式!$A:$AS,13,FALSE)-VLOOKUP(P16&amp;"_"&amp;Q16&amp;"_"&amp;R16,[1]挑战模式!$A:$AS,14,FALSE))</f>
        <v/>
      </c>
      <c r="G16" s="10" t="str">
        <f t="shared" si="2"/>
        <v/>
      </c>
      <c r="H16" s="10" t="str">
        <f t="shared" si="3"/>
        <v/>
      </c>
      <c r="I16" s="10" t="str">
        <f ca="1">IF(ISNA(VLOOKUP(P16&amp;"_"&amp;Q16&amp;"_"&amp;R16,[1]挑战模式!$A:$AS,1,FALSE)),"",IF(VLOOKUP(P16&amp;"_"&amp;Q16&amp;"_"&amp;R16,[1]挑战模式!$A:$AS,14+S16,FALSE)="","",INT(VLOOKUP(P16&amp;"_"&amp;Q16&amp;"_"&amp;R16,[1]挑战模式!$A:$AS,20+S16,FALSE))))</f>
        <v/>
      </c>
      <c r="J16" s="10" t="str">
        <f ca="1">IF(ISNA(VLOOKUP(P16&amp;"_"&amp;Q16&amp;"_"&amp;R16,[1]挑战模式!$A:$AS,1,FALSE)),"",IF(VLOOKUP(P16&amp;"_"&amp;Q16&amp;"_"&amp;R16,[1]挑战模式!$A:$AS,14+S16,FALSE)="","",ROUND(VLOOKUP(P16&amp;"_"&amp;Q16&amp;"_"&amp;R16,[1]挑战模式!$A:$AS,5,FALSE)/I16,2)))</f>
        <v/>
      </c>
      <c r="K16" s="10" t="str">
        <f t="shared" ca="1" si="4"/>
        <v/>
      </c>
      <c r="L16" s="10" t="str">
        <f t="shared" ca="1" si="5"/>
        <v/>
      </c>
      <c r="M16" s="10" t="str">
        <f t="shared" ca="1" si="6"/>
        <v/>
      </c>
      <c r="O16" s="10" t="str">
        <f ca="1">IF(J16="","",VLOOKUP(P16&amp;"_"&amp;Q16&amp;"_"&amp;R16,[1]挑战模式!$A:$AS,38+S16,FALSE))</f>
        <v/>
      </c>
      <c r="P16" s="10">
        <v>0</v>
      </c>
      <c r="Q16" s="10">
        <v>1</v>
      </c>
      <c r="R16" s="10">
        <v>2</v>
      </c>
      <c r="S16" s="10">
        <v>3</v>
      </c>
    </row>
    <row r="17" spans="2:19" s="10" customFormat="1" x14ac:dyDescent="0.2">
      <c r="B17" s="10" t="str">
        <f t="shared" si="0"/>
        <v/>
      </c>
      <c r="C17" s="10" t="str">
        <f>IF(ISNA(VLOOKUP(P17&amp;"_"&amp;Q17&amp;"_"&amp;R17,[1]挑战模式!$A:$AS,1,FALSE)),"",IF(R17-R16=0,"",R17))</f>
        <v/>
      </c>
      <c r="D17" s="10" t="str">
        <f t="shared" si="1"/>
        <v/>
      </c>
      <c r="E17" s="10" t="str">
        <f>""</f>
        <v/>
      </c>
      <c r="F17" s="10" t="str">
        <f>IF(C17="","",VLOOKUP(P17&amp;"_"&amp;Q17&amp;"_"&amp;R17,[1]挑战模式!$A:$AS,13,FALSE)-VLOOKUP(P17&amp;"_"&amp;Q17&amp;"_"&amp;R17,[1]挑战模式!$A:$AS,14,FALSE))</f>
        <v/>
      </c>
      <c r="G17" s="10" t="str">
        <f t="shared" si="2"/>
        <v/>
      </c>
      <c r="H17" s="10" t="str">
        <f t="shared" si="3"/>
        <v/>
      </c>
      <c r="I17" s="10" t="str">
        <f ca="1">IF(ISNA(VLOOKUP(P17&amp;"_"&amp;Q17&amp;"_"&amp;R17,[1]挑战模式!$A:$AS,1,FALSE)),"",IF(VLOOKUP(P17&amp;"_"&amp;Q17&amp;"_"&amp;R17,[1]挑战模式!$A:$AS,14+S17,FALSE)="","",INT(VLOOKUP(P17&amp;"_"&amp;Q17&amp;"_"&amp;R17,[1]挑战模式!$A:$AS,20+S17,FALSE))))</f>
        <v/>
      </c>
      <c r="J17" s="10" t="str">
        <f ca="1">IF(ISNA(VLOOKUP(P17&amp;"_"&amp;Q17&amp;"_"&amp;R17,[1]挑战模式!$A:$AS,1,FALSE)),"",IF(VLOOKUP(P17&amp;"_"&amp;Q17&amp;"_"&amp;R17,[1]挑战模式!$A:$AS,14+S17,FALSE)="","",ROUND(VLOOKUP(P17&amp;"_"&amp;Q17&amp;"_"&amp;R17,[1]挑战模式!$A:$AS,5,FALSE)/I17,2)))</f>
        <v/>
      </c>
      <c r="K17" s="10" t="str">
        <f t="shared" ca="1" si="4"/>
        <v/>
      </c>
      <c r="L17" s="10" t="str">
        <f t="shared" ca="1" si="5"/>
        <v/>
      </c>
      <c r="M17" s="10" t="str">
        <f t="shared" ca="1" si="6"/>
        <v/>
      </c>
      <c r="O17" s="10" t="str">
        <f ca="1">IF(J17="","",VLOOKUP(P17&amp;"_"&amp;Q17&amp;"_"&amp;R17,[1]挑战模式!$A:$AS,38+S17,FALSE))</f>
        <v/>
      </c>
      <c r="P17" s="10">
        <v>0</v>
      </c>
      <c r="Q17" s="10">
        <v>1</v>
      </c>
      <c r="R17" s="10">
        <v>2</v>
      </c>
      <c r="S17" s="10">
        <v>4</v>
      </c>
    </row>
    <row r="18" spans="2:19" s="10" customFormat="1" x14ac:dyDescent="0.2">
      <c r="B18" s="10" t="str">
        <f t="shared" si="0"/>
        <v/>
      </c>
      <c r="C18" s="10" t="str">
        <f>IF(ISNA(VLOOKUP(P18&amp;"_"&amp;Q18&amp;"_"&amp;R18,[1]挑战模式!$A:$AS,1,FALSE)),"",IF(R18-R17=0,"",R18))</f>
        <v/>
      </c>
      <c r="D18" s="10" t="str">
        <f t="shared" si="1"/>
        <v/>
      </c>
      <c r="E18" s="10" t="str">
        <f>""</f>
        <v/>
      </c>
      <c r="F18" s="10" t="str">
        <f>IF(C18="","",VLOOKUP(P18&amp;"_"&amp;Q18&amp;"_"&amp;R18,[1]挑战模式!$A:$AS,13,FALSE)-VLOOKUP(P18&amp;"_"&amp;Q18&amp;"_"&amp;R18,[1]挑战模式!$A:$AS,14,FALSE))</f>
        <v/>
      </c>
      <c r="G18" s="10" t="str">
        <f t="shared" si="2"/>
        <v/>
      </c>
      <c r="H18" s="10" t="str">
        <f t="shared" si="3"/>
        <v/>
      </c>
      <c r="I18" s="10" t="str">
        <f ca="1">IF(ISNA(VLOOKUP(P18&amp;"_"&amp;Q18&amp;"_"&amp;R18,[1]挑战模式!$A:$AS,1,FALSE)),"",IF(VLOOKUP(P18&amp;"_"&amp;Q18&amp;"_"&amp;R18,[1]挑战模式!$A:$AS,14+S18,FALSE)="","",INT(VLOOKUP(P18&amp;"_"&amp;Q18&amp;"_"&amp;R18,[1]挑战模式!$A:$AS,20+S18,FALSE))))</f>
        <v/>
      </c>
      <c r="J18" s="10" t="str">
        <f ca="1">IF(ISNA(VLOOKUP(P18&amp;"_"&amp;Q18&amp;"_"&amp;R18,[1]挑战模式!$A:$AS,1,FALSE)),"",IF(VLOOKUP(P18&amp;"_"&amp;Q18&amp;"_"&amp;R18,[1]挑战模式!$A:$AS,14+S18,FALSE)="","",ROUND(VLOOKUP(P18&amp;"_"&amp;Q18&amp;"_"&amp;R18,[1]挑战模式!$A:$AS,5,FALSE)/I18,2)))</f>
        <v/>
      </c>
      <c r="K18" s="10" t="str">
        <f t="shared" ca="1" si="4"/>
        <v/>
      </c>
      <c r="L18" s="10" t="str">
        <f t="shared" ca="1" si="5"/>
        <v/>
      </c>
      <c r="M18" s="10" t="str">
        <f t="shared" ca="1" si="6"/>
        <v/>
      </c>
      <c r="O18" s="10" t="str">
        <f ca="1">IF(J18="","",VLOOKUP(P18&amp;"_"&amp;Q18&amp;"_"&amp;R18,[1]挑战模式!$A:$AS,38+S18,FALSE))</f>
        <v/>
      </c>
      <c r="P18" s="10">
        <v>0</v>
      </c>
      <c r="Q18" s="10">
        <v>1</v>
      </c>
      <c r="R18" s="10">
        <v>2</v>
      </c>
      <c r="S18" s="10">
        <v>5</v>
      </c>
    </row>
    <row r="19" spans="2:19" s="10" customFormat="1" x14ac:dyDescent="0.2">
      <c r="B19" s="10" t="str">
        <f t="shared" si="0"/>
        <v/>
      </c>
      <c r="C19" s="10" t="str">
        <f>IF(ISNA(VLOOKUP(P19&amp;"_"&amp;Q19&amp;"_"&amp;R19,[1]挑战模式!$A:$AS,1,FALSE)),"",IF(R19-R18=0,"",R19))</f>
        <v/>
      </c>
      <c r="D19" s="10" t="str">
        <f t="shared" si="1"/>
        <v/>
      </c>
      <c r="E19" s="10" t="str">
        <f>""</f>
        <v/>
      </c>
      <c r="F19" s="10" t="str">
        <f>IF(C19="","",VLOOKUP(P19&amp;"_"&amp;Q19&amp;"_"&amp;R19,[1]挑战模式!$A:$AS,13,FALSE)-VLOOKUP(P19&amp;"_"&amp;Q19&amp;"_"&amp;R19,[1]挑战模式!$A:$AS,14,FALSE))</f>
        <v/>
      </c>
      <c r="G19" s="10" t="str">
        <f t="shared" si="2"/>
        <v/>
      </c>
      <c r="H19" s="10" t="str">
        <f t="shared" si="3"/>
        <v/>
      </c>
      <c r="I19" s="10" t="str">
        <f ca="1">IF(ISNA(VLOOKUP(P19&amp;"_"&amp;Q19&amp;"_"&amp;R19,[1]挑战模式!$A:$AS,1,FALSE)),"",IF(VLOOKUP(P19&amp;"_"&amp;Q19&amp;"_"&amp;R19,[1]挑战模式!$A:$AS,14+S19,FALSE)="","",INT(VLOOKUP(P19&amp;"_"&amp;Q19&amp;"_"&amp;R19,[1]挑战模式!$A:$AS,20+S19,FALSE))))</f>
        <v/>
      </c>
      <c r="J19" s="10" t="str">
        <f ca="1">IF(ISNA(VLOOKUP(P19&amp;"_"&amp;Q19&amp;"_"&amp;R19,[1]挑战模式!$A:$AS,1,FALSE)),"",IF(VLOOKUP(P19&amp;"_"&amp;Q19&amp;"_"&amp;R19,[1]挑战模式!$A:$AS,14+S19,FALSE)="","",ROUND(VLOOKUP(P19&amp;"_"&amp;Q19&amp;"_"&amp;R19,[1]挑战模式!$A:$AS,5,FALSE)/I19,2)))</f>
        <v/>
      </c>
      <c r="K19" s="10" t="str">
        <f t="shared" ca="1" si="4"/>
        <v/>
      </c>
      <c r="L19" s="10" t="str">
        <f t="shared" ca="1" si="5"/>
        <v/>
      </c>
      <c r="M19" s="10" t="str">
        <f t="shared" ca="1" si="6"/>
        <v/>
      </c>
      <c r="O19" s="10" t="str">
        <f ca="1">IF(J19="","",VLOOKUP(P19&amp;"_"&amp;Q19&amp;"_"&amp;R19,[1]挑战模式!$A:$AS,38+S19,FALSE))</f>
        <v/>
      </c>
      <c r="P19" s="10">
        <v>0</v>
      </c>
      <c r="Q19" s="10">
        <v>1</v>
      </c>
      <c r="R19" s="10">
        <v>2</v>
      </c>
      <c r="S19" s="10">
        <v>6</v>
      </c>
    </row>
    <row r="20" spans="2:19" s="10" customFormat="1" x14ac:dyDescent="0.2">
      <c r="B20" s="10" t="str">
        <f t="shared" si="0"/>
        <v/>
      </c>
      <c r="C20" s="10" t="str">
        <f>IF(ISNA(VLOOKUP(P20&amp;"_"&amp;Q20&amp;"_"&amp;R20,[1]挑战模式!$A:$AS,1,FALSE)),"",IF(R20-R19=0,"",R20))</f>
        <v/>
      </c>
      <c r="D20" s="10" t="str">
        <f t="shared" si="1"/>
        <v/>
      </c>
      <c r="E20" s="10" t="str">
        <f>""</f>
        <v/>
      </c>
      <c r="F20" s="10" t="str">
        <f>IF(C20="","",VLOOKUP(P20&amp;"_"&amp;Q20&amp;"_"&amp;R20,[1]挑战模式!$A:$AS,13,FALSE)-VLOOKUP(P20&amp;"_"&amp;Q20&amp;"_"&amp;R20,[1]挑战模式!$A:$AS,14,FALSE))</f>
        <v/>
      </c>
      <c r="G20" s="10" t="str">
        <f t="shared" si="2"/>
        <v/>
      </c>
      <c r="H20" s="10" t="str">
        <f t="shared" si="3"/>
        <v/>
      </c>
      <c r="I20" s="10" t="str">
        <f>IF(ISNA(VLOOKUP(P20&amp;"_"&amp;Q20&amp;"_"&amp;R20,[1]挑战模式!$A:$AS,1,FALSE)),"",IF(VLOOKUP(P20&amp;"_"&amp;Q20&amp;"_"&amp;R20,[1]挑战模式!$A:$AS,14+S20,FALSE)="","",INT(VLOOKUP(P20&amp;"_"&amp;Q20&amp;"_"&amp;R20,[1]挑战模式!$A:$AS,20+S20,FALSE))))</f>
        <v/>
      </c>
      <c r="J20" s="10" t="str">
        <f>IF(ISNA(VLOOKUP(P20&amp;"_"&amp;Q20&amp;"_"&amp;R20,[1]挑战模式!$A:$AS,1,FALSE)),"",IF(VLOOKUP(P20&amp;"_"&amp;Q20&amp;"_"&amp;R20,[1]挑战模式!$A:$AS,14+S20,FALSE)="","",ROUND(VLOOKUP(P20&amp;"_"&amp;Q20&amp;"_"&amp;R20,[1]挑战模式!$A:$AS,5,FALSE)/I20,2)))</f>
        <v/>
      </c>
      <c r="K20" s="10" t="str">
        <f t="shared" si="4"/>
        <v/>
      </c>
      <c r="L20" s="10" t="str">
        <f t="shared" si="5"/>
        <v/>
      </c>
      <c r="M20" s="10" t="str">
        <f t="shared" si="6"/>
        <v/>
      </c>
      <c r="O20" s="10" t="str">
        <f>IF(J20="","",VLOOKUP(P20&amp;"_"&amp;Q20&amp;"_"&amp;R20,[1]挑战模式!$A:$AS,38+S20,FALSE))</f>
        <v/>
      </c>
      <c r="P20" s="10">
        <v>0</v>
      </c>
      <c r="Q20" s="10">
        <v>1</v>
      </c>
      <c r="R20" s="10">
        <v>3</v>
      </c>
      <c r="S20" s="10">
        <v>1</v>
      </c>
    </row>
    <row r="21" spans="2:19" s="10" customFormat="1" x14ac:dyDescent="0.2">
      <c r="B21" s="10" t="str">
        <f t="shared" si="0"/>
        <v/>
      </c>
      <c r="C21" s="10" t="str">
        <f>IF(ISNA(VLOOKUP(P21&amp;"_"&amp;Q21&amp;"_"&amp;R21,[1]挑战模式!$A:$AS,1,FALSE)),"",IF(R21-R20=0,"",R21))</f>
        <v/>
      </c>
      <c r="D21" s="10" t="str">
        <f t="shared" si="1"/>
        <v/>
      </c>
      <c r="E21" s="10" t="str">
        <f>""</f>
        <v/>
      </c>
      <c r="F21" s="10" t="str">
        <f>IF(C21="","",VLOOKUP(P21&amp;"_"&amp;Q21&amp;"_"&amp;R21,[1]挑战模式!$A:$AS,13,FALSE)-VLOOKUP(P21&amp;"_"&amp;Q21&amp;"_"&amp;R21,[1]挑战模式!$A:$AS,14,FALSE))</f>
        <v/>
      </c>
      <c r="G21" s="10" t="str">
        <f t="shared" si="2"/>
        <v/>
      </c>
      <c r="H21" s="10" t="str">
        <f t="shared" si="3"/>
        <v/>
      </c>
      <c r="I21" s="10" t="str">
        <f>IF(ISNA(VLOOKUP(P21&amp;"_"&amp;Q21&amp;"_"&amp;R21,[1]挑战模式!$A:$AS,1,FALSE)),"",IF(VLOOKUP(P21&amp;"_"&amp;Q21&amp;"_"&amp;R21,[1]挑战模式!$A:$AS,14+S21,FALSE)="","",INT(VLOOKUP(P21&amp;"_"&amp;Q21&amp;"_"&amp;R21,[1]挑战模式!$A:$AS,20+S21,FALSE))))</f>
        <v/>
      </c>
      <c r="J21" s="10" t="str">
        <f>IF(ISNA(VLOOKUP(P21&amp;"_"&amp;Q21&amp;"_"&amp;R21,[1]挑战模式!$A:$AS,1,FALSE)),"",IF(VLOOKUP(P21&amp;"_"&amp;Q21&amp;"_"&amp;R21,[1]挑战模式!$A:$AS,14+S21,FALSE)="","",ROUND(VLOOKUP(P21&amp;"_"&amp;Q21&amp;"_"&amp;R21,[1]挑战模式!$A:$AS,5,FALSE)/I21,2)))</f>
        <v/>
      </c>
      <c r="K21" s="10" t="str">
        <f t="shared" si="4"/>
        <v/>
      </c>
      <c r="L21" s="10" t="str">
        <f t="shared" si="5"/>
        <v/>
      </c>
      <c r="M21" s="10" t="str">
        <f t="shared" si="6"/>
        <v/>
      </c>
      <c r="O21" s="10" t="str">
        <f>IF(J21="","",VLOOKUP(P21&amp;"_"&amp;Q21&amp;"_"&amp;R21,[1]挑战模式!$A:$AS,38+S21,FALSE))</f>
        <v/>
      </c>
      <c r="P21" s="10">
        <v>0</v>
      </c>
      <c r="Q21" s="10">
        <v>1</v>
      </c>
      <c r="R21" s="10">
        <v>3</v>
      </c>
      <c r="S21" s="10">
        <v>2</v>
      </c>
    </row>
    <row r="22" spans="2:19" s="10" customFormat="1" x14ac:dyDescent="0.2">
      <c r="B22" s="10" t="str">
        <f t="shared" si="0"/>
        <v/>
      </c>
      <c r="C22" s="10" t="str">
        <f>IF(ISNA(VLOOKUP(P22&amp;"_"&amp;Q22&amp;"_"&amp;R22,[1]挑战模式!$A:$AS,1,FALSE)),"",IF(R22-R21=0,"",R22))</f>
        <v/>
      </c>
      <c r="D22" s="10" t="str">
        <f t="shared" si="1"/>
        <v/>
      </c>
      <c r="E22" s="10" t="str">
        <f>""</f>
        <v/>
      </c>
      <c r="F22" s="10" t="str">
        <f>IF(C22="","",VLOOKUP(P22&amp;"_"&amp;Q22&amp;"_"&amp;R22,[1]挑战模式!$A:$AS,13,FALSE)-VLOOKUP(P22&amp;"_"&amp;Q22&amp;"_"&amp;R22,[1]挑战模式!$A:$AS,14,FALSE))</f>
        <v/>
      </c>
      <c r="G22" s="10" t="str">
        <f t="shared" si="2"/>
        <v/>
      </c>
      <c r="H22" s="10" t="str">
        <f t="shared" si="3"/>
        <v/>
      </c>
      <c r="I22" s="10" t="str">
        <f>IF(ISNA(VLOOKUP(P22&amp;"_"&amp;Q22&amp;"_"&amp;R22,[1]挑战模式!$A:$AS,1,FALSE)),"",IF(VLOOKUP(P22&amp;"_"&amp;Q22&amp;"_"&amp;R22,[1]挑战模式!$A:$AS,14+S22,FALSE)="","",INT(VLOOKUP(P22&amp;"_"&amp;Q22&amp;"_"&amp;R22,[1]挑战模式!$A:$AS,20+S22,FALSE))))</f>
        <v/>
      </c>
      <c r="J22" s="10" t="str">
        <f>IF(ISNA(VLOOKUP(P22&amp;"_"&amp;Q22&amp;"_"&amp;R22,[1]挑战模式!$A:$AS,1,FALSE)),"",IF(VLOOKUP(P22&amp;"_"&amp;Q22&amp;"_"&amp;R22,[1]挑战模式!$A:$AS,14+S22,FALSE)="","",ROUND(VLOOKUP(P22&amp;"_"&amp;Q22&amp;"_"&amp;R22,[1]挑战模式!$A:$AS,5,FALSE)/I22,2)))</f>
        <v/>
      </c>
      <c r="K22" s="10" t="str">
        <f t="shared" si="4"/>
        <v/>
      </c>
      <c r="L22" s="10" t="str">
        <f t="shared" si="5"/>
        <v/>
      </c>
      <c r="M22" s="10" t="str">
        <f t="shared" si="6"/>
        <v/>
      </c>
      <c r="O22" s="10" t="str">
        <f>IF(J22="","",VLOOKUP(P22&amp;"_"&amp;Q22&amp;"_"&amp;R22,[1]挑战模式!$A:$AS,38+S22,FALSE))</f>
        <v/>
      </c>
      <c r="P22" s="10">
        <v>0</v>
      </c>
      <c r="Q22" s="10">
        <v>1</v>
      </c>
      <c r="R22" s="10">
        <v>3</v>
      </c>
      <c r="S22" s="10">
        <v>3</v>
      </c>
    </row>
    <row r="23" spans="2:19" s="10" customFormat="1" x14ac:dyDescent="0.2">
      <c r="B23" s="10" t="str">
        <f t="shared" si="0"/>
        <v/>
      </c>
      <c r="C23" s="10" t="str">
        <f>IF(ISNA(VLOOKUP(P23&amp;"_"&amp;Q23&amp;"_"&amp;R23,[1]挑战模式!$A:$AS,1,FALSE)),"",IF(R23-R22=0,"",R23))</f>
        <v/>
      </c>
      <c r="D23" s="10" t="str">
        <f t="shared" si="1"/>
        <v/>
      </c>
      <c r="E23" s="10" t="str">
        <f>""</f>
        <v/>
      </c>
      <c r="F23" s="10" t="str">
        <f>IF(C23="","",VLOOKUP(P23&amp;"_"&amp;Q23&amp;"_"&amp;R23,[1]挑战模式!$A:$AS,13,FALSE)-VLOOKUP(P23&amp;"_"&amp;Q23&amp;"_"&amp;R23,[1]挑战模式!$A:$AS,14,FALSE))</f>
        <v/>
      </c>
      <c r="G23" s="10" t="str">
        <f t="shared" si="2"/>
        <v/>
      </c>
      <c r="H23" s="10" t="str">
        <f t="shared" si="3"/>
        <v/>
      </c>
      <c r="I23" s="10" t="str">
        <f>IF(ISNA(VLOOKUP(P23&amp;"_"&amp;Q23&amp;"_"&amp;R23,[1]挑战模式!$A:$AS,1,FALSE)),"",IF(VLOOKUP(P23&amp;"_"&amp;Q23&amp;"_"&amp;R23,[1]挑战模式!$A:$AS,14+S23,FALSE)="","",INT(VLOOKUP(P23&amp;"_"&amp;Q23&amp;"_"&amp;R23,[1]挑战模式!$A:$AS,20+S23,FALSE))))</f>
        <v/>
      </c>
      <c r="J23" s="10" t="str">
        <f>IF(ISNA(VLOOKUP(P23&amp;"_"&amp;Q23&amp;"_"&amp;R23,[1]挑战模式!$A:$AS,1,FALSE)),"",IF(VLOOKUP(P23&amp;"_"&amp;Q23&amp;"_"&amp;R23,[1]挑战模式!$A:$AS,14+S23,FALSE)="","",ROUND(VLOOKUP(P23&amp;"_"&amp;Q23&amp;"_"&amp;R23,[1]挑战模式!$A:$AS,5,FALSE)/I23,2)))</f>
        <v/>
      </c>
      <c r="K23" s="10" t="str">
        <f t="shared" si="4"/>
        <v/>
      </c>
      <c r="L23" s="10" t="str">
        <f t="shared" si="5"/>
        <v/>
      </c>
      <c r="M23" s="10" t="str">
        <f t="shared" si="6"/>
        <v/>
      </c>
      <c r="O23" s="10" t="str">
        <f>IF(J23="","",VLOOKUP(P23&amp;"_"&amp;Q23&amp;"_"&amp;R23,[1]挑战模式!$A:$AS,38+S23,FALSE))</f>
        <v/>
      </c>
      <c r="P23" s="10">
        <v>0</v>
      </c>
      <c r="Q23" s="10">
        <v>1</v>
      </c>
      <c r="R23" s="10">
        <v>3</v>
      </c>
      <c r="S23" s="10">
        <v>4</v>
      </c>
    </row>
    <row r="24" spans="2:19" s="10" customFormat="1" x14ac:dyDescent="0.2">
      <c r="B24" s="10" t="str">
        <f t="shared" si="0"/>
        <v/>
      </c>
      <c r="C24" s="10" t="str">
        <f>IF(ISNA(VLOOKUP(P24&amp;"_"&amp;Q24&amp;"_"&amp;R24,[1]挑战模式!$A:$AS,1,FALSE)),"",IF(R24-R23=0,"",R24))</f>
        <v/>
      </c>
      <c r="D24" s="10" t="str">
        <f t="shared" si="1"/>
        <v/>
      </c>
      <c r="E24" s="10" t="str">
        <f>""</f>
        <v/>
      </c>
      <c r="F24" s="10" t="str">
        <f>IF(C24="","",VLOOKUP(P24&amp;"_"&amp;Q24&amp;"_"&amp;R24,[1]挑战模式!$A:$AS,13,FALSE)-VLOOKUP(P24&amp;"_"&amp;Q24&amp;"_"&amp;R24,[1]挑战模式!$A:$AS,14,FALSE))</f>
        <v/>
      </c>
      <c r="G24" s="10" t="str">
        <f t="shared" si="2"/>
        <v/>
      </c>
      <c r="H24" s="10" t="str">
        <f t="shared" si="3"/>
        <v/>
      </c>
      <c r="I24" s="10" t="str">
        <f>IF(ISNA(VLOOKUP(P24&amp;"_"&amp;Q24&amp;"_"&amp;R24,[1]挑战模式!$A:$AS,1,FALSE)),"",IF(VLOOKUP(P24&amp;"_"&amp;Q24&amp;"_"&amp;R24,[1]挑战模式!$A:$AS,14+S24,FALSE)="","",INT(VLOOKUP(P24&amp;"_"&amp;Q24&amp;"_"&amp;R24,[1]挑战模式!$A:$AS,20+S24,FALSE))))</f>
        <v/>
      </c>
      <c r="J24" s="10" t="str">
        <f>IF(ISNA(VLOOKUP(P24&amp;"_"&amp;Q24&amp;"_"&amp;R24,[1]挑战模式!$A:$AS,1,FALSE)),"",IF(VLOOKUP(P24&amp;"_"&amp;Q24&amp;"_"&amp;R24,[1]挑战模式!$A:$AS,14+S24,FALSE)="","",ROUND(VLOOKUP(P24&amp;"_"&amp;Q24&amp;"_"&amp;R24,[1]挑战模式!$A:$AS,5,FALSE)/I24,2)))</f>
        <v/>
      </c>
      <c r="K24" s="10" t="str">
        <f t="shared" si="4"/>
        <v/>
      </c>
      <c r="L24" s="10" t="str">
        <f t="shared" si="5"/>
        <v/>
      </c>
      <c r="M24" s="10" t="str">
        <f t="shared" si="6"/>
        <v/>
      </c>
      <c r="O24" s="10" t="str">
        <f>IF(J24="","",VLOOKUP(P24&amp;"_"&amp;Q24&amp;"_"&amp;R24,[1]挑战模式!$A:$AS,38+S24,FALSE))</f>
        <v/>
      </c>
      <c r="P24" s="10">
        <v>0</v>
      </c>
      <c r="Q24" s="10">
        <v>1</v>
      </c>
      <c r="R24" s="10">
        <v>3</v>
      </c>
      <c r="S24" s="10">
        <v>5</v>
      </c>
    </row>
    <row r="25" spans="2:19" s="10" customFormat="1" x14ac:dyDescent="0.2">
      <c r="B25" s="10" t="str">
        <f t="shared" si="0"/>
        <v/>
      </c>
      <c r="C25" s="10" t="str">
        <f>IF(ISNA(VLOOKUP(P25&amp;"_"&amp;Q25&amp;"_"&amp;R25,[1]挑战模式!$A:$AS,1,FALSE)),"",IF(R25-R24=0,"",R25))</f>
        <v/>
      </c>
      <c r="D25" s="10" t="str">
        <f t="shared" si="1"/>
        <v/>
      </c>
      <c r="E25" s="10" t="str">
        <f>""</f>
        <v/>
      </c>
      <c r="F25" s="10" t="str">
        <f>IF(C25="","",VLOOKUP(P25&amp;"_"&amp;Q25&amp;"_"&amp;R25,[1]挑战模式!$A:$AS,13,FALSE)-VLOOKUP(P25&amp;"_"&amp;Q25&amp;"_"&amp;R25,[1]挑战模式!$A:$AS,14,FALSE))</f>
        <v/>
      </c>
      <c r="G25" s="10" t="str">
        <f t="shared" si="2"/>
        <v/>
      </c>
      <c r="H25" s="10" t="str">
        <f t="shared" si="3"/>
        <v/>
      </c>
      <c r="I25" s="10" t="str">
        <f>IF(ISNA(VLOOKUP(P25&amp;"_"&amp;Q25&amp;"_"&amp;R25,[1]挑战模式!$A:$AS,1,FALSE)),"",IF(VLOOKUP(P25&amp;"_"&amp;Q25&amp;"_"&amp;R25,[1]挑战模式!$A:$AS,14+S25,FALSE)="","",INT(VLOOKUP(P25&amp;"_"&amp;Q25&amp;"_"&amp;R25,[1]挑战模式!$A:$AS,20+S25,FALSE))))</f>
        <v/>
      </c>
      <c r="J25" s="10" t="str">
        <f>IF(ISNA(VLOOKUP(P25&amp;"_"&amp;Q25&amp;"_"&amp;R25,[1]挑战模式!$A:$AS,1,FALSE)),"",IF(VLOOKUP(P25&amp;"_"&amp;Q25&amp;"_"&amp;R25,[1]挑战模式!$A:$AS,14+S25,FALSE)="","",ROUND(VLOOKUP(P25&amp;"_"&amp;Q25&amp;"_"&amp;R25,[1]挑战模式!$A:$AS,5,FALSE)/I25,2)))</f>
        <v/>
      </c>
      <c r="K25" s="10" t="str">
        <f t="shared" si="4"/>
        <v/>
      </c>
      <c r="L25" s="10" t="str">
        <f t="shared" si="5"/>
        <v/>
      </c>
      <c r="M25" s="10" t="str">
        <f t="shared" si="6"/>
        <v/>
      </c>
      <c r="O25" s="10" t="str">
        <f>IF(J25="","",VLOOKUP(P25&amp;"_"&amp;Q25&amp;"_"&amp;R25,[1]挑战模式!$A:$AS,38+S25,FALSE))</f>
        <v/>
      </c>
      <c r="P25" s="10">
        <v>0</v>
      </c>
      <c r="Q25" s="10">
        <v>1</v>
      </c>
      <c r="R25" s="10">
        <v>3</v>
      </c>
      <c r="S25" s="10">
        <v>6</v>
      </c>
    </row>
    <row r="26" spans="2:19" s="10" customFormat="1" x14ac:dyDescent="0.2">
      <c r="B26" s="10" t="str">
        <f t="shared" si="0"/>
        <v/>
      </c>
      <c r="C26" s="10" t="str">
        <f>IF(ISNA(VLOOKUP(P26&amp;"_"&amp;Q26&amp;"_"&amp;R26,[1]挑战模式!$A:$AS,1,FALSE)),"",IF(R26-R25=0,"",R26))</f>
        <v/>
      </c>
      <c r="D26" s="10" t="str">
        <f t="shared" si="1"/>
        <v/>
      </c>
      <c r="E26" s="10" t="str">
        <f>""</f>
        <v/>
      </c>
      <c r="F26" s="10" t="str">
        <f>IF(C26="","",VLOOKUP(P26&amp;"_"&amp;Q26&amp;"_"&amp;R26,[1]挑战模式!$A:$AS,13,FALSE)-VLOOKUP(P26&amp;"_"&amp;Q26&amp;"_"&amp;R26,[1]挑战模式!$A:$AS,14,FALSE))</f>
        <v/>
      </c>
      <c r="G26" s="10" t="str">
        <f t="shared" si="2"/>
        <v/>
      </c>
      <c r="H26" s="10" t="str">
        <f t="shared" si="3"/>
        <v/>
      </c>
      <c r="I26" s="10" t="str">
        <f>IF(ISNA(VLOOKUP(P26&amp;"_"&amp;Q26&amp;"_"&amp;R26,[1]挑战模式!$A:$AS,1,FALSE)),"",IF(VLOOKUP(P26&amp;"_"&amp;Q26&amp;"_"&amp;R26,[1]挑战模式!$A:$AS,14+S26,FALSE)="","",INT(VLOOKUP(P26&amp;"_"&amp;Q26&amp;"_"&amp;R26,[1]挑战模式!$A:$AS,20+S26,FALSE))))</f>
        <v/>
      </c>
      <c r="J26" s="10" t="str">
        <f>IF(ISNA(VLOOKUP(P26&amp;"_"&amp;Q26&amp;"_"&amp;R26,[1]挑战模式!$A:$AS,1,FALSE)),"",IF(VLOOKUP(P26&amp;"_"&amp;Q26&amp;"_"&amp;R26,[1]挑战模式!$A:$AS,14+S26,FALSE)="","",ROUND(VLOOKUP(P26&amp;"_"&amp;Q26&amp;"_"&amp;R26,[1]挑战模式!$A:$AS,5,FALSE)/I26,2)))</f>
        <v/>
      </c>
      <c r="K26" s="10" t="str">
        <f t="shared" si="4"/>
        <v/>
      </c>
      <c r="L26" s="10" t="str">
        <f t="shared" si="5"/>
        <v/>
      </c>
      <c r="M26" s="10" t="str">
        <f t="shared" si="6"/>
        <v/>
      </c>
      <c r="O26" s="10" t="str">
        <f>IF(J26="","",VLOOKUP(P26&amp;"_"&amp;Q26&amp;"_"&amp;R26,[1]挑战模式!$A:$AS,38+S26,FALSE))</f>
        <v/>
      </c>
      <c r="P26" s="10">
        <v>0</v>
      </c>
      <c r="Q26" s="10">
        <v>1</v>
      </c>
      <c r="R26" s="10">
        <v>4</v>
      </c>
      <c r="S26" s="10">
        <v>1</v>
      </c>
    </row>
    <row r="27" spans="2:19" s="10" customFormat="1" x14ac:dyDescent="0.2">
      <c r="B27" s="10" t="str">
        <f t="shared" si="0"/>
        <v/>
      </c>
      <c r="C27" s="10" t="str">
        <f>IF(ISNA(VLOOKUP(P27&amp;"_"&amp;Q27&amp;"_"&amp;R27,[1]挑战模式!$A:$AS,1,FALSE)),"",IF(R27-R26=0,"",R27))</f>
        <v/>
      </c>
      <c r="D27" s="10" t="str">
        <f t="shared" si="1"/>
        <v/>
      </c>
      <c r="E27" s="10" t="str">
        <f>""</f>
        <v/>
      </c>
      <c r="F27" s="10" t="str">
        <f>IF(C27="","",VLOOKUP(P27&amp;"_"&amp;Q27&amp;"_"&amp;R27,[1]挑战模式!$A:$AS,13,FALSE)-VLOOKUP(P27&amp;"_"&amp;Q27&amp;"_"&amp;R27,[1]挑战模式!$A:$AS,14,FALSE))</f>
        <v/>
      </c>
      <c r="G27" s="10" t="str">
        <f t="shared" si="2"/>
        <v/>
      </c>
      <c r="H27" s="10" t="str">
        <f t="shared" si="3"/>
        <v/>
      </c>
      <c r="I27" s="10" t="str">
        <f>IF(ISNA(VLOOKUP(P27&amp;"_"&amp;Q27&amp;"_"&amp;R27,[1]挑战模式!$A:$AS,1,FALSE)),"",IF(VLOOKUP(P27&amp;"_"&amp;Q27&amp;"_"&amp;R27,[1]挑战模式!$A:$AS,14+S27,FALSE)="","",INT(VLOOKUP(P27&amp;"_"&amp;Q27&amp;"_"&amp;R27,[1]挑战模式!$A:$AS,20+S27,FALSE))))</f>
        <v/>
      </c>
      <c r="J27" s="10" t="str">
        <f>IF(ISNA(VLOOKUP(P27&amp;"_"&amp;Q27&amp;"_"&amp;R27,[1]挑战模式!$A:$AS,1,FALSE)),"",IF(VLOOKUP(P27&amp;"_"&amp;Q27&amp;"_"&amp;R27,[1]挑战模式!$A:$AS,14+S27,FALSE)="","",ROUND(VLOOKUP(P27&amp;"_"&amp;Q27&amp;"_"&amp;R27,[1]挑战模式!$A:$AS,5,FALSE)/I27,2)))</f>
        <v/>
      </c>
      <c r="K27" s="10" t="str">
        <f t="shared" si="4"/>
        <v/>
      </c>
      <c r="L27" s="10" t="str">
        <f t="shared" si="5"/>
        <v/>
      </c>
      <c r="M27" s="10" t="str">
        <f t="shared" si="6"/>
        <v/>
      </c>
      <c r="O27" s="10" t="str">
        <f>IF(J27="","",VLOOKUP(P27&amp;"_"&amp;Q27&amp;"_"&amp;R27,[1]挑战模式!$A:$AS,38+S27,FALSE))</f>
        <v/>
      </c>
      <c r="P27" s="10">
        <v>0</v>
      </c>
      <c r="Q27" s="10">
        <v>1</v>
      </c>
      <c r="R27" s="10">
        <v>4</v>
      </c>
      <c r="S27" s="10">
        <v>2</v>
      </c>
    </row>
    <row r="28" spans="2:19" s="10" customFormat="1" x14ac:dyDescent="0.2">
      <c r="B28" s="10" t="str">
        <f t="shared" si="0"/>
        <v/>
      </c>
      <c r="C28" s="10" t="str">
        <f>IF(ISNA(VLOOKUP(P28&amp;"_"&amp;Q28&amp;"_"&amp;R28,[1]挑战模式!$A:$AS,1,FALSE)),"",IF(R28-R27=0,"",R28))</f>
        <v/>
      </c>
      <c r="D28" s="10" t="str">
        <f t="shared" si="1"/>
        <v/>
      </c>
      <c r="E28" s="10" t="str">
        <f>""</f>
        <v/>
      </c>
      <c r="F28" s="10" t="str">
        <f>IF(C28="","",VLOOKUP(P28&amp;"_"&amp;Q28&amp;"_"&amp;R28,[1]挑战模式!$A:$AS,13,FALSE)-VLOOKUP(P28&amp;"_"&amp;Q28&amp;"_"&amp;R28,[1]挑战模式!$A:$AS,14,FALSE))</f>
        <v/>
      </c>
      <c r="G28" s="10" t="str">
        <f t="shared" si="2"/>
        <v/>
      </c>
      <c r="H28" s="10" t="str">
        <f t="shared" si="3"/>
        <v/>
      </c>
      <c r="I28" s="10" t="str">
        <f>IF(ISNA(VLOOKUP(P28&amp;"_"&amp;Q28&amp;"_"&amp;R28,[1]挑战模式!$A:$AS,1,FALSE)),"",IF(VLOOKUP(P28&amp;"_"&amp;Q28&amp;"_"&amp;R28,[1]挑战模式!$A:$AS,14+S28,FALSE)="","",INT(VLOOKUP(P28&amp;"_"&amp;Q28&amp;"_"&amp;R28,[1]挑战模式!$A:$AS,20+S28,FALSE))))</f>
        <v/>
      </c>
      <c r="J28" s="10" t="str">
        <f>IF(ISNA(VLOOKUP(P28&amp;"_"&amp;Q28&amp;"_"&amp;R28,[1]挑战模式!$A:$AS,1,FALSE)),"",IF(VLOOKUP(P28&amp;"_"&amp;Q28&amp;"_"&amp;R28,[1]挑战模式!$A:$AS,14+S28,FALSE)="","",ROUND(VLOOKUP(P28&amp;"_"&amp;Q28&amp;"_"&amp;R28,[1]挑战模式!$A:$AS,5,FALSE)/I28,2)))</f>
        <v/>
      </c>
      <c r="K28" s="10" t="str">
        <f t="shared" si="4"/>
        <v/>
      </c>
      <c r="L28" s="10" t="str">
        <f t="shared" si="5"/>
        <v/>
      </c>
      <c r="M28" s="10" t="str">
        <f t="shared" si="6"/>
        <v/>
      </c>
      <c r="O28" s="10" t="str">
        <f>IF(J28="","",VLOOKUP(P28&amp;"_"&amp;Q28&amp;"_"&amp;R28,[1]挑战模式!$A:$AS,38+S28,FALSE))</f>
        <v/>
      </c>
      <c r="P28" s="10">
        <v>0</v>
      </c>
      <c r="Q28" s="10">
        <v>1</v>
      </c>
      <c r="R28" s="10">
        <v>4</v>
      </c>
      <c r="S28" s="10">
        <v>3</v>
      </c>
    </row>
    <row r="29" spans="2:19" s="10" customFormat="1" x14ac:dyDescent="0.2">
      <c r="B29" s="10" t="str">
        <f t="shared" si="0"/>
        <v/>
      </c>
      <c r="C29" s="10" t="str">
        <f>IF(ISNA(VLOOKUP(P29&amp;"_"&amp;Q29&amp;"_"&amp;R29,[1]挑战模式!$A:$AS,1,FALSE)),"",IF(R29-R28=0,"",R29))</f>
        <v/>
      </c>
      <c r="D29" s="10" t="str">
        <f t="shared" si="1"/>
        <v/>
      </c>
      <c r="E29" s="10" t="str">
        <f>""</f>
        <v/>
      </c>
      <c r="F29" s="10" t="str">
        <f>IF(C29="","",VLOOKUP(P29&amp;"_"&amp;Q29&amp;"_"&amp;R29,[1]挑战模式!$A:$AS,13,FALSE)-VLOOKUP(P29&amp;"_"&amp;Q29&amp;"_"&amp;R29,[1]挑战模式!$A:$AS,14,FALSE))</f>
        <v/>
      </c>
      <c r="G29" s="10" t="str">
        <f t="shared" si="2"/>
        <v/>
      </c>
      <c r="H29" s="10" t="str">
        <f t="shared" si="3"/>
        <v/>
      </c>
      <c r="I29" s="10" t="str">
        <f>IF(ISNA(VLOOKUP(P29&amp;"_"&amp;Q29&amp;"_"&amp;R29,[1]挑战模式!$A:$AS,1,FALSE)),"",IF(VLOOKUP(P29&amp;"_"&amp;Q29&amp;"_"&amp;R29,[1]挑战模式!$A:$AS,14+S29,FALSE)="","",INT(VLOOKUP(P29&amp;"_"&amp;Q29&amp;"_"&amp;R29,[1]挑战模式!$A:$AS,20+S29,FALSE))))</f>
        <v/>
      </c>
      <c r="J29" s="10" t="str">
        <f>IF(ISNA(VLOOKUP(P29&amp;"_"&amp;Q29&amp;"_"&amp;R29,[1]挑战模式!$A:$AS,1,FALSE)),"",IF(VLOOKUP(P29&amp;"_"&amp;Q29&amp;"_"&amp;R29,[1]挑战模式!$A:$AS,14+S29,FALSE)="","",ROUND(VLOOKUP(P29&amp;"_"&amp;Q29&amp;"_"&amp;R29,[1]挑战模式!$A:$AS,5,FALSE)/I29,2)))</f>
        <v/>
      </c>
      <c r="K29" s="10" t="str">
        <f t="shared" si="4"/>
        <v/>
      </c>
      <c r="L29" s="10" t="str">
        <f t="shared" si="5"/>
        <v/>
      </c>
      <c r="M29" s="10" t="str">
        <f t="shared" si="6"/>
        <v/>
      </c>
      <c r="O29" s="10" t="str">
        <f>IF(J29="","",VLOOKUP(P29&amp;"_"&amp;Q29&amp;"_"&amp;R29,[1]挑战模式!$A:$AS,38+S29,FALSE))</f>
        <v/>
      </c>
      <c r="P29" s="10">
        <v>0</v>
      </c>
      <c r="Q29" s="10">
        <v>1</v>
      </c>
      <c r="R29" s="10">
        <v>4</v>
      </c>
      <c r="S29" s="10">
        <v>4</v>
      </c>
    </row>
    <row r="30" spans="2:19" s="10" customFormat="1" x14ac:dyDescent="0.2">
      <c r="B30" s="10" t="str">
        <f t="shared" si="0"/>
        <v/>
      </c>
      <c r="C30" s="10" t="str">
        <f>IF(ISNA(VLOOKUP(P30&amp;"_"&amp;Q30&amp;"_"&amp;R30,[1]挑战模式!$A:$AS,1,FALSE)),"",IF(R30-R29=0,"",R30))</f>
        <v/>
      </c>
      <c r="D30" s="10" t="str">
        <f t="shared" si="1"/>
        <v/>
      </c>
      <c r="E30" s="10" t="str">
        <f>""</f>
        <v/>
      </c>
      <c r="F30" s="10" t="str">
        <f>IF(C30="","",VLOOKUP(P30&amp;"_"&amp;Q30&amp;"_"&amp;R30,[1]挑战模式!$A:$AS,13,FALSE)-VLOOKUP(P30&amp;"_"&amp;Q30&amp;"_"&amp;R30,[1]挑战模式!$A:$AS,14,FALSE))</f>
        <v/>
      </c>
      <c r="G30" s="10" t="str">
        <f t="shared" si="2"/>
        <v/>
      </c>
      <c r="H30" s="10" t="str">
        <f t="shared" si="3"/>
        <v/>
      </c>
      <c r="I30" s="10" t="str">
        <f>IF(ISNA(VLOOKUP(P30&amp;"_"&amp;Q30&amp;"_"&amp;R30,[1]挑战模式!$A:$AS,1,FALSE)),"",IF(VLOOKUP(P30&amp;"_"&amp;Q30&amp;"_"&amp;R30,[1]挑战模式!$A:$AS,14+S30,FALSE)="","",INT(VLOOKUP(P30&amp;"_"&amp;Q30&amp;"_"&amp;R30,[1]挑战模式!$A:$AS,20+S30,FALSE))))</f>
        <v/>
      </c>
      <c r="J30" s="10" t="str">
        <f>IF(ISNA(VLOOKUP(P30&amp;"_"&amp;Q30&amp;"_"&amp;R30,[1]挑战模式!$A:$AS,1,FALSE)),"",IF(VLOOKUP(P30&amp;"_"&amp;Q30&amp;"_"&amp;R30,[1]挑战模式!$A:$AS,14+S30,FALSE)="","",ROUND(VLOOKUP(P30&amp;"_"&amp;Q30&amp;"_"&amp;R30,[1]挑战模式!$A:$AS,5,FALSE)/I30,2)))</f>
        <v/>
      </c>
      <c r="K30" s="10" t="str">
        <f t="shared" si="4"/>
        <v/>
      </c>
      <c r="L30" s="10" t="str">
        <f t="shared" si="5"/>
        <v/>
      </c>
      <c r="M30" s="10" t="str">
        <f t="shared" si="6"/>
        <v/>
      </c>
      <c r="O30" s="10" t="str">
        <f>IF(J30="","",VLOOKUP(P30&amp;"_"&amp;Q30&amp;"_"&amp;R30,[1]挑战模式!$A:$AS,38+S30,FALSE))</f>
        <v/>
      </c>
      <c r="P30" s="10">
        <v>0</v>
      </c>
      <c r="Q30" s="10">
        <v>1</v>
      </c>
      <c r="R30" s="10">
        <v>4</v>
      </c>
      <c r="S30" s="10">
        <v>5</v>
      </c>
    </row>
    <row r="31" spans="2:19" s="10" customFormat="1" x14ac:dyDescent="0.2">
      <c r="B31" s="10" t="str">
        <f t="shared" si="0"/>
        <v/>
      </c>
      <c r="C31" s="10" t="str">
        <f>IF(ISNA(VLOOKUP(P31&amp;"_"&amp;Q31&amp;"_"&amp;R31,[1]挑战模式!$A:$AS,1,FALSE)),"",IF(R31-R30=0,"",R31))</f>
        <v/>
      </c>
      <c r="D31" s="10" t="str">
        <f t="shared" si="1"/>
        <v/>
      </c>
      <c r="E31" s="10" t="str">
        <f>""</f>
        <v/>
      </c>
      <c r="F31" s="10" t="str">
        <f>IF(C31="","",VLOOKUP(P31&amp;"_"&amp;Q31&amp;"_"&amp;R31,[1]挑战模式!$A:$AS,13,FALSE)-VLOOKUP(P31&amp;"_"&amp;Q31&amp;"_"&amp;R31,[1]挑战模式!$A:$AS,14,FALSE))</f>
        <v/>
      </c>
      <c r="G31" s="10" t="str">
        <f t="shared" si="2"/>
        <v/>
      </c>
      <c r="H31" s="10" t="str">
        <f t="shared" si="3"/>
        <v/>
      </c>
      <c r="I31" s="10" t="str">
        <f>IF(ISNA(VLOOKUP(P31&amp;"_"&amp;Q31&amp;"_"&amp;R31,[1]挑战模式!$A:$AS,1,FALSE)),"",IF(VLOOKUP(P31&amp;"_"&amp;Q31&amp;"_"&amp;R31,[1]挑战模式!$A:$AS,14+S31,FALSE)="","",INT(VLOOKUP(P31&amp;"_"&amp;Q31&amp;"_"&amp;R31,[1]挑战模式!$A:$AS,20+S31,FALSE))))</f>
        <v/>
      </c>
      <c r="J31" s="10" t="str">
        <f>IF(ISNA(VLOOKUP(P31&amp;"_"&amp;Q31&amp;"_"&amp;R31,[1]挑战模式!$A:$AS,1,FALSE)),"",IF(VLOOKUP(P31&amp;"_"&amp;Q31&amp;"_"&amp;R31,[1]挑战模式!$A:$AS,14+S31,FALSE)="","",ROUND(VLOOKUP(P31&amp;"_"&amp;Q31&amp;"_"&amp;R31,[1]挑战模式!$A:$AS,5,FALSE)/I31,2)))</f>
        <v/>
      </c>
      <c r="K31" s="10" t="str">
        <f t="shared" si="4"/>
        <v/>
      </c>
      <c r="L31" s="10" t="str">
        <f t="shared" si="5"/>
        <v/>
      </c>
      <c r="M31" s="10" t="str">
        <f t="shared" si="6"/>
        <v/>
      </c>
      <c r="O31" s="10" t="str">
        <f>IF(J31="","",VLOOKUP(P31&amp;"_"&amp;Q31&amp;"_"&amp;R31,[1]挑战模式!$A:$AS,38+S31,FALSE))</f>
        <v/>
      </c>
      <c r="P31" s="10">
        <v>0</v>
      </c>
      <c r="Q31" s="10">
        <v>1</v>
      </c>
      <c r="R31" s="10">
        <v>4</v>
      </c>
      <c r="S31" s="10">
        <v>6</v>
      </c>
    </row>
    <row r="32" spans="2:19" s="10" customFormat="1" x14ac:dyDescent="0.2">
      <c r="B32" s="10" t="str">
        <f t="shared" si="0"/>
        <v/>
      </c>
      <c r="C32" s="10" t="str">
        <f>IF(ISNA(VLOOKUP(P32&amp;"_"&amp;Q32&amp;"_"&amp;R32,[1]挑战模式!$A:$AS,1,FALSE)),"",IF(R32-R31=0,"",R32))</f>
        <v/>
      </c>
      <c r="D32" s="10" t="str">
        <f t="shared" si="1"/>
        <v/>
      </c>
      <c r="E32" s="10" t="str">
        <f>""</f>
        <v/>
      </c>
      <c r="F32" s="10" t="str">
        <f>IF(C32="","",VLOOKUP(P32&amp;"_"&amp;Q32&amp;"_"&amp;R32,[1]挑战模式!$A:$AS,13,FALSE)-VLOOKUP(P32&amp;"_"&amp;Q32&amp;"_"&amp;R32,[1]挑战模式!$A:$AS,14,FALSE))</f>
        <v/>
      </c>
      <c r="G32" s="10" t="str">
        <f t="shared" si="2"/>
        <v/>
      </c>
      <c r="H32" s="10" t="str">
        <f t="shared" si="3"/>
        <v/>
      </c>
      <c r="I32" s="10" t="str">
        <f>IF(ISNA(VLOOKUP(P32&amp;"_"&amp;Q32&amp;"_"&amp;R32,[1]挑战模式!$A:$AS,1,FALSE)),"",IF(VLOOKUP(P32&amp;"_"&amp;Q32&amp;"_"&amp;R32,[1]挑战模式!$A:$AS,14+S32,FALSE)="","",INT(VLOOKUP(P32&amp;"_"&amp;Q32&amp;"_"&amp;R32,[1]挑战模式!$A:$AS,20+S32,FALSE))))</f>
        <v/>
      </c>
      <c r="J32" s="10" t="str">
        <f>IF(ISNA(VLOOKUP(P32&amp;"_"&amp;Q32&amp;"_"&amp;R32,[1]挑战模式!$A:$AS,1,FALSE)),"",IF(VLOOKUP(P32&amp;"_"&amp;Q32&amp;"_"&amp;R32,[1]挑战模式!$A:$AS,14+S32,FALSE)="","",ROUND(VLOOKUP(P32&amp;"_"&amp;Q32&amp;"_"&amp;R32,[1]挑战模式!$A:$AS,5,FALSE)/I32,2)))</f>
        <v/>
      </c>
      <c r="K32" s="10" t="str">
        <f t="shared" si="4"/>
        <v/>
      </c>
      <c r="L32" s="10" t="str">
        <f t="shared" si="5"/>
        <v/>
      </c>
      <c r="M32" s="10" t="str">
        <f t="shared" si="6"/>
        <v/>
      </c>
      <c r="O32" s="10" t="str">
        <f>IF(J32="","",VLOOKUP(P32&amp;"_"&amp;Q32&amp;"_"&amp;R32,[1]挑战模式!$A:$AS,38+S32,FALSE))</f>
        <v/>
      </c>
      <c r="P32" s="10">
        <v>0</v>
      </c>
      <c r="Q32" s="10">
        <v>1</v>
      </c>
      <c r="R32" s="10">
        <v>5</v>
      </c>
      <c r="S32" s="10">
        <v>1</v>
      </c>
    </row>
    <row r="33" spans="2:19" s="10" customFormat="1" x14ac:dyDescent="0.2">
      <c r="B33" s="10" t="str">
        <f t="shared" si="0"/>
        <v/>
      </c>
      <c r="C33" s="10" t="str">
        <f>IF(ISNA(VLOOKUP(P33&amp;"_"&amp;Q33&amp;"_"&amp;R33,[1]挑战模式!$A:$AS,1,FALSE)),"",IF(R33-R32=0,"",R33))</f>
        <v/>
      </c>
      <c r="D33" s="10" t="str">
        <f t="shared" si="1"/>
        <v/>
      </c>
      <c r="E33" s="10" t="str">
        <f>""</f>
        <v/>
      </c>
      <c r="F33" s="10" t="str">
        <f>IF(C33="","",VLOOKUP(P33&amp;"_"&amp;Q33&amp;"_"&amp;R33,[1]挑战模式!$A:$AS,13,FALSE)-VLOOKUP(P33&amp;"_"&amp;Q33&amp;"_"&amp;R33,[1]挑战模式!$A:$AS,14,FALSE))</f>
        <v/>
      </c>
      <c r="G33" s="10" t="str">
        <f t="shared" si="2"/>
        <v/>
      </c>
      <c r="H33" s="10" t="str">
        <f t="shared" si="3"/>
        <v/>
      </c>
      <c r="I33" s="10" t="str">
        <f>IF(ISNA(VLOOKUP(P33&amp;"_"&amp;Q33&amp;"_"&amp;R33,[1]挑战模式!$A:$AS,1,FALSE)),"",IF(VLOOKUP(P33&amp;"_"&amp;Q33&amp;"_"&amp;R33,[1]挑战模式!$A:$AS,14+S33,FALSE)="","",INT(VLOOKUP(P33&amp;"_"&amp;Q33&amp;"_"&amp;R33,[1]挑战模式!$A:$AS,20+S33,FALSE))))</f>
        <v/>
      </c>
      <c r="J33" s="10" t="str">
        <f>IF(ISNA(VLOOKUP(P33&amp;"_"&amp;Q33&amp;"_"&amp;R33,[1]挑战模式!$A:$AS,1,FALSE)),"",IF(VLOOKUP(P33&amp;"_"&amp;Q33&amp;"_"&amp;R33,[1]挑战模式!$A:$AS,14+S33,FALSE)="","",ROUND(VLOOKUP(P33&amp;"_"&amp;Q33&amp;"_"&amp;R33,[1]挑战模式!$A:$AS,5,FALSE)/I33,2)))</f>
        <v/>
      </c>
      <c r="K33" s="10" t="str">
        <f t="shared" si="4"/>
        <v/>
      </c>
      <c r="L33" s="10" t="str">
        <f t="shared" si="5"/>
        <v/>
      </c>
      <c r="M33" s="10" t="str">
        <f t="shared" si="6"/>
        <v/>
      </c>
      <c r="O33" s="10" t="str">
        <f>IF(J33="","",VLOOKUP(P33&amp;"_"&amp;Q33&amp;"_"&amp;R33,[1]挑战模式!$A:$AS,38+S33,FALSE))</f>
        <v/>
      </c>
      <c r="P33" s="10">
        <v>0</v>
      </c>
      <c r="Q33" s="10">
        <v>1</v>
      </c>
      <c r="R33" s="10">
        <v>5</v>
      </c>
      <c r="S33" s="10">
        <v>2</v>
      </c>
    </row>
    <row r="34" spans="2:19" s="10" customFormat="1" x14ac:dyDescent="0.2">
      <c r="B34" s="10" t="str">
        <f t="shared" si="0"/>
        <v/>
      </c>
      <c r="C34" s="10" t="str">
        <f>IF(ISNA(VLOOKUP(P34&amp;"_"&amp;Q34&amp;"_"&amp;R34,[1]挑战模式!$A:$AS,1,FALSE)),"",IF(R34-R33=0,"",R34))</f>
        <v/>
      </c>
      <c r="D34" s="10" t="str">
        <f t="shared" si="1"/>
        <v/>
      </c>
      <c r="E34" s="10" t="str">
        <f>""</f>
        <v/>
      </c>
      <c r="F34" s="10" t="str">
        <f>IF(C34="","",VLOOKUP(P34&amp;"_"&amp;Q34&amp;"_"&amp;R34,[1]挑战模式!$A:$AS,13,FALSE)-VLOOKUP(P34&amp;"_"&amp;Q34&amp;"_"&amp;R34,[1]挑战模式!$A:$AS,14,FALSE))</f>
        <v/>
      </c>
      <c r="G34" s="10" t="str">
        <f t="shared" si="2"/>
        <v/>
      </c>
      <c r="H34" s="10" t="str">
        <f t="shared" si="3"/>
        <v/>
      </c>
      <c r="I34" s="10" t="str">
        <f>IF(ISNA(VLOOKUP(P34&amp;"_"&amp;Q34&amp;"_"&amp;R34,[1]挑战模式!$A:$AS,1,FALSE)),"",IF(VLOOKUP(P34&amp;"_"&amp;Q34&amp;"_"&amp;R34,[1]挑战模式!$A:$AS,14+S34,FALSE)="","",INT(VLOOKUP(P34&amp;"_"&amp;Q34&amp;"_"&amp;R34,[1]挑战模式!$A:$AS,20+S34,FALSE))))</f>
        <v/>
      </c>
      <c r="J34" s="10" t="str">
        <f>IF(ISNA(VLOOKUP(P34&amp;"_"&amp;Q34&amp;"_"&amp;R34,[1]挑战模式!$A:$AS,1,FALSE)),"",IF(VLOOKUP(P34&amp;"_"&amp;Q34&amp;"_"&amp;R34,[1]挑战模式!$A:$AS,14+S34,FALSE)="","",ROUND(VLOOKUP(P34&amp;"_"&amp;Q34&amp;"_"&amp;R34,[1]挑战模式!$A:$AS,5,FALSE)/I34,2)))</f>
        <v/>
      </c>
      <c r="K34" s="10" t="str">
        <f t="shared" si="4"/>
        <v/>
      </c>
      <c r="L34" s="10" t="str">
        <f t="shared" si="5"/>
        <v/>
      </c>
      <c r="M34" s="10" t="str">
        <f t="shared" si="6"/>
        <v/>
      </c>
      <c r="O34" s="10" t="str">
        <f>IF(J34="","",VLOOKUP(P34&amp;"_"&amp;Q34&amp;"_"&amp;R34,[1]挑战模式!$A:$AS,38+S34,FALSE))</f>
        <v/>
      </c>
      <c r="P34" s="10">
        <v>0</v>
      </c>
      <c r="Q34" s="10">
        <v>1</v>
      </c>
      <c r="R34" s="10">
        <v>5</v>
      </c>
      <c r="S34" s="10">
        <v>3</v>
      </c>
    </row>
    <row r="35" spans="2:19" s="10" customFormat="1" x14ac:dyDescent="0.2">
      <c r="B35" s="10" t="str">
        <f t="shared" si="0"/>
        <v/>
      </c>
      <c r="C35" s="10" t="str">
        <f>IF(ISNA(VLOOKUP(P35&amp;"_"&amp;Q35&amp;"_"&amp;R35,[1]挑战模式!$A:$AS,1,FALSE)),"",IF(R35-R34=0,"",R35))</f>
        <v/>
      </c>
      <c r="D35" s="10" t="str">
        <f t="shared" si="1"/>
        <v/>
      </c>
      <c r="E35" s="10" t="str">
        <f>""</f>
        <v/>
      </c>
      <c r="F35" s="10" t="str">
        <f>IF(C35="","",VLOOKUP(P35&amp;"_"&amp;Q35&amp;"_"&amp;R35,[1]挑战模式!$A:$AS,13,FALSE)-VLOOKUP(P35&amp;"_"&amp;Q35&amp;"_"&amp;R35,[1]挑战模式!$A:$AS,14,FALSE))</f>
        <v/>
      </c>
      <c r="G35" s="10" t="str">
        <f t="shared" si="2"/>
        <v/>
      </c>
      <c r="H35" s="10" t="str">
        <f t="shared" si="3"/>
        <v/>
      </c>
      <c r="I35" s="10" t="str">
        <f>IF(ISNA(VLOOKUP(P35&amp;"_"&amp;Q35&amp;"_"&amp;R35,[1]挑战模式!$A:$AS,1,FALSE)),"",IF(VLOOKUP(P35&amp;"_"&amp;Q35&amp;"_"&amp;R35,[1]挑战模式!$A:$AS,14+S35,FALSE)="","",INT(VLOOKUP(P35&amp;"_"&amp;Q35&amp;"_"&amp;R35,[1]挑战模式!$A:$AS,20+S35,FALSE))))</f>
        <v/>
      </c>
      <c r="J35" s="10" t="str">
        <f>IF(ISNA(VLOOKUP(P35&amp;"_"&amp;Q35&amp;"_"&amp;R35,[1]挑战模式!$A:$AS,1,FALSE)),"",IF(VLOOKUP(P35&amp;"_"&amp;Q35&amp;"_"&amp;R35,[1]挑战模式!$A:$AS,14+S35,FALSE)="","",ROUND(VLOOKUP(P35&amp;"_"&amp;Q35&amp;"_"&amp;R35,[1]挑战模式!$A:$AS,5,FALSE)/I35,2)))</f>
        <v/>
      </c>
      <c r="K35" s="10" t="str">
        <f t="shared" si="4"/>
        <v/>
      </c>
      <c r="L35" s="10" t="str">
        <f t="shared" si="5"/>
        <v/>
      </c>
      <c r="M35" s="10" t="str">
        <f t="shared" si="6"/>
        <v/>
      </c>
      <c r="O35" s="10" t="str">
        <f>IF(J35="","",VLOOKUP(P35&amp;"_"&amp;Q35&amp;"_"&amp;R35,[1]挑战模式!$A:$AS,38+S35,FALSE))</f>
        <v/>
      </c>
      <c r="P35" s="10">
        <v>0</v>
      </c>
      <c r="Q35" s="10">
        <v>1</v>
      </c>
      <c r="R35" s="10">
        <v>5</v>
      </c>
      <c r="S35" s="10">
        <v>4</v>
      </c>
    </row>
    <row r="36" spans="2:19" s="10" customFormat="1" x14ac:dyDescent="0.2">
      <c r="B36" s="10" t="str">
        <f t="shared" si="0"/>
        <v/>
      </c>
      <c r="C36" s="10" t="str">
        <f>IF(ISNA(VLOOKUP(P36&amp;"_"&amp;Q36&amp;"_"&amp;R36,[1]挑战模式!$A:$AS,1,FALSE)),"",IF(R36-R35=0,"",R36))</f>
        <v/>
      </c>
      <c r="D36" s="10" t="str">
        <f t="shared" si="1"/>
        <v/>
      </c>
      <c r="E36" s="10" t="str">
        <f>""</f>
        <v/>
      </c>
      <c r="F36" s="10" t="str">
        <f>IF(C36="","",VLOOKUP(P36&amp;"_"&amp;Q36&amp;"_"&amp;R36,[1]挑战模式!$A:$AS,13,FALSE)-VLOOKUP(P36&amp;"_"&amp;Q36&amp;"_"&amp;R36,[1]挑战模式!$A:$AS,14,FALSE))</f>
        <v/>
      </c>
      <c r="G36" s="10" t="str">
        <f t="shared" si="2"/>
        <v/>
      </c>
      <c r="H36" s="10" t="str">
        <f t="shared" si="3"/>
        <v/>
      </c>
      <c r="I36" s="10" t="str">
        <f>IF(ISNA(VLOOKUP(P36&amp;"_"&amp;Q36&amp;"_"&amp;R36,[1]挑战模式!$A:$AS,1,FALSE)),"",IF(VLOOKUP(P36&amp;"_"&amp;Q36&amp;"_"&amp;R36,[1]挑战模式!$A:$AS,14+S36,FALSE)="","",INT(VLOOKUP(P36&amp;"_"&amp;Q36&amp;"_"&amp;R36,[1]挑战模式!$A:$AS,20+S36,FALSE))))</f>
        <v/>
      </c>
      <c r="J36" s="10" t="str">
        <f>IF(ISNA(VLOOKUP(P36&amp;"_"&amp;Q36&amp;"_"&amp;R36,[1]挑战模式!$A:$AS,1,FALSE)),"",IF(VLOOKUP(P36&amp;"_"&amp;Q36&amp;"_"&amp;R36,[1]挑战模式!$A:$AS,14+S36,FALSE)="","",ROUND(VLOOKUP(P36&amp;"_"&amp;Q36&amp;"_"&amp;R36,[1]挑战模式!$A:$AS,5,FALSE)/I36,2)))</f>
        <v/>
      </c>
      <c r="K36" s="10" t="str">
        <f t="shared" si="4"/>
        <v/>
      </c>
      <c r="L36" s="10" t="str">
        <f t="shared" si="5"/>
        <v/>
      </c>
      <c r="M36" s="10" t="str">
        <f t="shared" si="6"/>
        <v/>
      </c>
      <c r="O36" s="10" t="str">
        <f>IF(J36="","",VLOOKUP(P36&amp;"_"&amp;Q36&amp;"_"&amp;R36,[1]挑战模式!$A:$AS,38+S36,FALSE))</f>
        <v/>
      </c>
      <c r="P36" s="10">
        <v>0</v>
      </c>
      <c r="Q36" s="10">
        <v>1</v>
      </c>
      <c r="R36" s="10">
        <v>5</v>
      </c>
      <c r="S36" s="10">
        <v>5</v>
      </c>
    </row>
    <row r="37" spans="2:19" s="10" customFormat="1" x14ac:dyDescent="0.2">
      <c r="B37" s="10" t="str">
        <f t="shared" si="0"/>
        <v/>
      </c>
      <c r="C37" s="10" t="str">
        <f>IF(ISNA(VLOOKUP(P37&amp;"_"&amp;Q37&amp;"_"&amp;R37,[1]挑战模式!$A:$AS,1,FALSE)),"",IF(R37-R36=0,"",R37))</f>
        <v/>
      </c>
      <c r="D37" s="10" t="str">
        <f t="shared" si="1"/>
        <v/>
      </c>
      <c r="E37" s="10" t="str">
        <f>""</f>
        <v/>
      </c>
      <c r="F37" s="10" t="str">
        <f>IF(C37="","",VLOOKUP(P37&amp;"_"&amp;Q37&amp;"_"&amp;R37,[1]挑战模式!$A:$AS,13,FALSE)-VLOOKUP(P37&amp;"_"&amp;Q37&amp;"_"&amp;R37,[1]挑战模式!$A:$AS,14,FALSE))</f>
        <v/>
      </c>
      <c r="G37" s="10" t="str">
        <f t="shared" si="2"/>
        <v/>
      </c>
      <c r="H37" s="10" t="str">
        <f t="shared" si="3"/>
        <v/>
      </c>
      <c r="I37" s="10" t="str">
        <f>IF(ISNA(VLOOKUP(P37&amp;"_"&amp;Q37&amp;"_"&amp;R37,[1]挑战模式!$A:$AS,1,FALSE)),"",IF(VLOOKUP(P37&amp;"_"&amp;Q37&amp;"_"&amp;R37,[1]挑战模式!$A:$AS,14+S37,FALSE)="","",INT(VLOOKUP(P37&amp;"_"&amp;Q37&amp;"_"&amp;R37,[1]挑战模式!$A:$AS,20+S37,FALSE))))</f>
        <v/>
      </c>
      <c r="J37" s="10" t="str">
        <f>IF(ISNA(VLOOKUP(P37&amp;"_"&amp;Q37&amp;"_"&amp;R37,[1]挑战模式!$A:$AS,1,FALSE)),"",IF(VLOOKUP(P37&amp;"_"&amp;Q37&amp;"_"&amp;R37,[1]挑战模式!$A:$AS,14+S37,FALSE)="","",ROUND(VLOOKUP(P37&amp;"_"&amp;Q37&amp;"_"&amp;R37,[1]挑战模式!$A:$AS,5,FALSE)/I37,2)))</f>
        <v/>
      </c>
      <c r="K37" s="10" t="str">
        <f t="shared" si="4"/>
        <v/>
      </c>
      <c r="L37" s="10" t="str">
        <f t="shared" si="5"/>
        <v/>
      </c>
      <c r="M37" s="10" t="str">
        <f t="shared" si="6"/>
        <v/>
      </c>
      <c r="O37" s="10" t="str">
        <f>IF(J37="","",VLOOKUP(P37&amp;"_"&amp;Q37&amp;"_"&amp;R37,[1]挑战模式!$A:$AS,38+S37,FALSE))</f>
        <v/>
      </c>
      <c r="P37" s="10">
        <v>0</v>
      </c>
      <c r="Q37" s="10">
        <v>1</v>
      </c>
      <c r="R37" s="10">
        <v>5</v>
      </c>
      <c r="S37" s="10">
        <v>6</v>
      </c>
    </row>
    <row r="38" spans="2:19" s="10" customFormat="1" x14ac:dyDescent="0.2">
      <c r="B38" s="10" t="str">
        <f t="shared" si="0"/>
        <v/>
      </c>
      <c r="C38" s="10" t="str">
        <f>IF(ISNA(VLOOKUP(P38&amp;"_"&amp;Q38&amp;"_"&amp;R38,[1]挑战模式!$A:$AS,1,FALSE)),"",IF(R38-R37=0,"",R38))</f>
        <v/>
      </c>
      <c r="D38" s="10" t="str">
        <f t="shared" si="1"/>
        <v/>
      </c>
      <c r="E38" s="10" t="str">
        <f>""</f>
        <v/>
      </c>
      <c r="F38" s="10" t="str">
        <f>IF(C38="","",VLOOKUP(P38&amp;"_"&amp;Q38&amp;"_"&amp;R38,[1]挑战模式!$A:$AS,13,FALSE)-VLOOKUP(P38&amp;"_"&amp;Q38&amp;"_"&amp;R38,[1]挑战模式!$A:$AS,14,FALSE))</f>
        <v/>
      </c>
      <c r="G38" s="10" t="str">
        <f t="shared" si="2"/>
        <v/>
      </c>
      <c r="H38" s="10" t="str">
        <f t="shared" si="3"/>
        <v/>
      </c>
      <c r="I38" s="10" t="str">
        <f>IF(ISNA(VLOOKUP(P38&amp;"_"&amp;Q38&amp;"_"&amp;R38,[1]挑战模式!$A:$AS,1,FALSE)),"",IF(VLOOKUP(P38&amp;"_"&amp;Q38&amp;"_"&amp;R38,[1]挑战模式!$A:$AS,14+S38,FALSE)="","",INT(VLOOKUP(P38&amp;"_"&amp;Q38&amp;"_"&amp;R38,[1]挑战模式!$A:$AS,20+S38,FALSE))))</f>
        <v/>
      </c>
      <c r="J38" s="10" t="str">
        <f>IF(ISNA(VLOOKUP(P38&amp;"_"&amp;Q38&amp;"_"&amp;R38,[1]挑战模式!$A:$AS,1,FALSE)),"",IF(VLOOKUP(P38&amp;"_"&amp;Q38&amp;"_"&amp;R38,[1]挑战模式!$A:$AS,14+S38,FALSE)="","",ROUND(VLOOKUP(P38&amp;"_"&amp;Q38&amp;"_"&amp;R38,[1]挑战模式!$A:$AS,5,FALSE)/I38,2)))</f>
        <v/>
      </c>
      <c r="K38" s="10" t="str">
        <f t="shared" si="4"/>
        <v/>
      </c>
      <c r="L38" s="10" t="str">
        <f t="shared" si="5"/>
        <v/>
      </c>
      <c r="M38" s="10" t="str">
        <f t="shared" si="6"/>
        <v/>
      </c>
      <c r="O38" s="10" t="str">
        <f>IF(J38="","",VLOOKUP(P38&amp;"_"&amp;Q38&amp;"_"&amp;R38,[1]挑战模式!$A:$AS,38+S38,FALSE))</f>
        <v/>
      </c>
      <c r="P38" s="10">
        <v>0</v>
      </c>
      <c r="Q38" s="10">
        <v>1</v>
      </c>
      <c r="R38" s="10">
        <v>6</v>
      </c>
      <c r="S38" s="10">
        <v>1</v>
      </c>
    </row>
    <row r="39" spans="2:19" s="10" customFormat="1" x14ac:dyDescent="0.2">
      <c r="B39" s="10" t="str">
        <f t="shared" si="0"/>
        <v/>
      </c>
      <c r="C39" s="10" t="str">
        <f>IF(ISNA(VLOOKUP(P39&amp;"_"&amp;Q39&amp;"_"&amp;R39,[1]挑战模式!$A:$AS,1,FALSE)),"",IF(R39-R38=0,"",R39))</f>
        <v/>
      </c>
      <c r="D39" s="10" t="str">
        <f t="shared" si="1"/>
        <v/>
      </c>
      <c r="E39" s="10" t="str">
        <f>""</f>
        <v/>
      </c>
      <c r="F39" s="10" t="str">
        <f>IF(C39="","",VLOOKUP(P39&amp;"_"&amp;Q39&amp;"_"&amp;R39,[1]挑战模式!$A:$AS,13,FALSE)-VLOOKUP(P39&amp;"_"&amp;Q39&amp;"_"&amp;R39,[1]挑战模式!$A:$AS,14,FALSE))</f>
        <v/>
      </c>
      <c r="G39" s="10" t="str">
        <f t="shared" si="2"/>
        <v/>
      </c>
      <c r="H39" s="10" t="str">
        <f t="shared" si="3"/>
        <v/>
      </c>
      <c r="I39" s="10" t="str">
        <f>IF(ISNA(VLOOKUP(P39&amp;"_"&amp;Q39&amp;"_"&amp;R39,[1]挑战模式!$A:$AS,1,FALSE)),"",IF(VLOOKUP(P39&amp;"_"&amp;Q39&amp;"_"&amp;R39,[1]挑战模式!$A:$AS,14+S39,FALSE)="","",INT(VLOOKUP(P39&amp;"_"&amp;Q39&amp;"_"&amp;R39,[1]挑战模式!$A:$AS,20+S39,FALSE))))</f>
        <v/>
      </c>
      <c r="J39" s="10" t="str">
        <f>IF(ISNA(VLOOKUP(P39&amp;"_"&amp;Q39&amp;"_"&amp;R39,[1]挑战模式!$A:$AS,1,FALSE)),"",IF(VLOOKUP(P39&amp;"_"&amp;Q39&amp;"_"&amp;R39,[1]挑战模式!$A:$AS,14+S39,FALSE)="","",ROUND(VLOOKUP(P39&amp;"_"&amp;Q39&amp;"_"&amp;R39,[1]挑战模式!$A:$AS,5,FALSE)/I39,2)))</f>
        <v/>
      </c>
      <c r="K39" s="10" t="str">
        <f t="shared" si="4"/>
        <v/>
      </c>
      <c r="L39" s="10" t="str">
        <f t="shared" si="5"/>
        <v/>
      </c>
      <c r="M39" s="10" t="str">
        <f t="shared" si="6"/>
        <v/>
      </c>
      <c r="O39" s="10" t="str">
        <f>IF(J39="","",VLOOKUP(P39&amp;"_"&amp;Q39&amp;"_"&amp;R39,[1]挑战模式!$A:$AS,38+S39,FALSE))</f>
        <v/>
      </c>
      <c r="P39" s="10">
        <v>0</v>
      </c>
      <c r="Q39" s="10">
        <v>1</v>
      </c>
      <c r="R39" s="10">
        <v>6</v>
      </c>
      <c r="S39" s="10">
        <v>2</v>
      </c>
    </row>
    <row r="40" spans="2:19" s="10" customFormat="1" x14ac:dyDescent="0.2">
      <c r="B40" s="10" t="str">
        <f t="shared" si="0"/>
        <v/>
      </c>
      <c r="C40" s="10" t="str">
        <f>IF(ISNA(VLOOKUP(P40&amp;"_"&amp;Q40&amp;"_"&amp;R40,[1]挑战模式!$A:$AS,1,FALSE)),"",IF(R40-R39=0,"",R40))</f>
        <v/>
      </c>
      <c r="D40" s="10" t="str">
        <f t="shared" si="1"/>
        <v/>
      </c>
      <c r="E40" s="10" t="str">
        <f>""</f>
        <v/>
      </c>
      <c r="F40" s="10" t="str">
        <f>IF(C40="","",VLOOKUP(P40&amp;"_"&amp;Q40&amp;"_"&amp;R40,[1]挑战模式!$A:$AS,13,FALSE)-VLOOKUP(P40&amp;"_"&amp;Q40&amp;"_"&amp;R40,[1]挑战模式!$A:$AS,14,FALSE))</f>
        <v/>
      </c>
      <c r="G40" s="10" t="str">
        <f t="shared" si="2"/>
        <v/>
      </c>
      <c r="H40" s="10" t="str">
        <f t="shared" si="3"/>
        <v/>
      </c>
      <c r="I40" s="10" t="str">
        <f>IF(ISNA(VLOOKUP(P40&amp;"_"&amp;Q40&amp;"_"&amp;R40,[1]挑战模式!$A:$AS,1,FALSE)),"",IF(VLOOKUP(P40&amp;"_"&amp;Q40&amp;"_"&amp;R40,[1]挑战模式!$A:$AS,14+S40,FALSE)="","",INT(VLOOKUP(P40&amp;"_"&amp;Q40&amp;"_"&amp;R40,[1]挑战模式!$A:$AS,20+S40,FALSE))))</f>
        <v/>
      </c>
      <c r="J40" s="10" t="str">
        <f>IF(ISNA(VLOOKUP(P40&amp;"_"&amp;Q40&amp;"_"&amp;R40,[1]挑战模式!$A:$AS,1,FALSE)),"",IF(VLOOKUP(P40&amp;"_"&amp;Q40&amp;"_"&amp;R40,[1]挑战模式!$A:$AS,14+S40,FALSE)="","",ROUND(VLOOKUP(P40&amp;"_"&amp;Q40&amp;"_"&amp;R40,[1]挑战模式!$A:$AS,5,FALSE)/I40,2)))</f>
        <v/>
      </c>
      <c r="K40" s="10" t="str">
        <f t="shared" si="4"/>
        <v/>
      </c>
      <c r="L40" s="10" t="str">
        <f t="shared" si="5"/>
        <v/>
      </c>
      <c r="M40" s="10" t="str">
        <f t="shared" si="6"/>
        <v/>
      </c>
      <c r="O40" s="10" t="str">
        <f>IF(J40="","",VLOOKUP(P40&amp;"_"&amp;Q40&amp;"_"&amp;R40,[1]挑战模式!$A:$AS,38+S40,FALSE))</f>
        <v/>
      </c>
      <c r="P40" s="10">
        <v>0</v>
      </c>
      <c r="Q40" s="10">
        <v>1</v>
      </c>
      <c r="R40" s="10">
        <v>6</v>
      </c>
      <c r="S40" s="10">
        <v>3</v>
      </c>
    </row>
    <row r="41" spans="2:19" s="10" customFormat="1" x14ac:dyDescent="0.2">
      <c r="B41" s="10" t="str">
        <f t="shared" si="0"/>
        <v/>
      </c>
      <c r="C41" s="10" t="str">
        <f>IF(ISNA(VLOOKUP(P41&amp;"_"&amp;Q41&amp;"_"&amp;R41,[1]挑战模式!$A:$AS,1,FALSE)),"",IF(R41-R40=0,"",R41))</f>
        <v/>
      </c>
      <c r="D41" s="10" t="str">
        <f t="shared" si="1"/>
        <v/>
      </c>
      <c r="E41" s="10" t="str">
        <f>""</f>
        <v/>
      </c>
      <c r="F41" s="10" t="str">
        <f>IF(C41="","",VLOOKUP(P41&amp;"_"&amp;Q41&amp;"_"&amp;R41,[1]挑战模式!$A:$AS,13,FALSE)-VLOOKUP(P41&amp;"_"&amp;Q41&amp;"_"&amp;R41,[1]挑战模式!$A:$AS,14,FALSE))</f>
        <v/>
      </c>
      <c r="G41" s="10" t="str">
        <f t="shared" si="2"/>
        <v/>
      </c>
      <c r="H41" s="10" t="str">
        <f t="shared" si="3"/>
        <v/>
      </c>
      <c r="I41" s="10" t="str">
        <f>IF(ISNA(VLOOKUP(P41&amp;"_"&amp;Q41&amp;"_"&amp;R41,[1]挑战模式!$A:$AS,1,FALSE)),"",IF(VLOOKUP(P41&amp;"_"&amp;Q41&amp;"_"&amp;R41,[1]挑战模式!$A:$AS,14+S41,FALSE)="","",INT(VLOOKUP(P41&amp;"_"&amp;Q41&amp;"_"&amp;R41,[1]挑战模式!$A:$AS,20+S41,FALSE))))</f>
        <v/>
      </c>
      <c r="J41" s="10" t="str">
        <f>IF(ISNA(VLOOKUP(P41&amp;"_"&amp;Q41&amp;"_"&amp;R41,[1]挑战模式!$A:$AS,1,FALSE)),"",IF(VLOOKUP(P41&amp;"_"&amp;Q41&amp;"_"&amp;R41,[1]挑战模式!$A:$AS,14+S41,FALSE)="","",ROUND(VLOOKUP(P41&amp;"_"&amp;Q41&amp;"_"&amp;R41,[1]挑战模式!$A:$AS,5,FALSE)/I41,2)))</f>
        <v/>
      </c>
      <c r="K41" s="10" t="str">
        <f t="shared" si="4"/>
        <v/>
      </c>
      <c r="L41" s="10" t="str">
        <f t="shared" si="5"/>
        <v/>
      </c>
      <c r="M41" s="10" t="str">
        <f t="shared" si="6"/>
        <v/>
      </c>
      <c r="O41" s="10" t="str">
        <f>IF(J41="","",VLOOKUP(P41&amp;"_"&amp;Q41&amp;"_"&amp;R41,[1]挑战模式!$A:$AS,38+S41,FALSE))</f>
        <v/>
      </c>
      <c r="P41" s="10">
        <v>0</v>
      </c>
      <c r="Q41" s="10">
        <v>1</v>
      </c>
      <c r="R41" s="10">
        <v>6</v>
      </c>
      <c r="S41" s="10">
        <v>4</v>
      </c>
    </row>
    <row r="42" spans="2:19" s="10" customFormat="1" x14ac:dyDescent="0.2">
      <c r="B42" s="10" t="str">
        <f t="shared" si="0"/>
        <v/>
      </c>
      <c r="C42" s="10" t="str">
        <f>IF(ISNA(VLOOKUP(P42&amp;"_"&amp;Q42&amp;"_"&amp;R42,[1]挑战模式!$A:$AS,1,FALSE)),"",IF(R42-R41=0,"",R42))</f>
        <v/>
      </c>
      <c r="D42" s="10" t="str">
        <f t="shared" si="1"/>
        <v/>
      </c>
      <c r="E42" s="10" t="str">
        <f>""</f>
        <v/>
      </c>
      <c r="F42" s="10" t="str">
        <f>IF(C42="","",VLOOKUP(P42&amp;"_"&amp;Q42&amp;"_"&amp;R42,[1]挑战模式!$A:$AS,13,FALSE)-VLOOKUP(P42&amp;"_"&amp;Q42&amp;"_"&amp;R42,[1]挑战模式!$A:$AS,14,FALSE))</f>
        <v/>
      </c>
      <c r="G42" s="10" t="str">
        <f t="shared" si="2"/>
        <v/>
      </c>
      <c r="H42" s="10" t="str">
        <f t="shared" si="3"/>
        <v/>
      </c>
      <c r="I42" s="10" t="str">
        <f>IF(ISNA(VLOOKUP(P42&amp;"_"&amp;Q42&amp;"_"&amp;R42,[1]挑战模式!$A:$AS,1,FALSE)),"",IF(VLOOKUP(P42&amp;"_"&amp;Q42&amp;"_"&amp;R42,[1]挑战模式!$A:$AS,14+S42,FALSE)="","",INT(VLOOKUP(P42&amp;"_"&amp;Q42&amp;"_"&amp;R42,[1]挑战模式!$A:$AS,20+S42,FALSE))))</f>
        <v/>
      </c>
      <c r="J42" s="10" t="str">
        <f>IF(ISNA(VLOOKUP(P42&amp;"_"&amp;Q42&amp;"_"&amp;R42,[1]挑战模式!$A:$AS,1,FALSE)),"",IF(VLOOKUP(P42&amp;"_"&amp;Q42&amp;"_"&amp;R42,[1]挑战模式!$A:$AS,14+S42,FALSE)="","",ROUND(VLOOKUP(P42&amp;"_"&amp;Q42&amp;"_"&amp;R42,[1]挑战模式!$A:$AS,5,FALSE)/I42,2)))</f>
        <v/>
      </c>
      <c r="K42" s="10" t="str">
        <f t="shared" si="4"/>
        <v/>
      </c>
      <c r="L42" s="10" t="str">
        <f t="shared" si="5"/>
        <v/>
      </c>
      <c r="M42" s="10" t="str">
        <f t="shared" si="6"/>
        <v/>
      </c>
      <c r="O42" s="10" t="str">
        <f>IF(J42="","",VLOOKUP(P42&amp;"_"&amp;Q42&amp;"_"&amp;R42,[1]挑战模式!$A:$AS,38+S42,FALSE))</f>
        <v/>
      </c>
      <c r="P42" s="10">
        <v>0</v>
      </c>
      <c r="Q42" s="10">
        <v>1</v>
      </c>
      <c r="R42" s="10">
        <v>6</v>
      </c>
      <c r="S42" s="10">
        <v>5</v>
      </c>
    </row>
    <row r="43" spans="2:19" s="10" customFormat="1" x14ac:dyDescent="0.2">
      <c r="B43" s="10" t="str">
        <f t="shared" si="0"/>
        <v/>
      </c>
      <c r="C43" s="10" t="str">
        <f>IF(ISNA(VLOOKUP(P43&amp;"_"&amp;Q43&amp;"_"&amp;R43,[1]挑战模式!$A:$AS,1,FALSE)),"",IF(R43-R42=0,"",R43))</f>
        <v/>
      </c>
      <c r="D43" s="10" t="str">
        <f t="shared" si="1"/>
        <v/>
      </c>
      <c r="E43" s="10" t="str">
        <f>""</f>
        <v/>
      </c>
      <c r="F43" s="10" t="str">
        <f>IF(C43="","",VLOOKUP(P43&amp;"_"&amp;Q43&amp;"_"&amp;R43,[1]挑战模式!$A:$AS,13,FALSE)-VLOOKUP(P43&amp;"_"&amp;Q43&amp;"_"&amp;R43,[1]挑战模式!$A:$AS,14,FALSE))</f>
        <v/>
      </c>
      <c r="G43" s="10" t="str">
        <f t="shared" si="2"/>
        <v/>
      </c>
      <c r="H43" s="10" t="str">
        <f t="shared" si="3"/>
        <v/>
      </c>
      <c r="I43" s="10" t="str">
        <f>IF(ISNA(VLOOKUP(P43&amp;"_"&amp;Q43&amp;"_"&amp;R43,[1]挑战模式!$A:$AS,1,FALSE)),"",IF(VLOOKUP(P43&amp;"_"&amp;Q43&amp;"_"&amp;R43,[1]挑战模式!$A:$AS,14+S43,FALSE)="","",INT(VLOOKUP(P43&amp;"_"&amp;Q43&amp;"_"&amp;R43,[1]挑战模式!$A:$AS,20+S43,FALSE))))</f>
        <v/>
      </c>
      <c r="J43" s="10" t="str">
        <f>IF(ISNA(VLOOKUP(P43&amp;"_"&amp;Q43&amp;"_"&amp;R43,[1]挑战模式!$A:$AS,1,FALSE)),"",IF(VLOOKUP(P43&amp;"_"&amp;Q43&amp;"_"&amp;R43,[1]挑战模式!$A:$AS,14+S43,FALSE)="","",ROUND(VLOOKUP(P43&amp;"_"&amp;Q43&amp;"_"&amp;R43,[1]挑战模式!$A:$AS,5,FALSE)/I43,2)))</f>
        <v/>
      </c>
      <c r="K43" s="10" t="str">
        <f t="shared" si="4"/>
        <v/>
      </c>
      <c r="L43" s="10" t="str">
        <f t="shared" si="5"/>
        <v/>
      </c>
      <c r="M43" s="10" t="str">
        <f t="shared" si="6"/>
        <v/>
      </c>
      <c r="O43" s="10" t="str">
        <f>IF(J43="","",VLOOKUP(P43&amp;"_"&amp;Q43&amp;"_"&amp;R43,[1]挑战模式!$A:$AS,38+S43,FALSE))</f>
        <v/>
      </c>
      <c r="P43" s="10">
        <v>0</v>
      </c>
      <c r="Q43" s="10">
        <v>1</v>
      </c>
      <c r="R43" s="10">
        <v>6</v>
      </c>
      <c r="S43" s="10">
        <v>6</v>
      </c>
    </row>
    <row r="44" spans="2:19" s="10" customFormat="1" x14ac:dyDescent="0.2">
      <c r="B44" s="10" t="str">
        <f t="shared" si="0"/>
        <v/>
      </c>
      <c r="C44" s="10" t="str">
        <f>IF(ISNA(VLOOKUP(P44&amp;"_"&amp;Q44&amp;"_"&amp;R44,[1]挑战模式!$A:$AS,1,FALSE)),"",IF(R44-R43=0,"",R44))</f>
        <v/>
      </c>
      <c r="D44" s="10" t="str">
        <f t="shared" si="1"/>
        <v/>
      </c>
      <c r="E44" s="10" t="str">
        <f>""</f>
        <v/>
      </c>
      <c r="F44" s="10" t="str">
        <f>IF(C44="","",VLOOKUP(P44&amp;"_"&amp;Q44&amp;"_"&amp;R44,[1]挑战模式!$A:$AS,13,FALSE)-VLOOKUP(P44&amp;"_"&amp;Q44&amp;"_"&amp;R44,[1]挑战模式!$A:$AS,14,FALSE))</f>
        <v/>
      </c>
      <c r="G44" s="10" t="str">
        <f t="shared" si="2"/>
        <v/>
      </c>
      <c r="H44" s="10" t="str">
        <f t="shared" si="3"/>
        <v/>
      </c>
      <c r="I44" s="10" t="str">
        <f>IF(ISNA(VLOOKUP(P44&amp;"_"&amp;Q44&amp;"_"&amp;R44,[1]挑战模式!$A:$AS,1,FALSE)),"",IF(VLOOKUP(P44&amp;"_"&amp;Q44&amp;"_"&amp;R44,[1]挑战模式!$A:$AS,14+S44,FALSE)="","",INT(VLOOKUP(P44&amp;"_"&amp;Q44&amp;"_"&amp;R44,[1]挑战模式!$A:$AS,20+S44,FALSE))))</f>
        <v/>
      </c>
      <c r="J44" s="10" t="str">
        <f>IF(ISNA(VLOOKUP(P44&amp;"_"&amp;Q44&amp;"_"&amp;R44,[1]挑战模式!$A:$AS,1,FALSE)),"",IF(VLOOKUP(P44&amp;"_"&amp;Q44&amp;"_"&amp;R44,[1]挑战模式!$A:$AS,14+S44,FALSE)="","",ROUND(VLOOKUP(P44&amp;"_"&amp;Q44&amp;"_"&amp;R44,[1]挑战模式!$A:$AS,5,FALSE)/I44,2)))</f>
        <v/>
      </c>
      <c r="K44" s="10" t="str">
        <f t="shared" si="4"/>
        <v/>
      </c>
      <c r="L44" s="10" t="str">
        <f t="shared" si="5"/>
        <v/>
      </c>
      <c r="M44" s="10" t="str">
        <f t="shared" si="6"/>
        <v/>
      </c>
      <c r="O44" s="10" t="str">
        <f>IF(J44="","",VLOOKUP(P44&amp;"_"&amp;Q44&amp;"_"&amp;R44,[1]挑战模式!$A:$AS,38+S44,FALSE))</f>
        <v/>
      </c>
      <c r="P44" s="10">
        <v>0</v>
      </c>
      <c r="Q44" s="10">
        <v>1</v>
      </c>
      <c r="R44" s="10">
        <v>7</v>
      </c>
      <c r="S44" s="10">
        <v>1</v>
      </c>
    </row>
    <row r="45" spans="2:19" s="10" customFormat="1" x14ac:dyDescent="0.2">
      <c r="B45" s="10" t="str">
        <f t="shared" si="0"/>
        <v/>
      </c>
      <c r="C45" s="10" t="str">
        <f>IF(ISNA(VLOOKUP(P45&amp;"_"&amp;Q45&amp;"_"&amp;R45,[1]挑战模式!$A:$AS,1,FALSE)),"",IF(R45-R44=0,"",R45))</f>
        <v/>
      </c>
      <c r="D45" s="10" t="str">
        <f t="shared" si="1"/>
        <v/>
      </c>
      <c r="E45" s="10" t="str">
        <f>""</f>
        <v/>
      </c>
      <c r="F45" s="10" t="str">
        <f>IF(C45="","",VLOOKUP(P45&amp;"_"&amp;Q45&amp;"_"&amp;R45,[1]挑战模式!$A:$AS,13,FALSE)-VLOOKUP(P45&amp;"_"&amp;Q45&amp;"_"&amp;R45,[1]挑战模式!$A:$AS,14,FALSE))</f>
        <v/>
      </c>
      <c r="G45" s="10" t="str">
        <f t="shared" si="2"/>
        <v/>
      </c>
      <c r="H45" s="10" t="str">
        <f t="shared" si="3"/>
        <v/>
      </c>
      <c r="I45" s="10" t="str">
        <f>IF(ISNA(VLOOKUP(P45&amp;"_"&amp;Q45&amp;"_"&amp;R45,[1]挑战模式!$A:$AS,1,FALSE)),"",IF(VLOOKUP(P45&amp;"_"&amp;Q45&amp;"_"&amp;R45,[1]挑战模式!$A:$AS,14+S45,FALSE)="","",INT(VLOOKUP(P45&amp;"_"&amp;Q45&amp;"_"&amp;R45,[1]挑战模式!$A:$AS,20+S45,FALSE))))</f>
        <v/>
      </c>
      <c r="J45" s="10" t="str">
        <f>IF(ISNA(VLOOKUP(P45&amp;"_"&amp;Q45&amp;"_"&amp;R45,[1]挑战模式!$A:$AS,1,FALSE)),"",IF(VLOOKUP(P45&amp;"_"&amp;Q45&amp;"_"&amp;R45,[1]挑战模式!$A:$AS,14+S45,FALSE)="","",ROUND(VLOOKUP(P45&amp;"_"&amp;Q45&amp;"_"&amp;R45,[1]挑战模式!$A:$AS,5,FALSE)/I45,2)))</f>
        <v/>
      </c>
      <c r="K45" s="10" t="str">
        <f t="shared" si="4"/>
        <v/>
      </c>
      <c r="L45" s="10" t="str">
        <f t="shared" si="5"/>
        <v/>
      </c>
      <c r="M45" s="10" t="str">
        <f t="shared" si="6"/>
        <v/>
      </c>
      <c r="O45" s="10" t="str">
        <f>IF(J45="","",VLOOKUP(P45&amp;"_"&amp;Q45&amp;"_"&amp;R45,[1]挑战模式!$A:$AS,38+S45,FALSE))</f>
        <v/>
      </c>
      <c r="P45" s="10">
        <v>0</v>
      </c>
      <c r="Q45" s="10">
        <v>1</v>
      </c>
      <c r="R45" s="10">
        <v>7</v>
      </c>
      <c r="S45" s="10">
        <v>2</v>
      </c>
    </row>
    <row r="46" spans="2:19" s="10" customFormat="1" x14ac:dyDescent="0.2">
      <c r="B46" s="10" t="str">
        <f t="shared" si="0"/>
        <v/>
      </c>
      <c r="C46" s="10" t="str">
        <f>IF(ISNA(VLOOKUP(P46&amp;"_"&amp;Q46&amp;"_"&amp;R46,[1]挑战模式!$A:$AS,1,FALSE)),"",IF(R46-R45=0,"",R46))</f>
        <v/>
      </c>
      <c r="D46" s="10" t="str">
        <f t="shared" si="1"/>
        <v/>
      </c>
      <c r="E46" s="10" t="str">
        <f>""</f>
        <v/>
      </c>
      <c r="F46" s="10" t="str">
        <f>IF(C46="","",VLOOKUP(P46&amp;"_"&amp;Q46&amp;"_"&amp;R46,[1]挑战模式!$A:$AS,13,FALSE)-VLOOKUP(P46&amp;"_"&amp;Q46&amp;"_"&amp;R46,[1]挑战模式!$A:$AS,14,FALSE))</f>
        <v/>
      </c>
      <c r="G46" s="10" t="str">
        <f t="shared" si="2"/>
        <v/>
      </c>
      <c r="H46" s="10" t="str">
        <f t="shared" si="3"/>
        <v/>
      </c>
      <c r="I46" s="10" t="str">
        <f>IF(ISNA(VLOOKUP(P46&amp;"_"&amp;Q46&amp;"_"&amp;R46,[1]挑战模式!$A:$AS,1,FALSE)),"",IF(VLOOKUP(P46&amp;"_"&amp;Q46&amp;"_"&amp;R46,[1]挑战模式!$A:$AS,14+S46,FALSE)="","",INT(VLOOKUP(P46&amp;"_"&amp;Q46&amp;"_"&amp;R46,[1]挑战模式!$A:$AS,20+S46,FALSE))))</f>
        <v/>
      </c>
      <c r="J46" s="10" t="str">
        <f>IF(ISNA(VLOOKUP(P46&amp;"_"&amp;Q46&amp;"_"&amp;R46,[1]挑战模式!$A:$AS,1,FALSE)),"",IF(VLOOKUP(P46&amp;"_"&amp;Q46&amp;"_"&amp;R46,[1]挑战模式!$A:$AS,14+S46,FALSE)="","",ROUND(VLOOKUP(P46&amp;"_"&amp;Q46&amp;"_"&amp;R46,[1]挑战模式!$A:$AS,5,FALSE)/I46,2)))</f>
        <v/>
      </c>
      <c r="K46" s="10" t="str">
        <f t="shared" si="4"/>
        <v/>
      </c>
      <c r="L46" s="10" t="str">
        <f t="shared" si="5"/>
        <v/>
      </c>
      <c r="M46" s="10" t="str">
        <f t="shared" si="6"/>
        <v/>
      </c>
      <c r="O46" s="10" t="str">
        <f>IF(J46="","",VLOOKUP(P46&amp;"_"&amp;Q46&amp;"_"&amp;R46,[1]挑战模式!$A:$AS,38+S46,FALSE))</f>
        <v/>
      </c>
      <c r="P46" s="10">
        <v>0</v>
      </c>
      <c r="Q46" s="10">
        <v>1</v>
      </c>
      <c r="R46" s="10">
        <v>7</v>
      </c>
      <c r="S46" s="10">
        <v>3</v>
      </c>
    </row>
    <row r="47" spans="2:19" s="10" customFormat="1" x14ac:dyDescent="0.2">
      <c r="B47" s="10" t="str">
        <f t="shared" si="0"/>
        <v/>
      </c>
      <c r="C47" s="10" t="str">
        <f>IF(ISNA(VLOOKUP(P47&amp;"_"&amp;Q47&amp;"_"&amp;R47,[1]挑战模式!$A:$AS,1,FALSE)),"",IF(R47-R46=0,"",R47))</f>
        <v/>
      </c>
      <c r="D47" s="10" t="str">
        <f t="shared" si="1"/>
        <v/>
      </c>
      <c r="E47" s="10" t="str">
        <f>""</f>
        <v/>
      </c>
      <c r="F47" s="10" t="str">
        <f>IF(C47="","",VLOOKUP(P47&amp;"_"&amp;Q47&amp;"_"&amp;R47,[1]挑战模式!$A:$AS,13,FALSE)-VLOOKUP(P47&amp;"_"&amp;Q47&amp;"_"&amp;R47,[1]挑战模式!$A:$AS,14,FALSE))</f>
        <v/>
      </c>
      <c r="G47" s="10" t="str">
        <f t="shared" si="2"/>
        <v/>
      </c>
      <c r="H47" s="10" t="str">
        <f t="shared" si="3"/>
        <v/>
      </c>
      <c r="I47" s="10" t="str">
        <f>IF(ISNA(VLOOKUP(P47&amp;"_"&amp;Q47&amp;"_"&amp;R47,[1]挑战模式!$A:$AS,1,FALSE)),"",IF(VLOOKUP(P47&amp;"_"&amp;Q47&amp;"_"&amp;R47,[1]挑战模式!$A:$AS,14+S47,FALSE)="","",INT(VLOOKUP(P47&amp;"_"&amp;Q47&amp;"_"&amp;R47,[1]挑战模式!$A:$AS,20+S47,FALSE))))</f>
        <v/>
      </c>
      <c r="J47" s="10" t="str">
        <f>IF(ISNA(VLOOKUP(P47&amp;"_"&amp;Q47&amp;"_"&amp;R47,[1]挑战模式!$A:$AS,1,FALSE)),"",IF(VLOOKUP(P47&amp;"_"&amp;Q47&amp;"_"&amp;R47,[1]挑战模式!$A:$AS,14+S47,FALSE)="","",ROUND(VLOOKUP(P47&amp;"_"&amp;Q47&amp;"_"&amp;R47,[1]挑战模式!$A:$AS,5,FALSE)/I47,2)))</f>
        <v/>
      </c>
      <c r="K47" s="10" t="str">
        <f t="shared" si="4"/>
        <v/>
      </c>
      <c r="L47" s="10" t="str">
        <f t="shared" si="5"/>
        <v/>
      </c>
      <c r="M47" s="10" t="str">
        <f t="shared" si="6"/>
        <v/>
      </c>
      <c r="O47" s="10" t="str">
        <f>IF(J47="","",VLOOKUP(P47&amp;"_"&amp;Q47&amp;"_"&amp;R47,[1]挑战模式!$A:$AS,38+S47,FALSE))</f>
        <v/>
      </c>
      <c r="P47" s="10">
        <v>0</v>
      </c>
      <c r="Q47" s="10">
        <v>1</v>
      </c>
      <c r="R47" s="10">
        <v>7</v>
      </c>
      <c r="S47" s="10">
        <v>4</v>
      </c>
    </row>
    <row r="48" spans="2:19" s="10" customFormat="1" x14ac:dyDescent="0.2">
      <c r="B48" s="10" t="str">
        <f t="shared" si="0"/>
        <v/>
      </c>
      <c r="C48" s="10" t="str">
        <f>IF(ISNA(VLOOKUP(P48&amp;"_"&amp;Q48&amp;"_"&amp;R48,[1]挑战模式!$A:$AS,1,FALSE)),"",IF(R48-R47=0,"",R48))</f>
        <v/>
      </c>
      <c r="D48" s="10" t="str">
        <f t="shared" si="1"/>
        <v/>
      </c>
      <c r="E48" s="10" t="str">
        <f>""</f>
        <v/>
      </c>
      <c r="F48" s="10" t="str">
        <f>IF(C48="","",VLOOKUP(P48&amp;"_"&amp;Q48&amp;"_"&amp;R48,[1]挑战模式!$A:$AS,13,FALSE)-VLOOKUP(P48&amp;"_"&amp;Q48&amp;"_"&amp;R48,[1]挑战模式!$A:$AS,14,FALSE))</f>
        <v/>
      </c>
      <c r="G48" s="10" t="str">
        <f t="shared" si="2"/>
        <v/>
      </c>
      <c r="H48" s="10" t="str">
        <f t="shared" si="3"/>
        <v/>
      </c>
      <c r="I48" s="10" t="str">
        <f>IF(ISNA(VLOOKUP(P48&amp;"_"&amp;Q48&amp;"_"&amp;R48,[1]挑战模式!$A:$AS,1,FALSE)),"",IF(VLOOKUP(P48&amp;"_"&amp;Q48&amp;"_"&amp;R48,[1]挑战模式!$A:$AS,14+S48,FALSE)="","",INT(VLOOKUP(P48&amp;"_"&amp;Q48&amp;"_"&amp;R48,[1]挑战模式!$A:$AS,20+S48,FALSE))))</f>
        <v/>
      </c>
      <c r="J48" s="10" t="str">
        <f>IF(ISNA(VLOOKUP(P48&amp;"_"&amp;Q48&amp;"_"&amp;R48,[1]挑战模式!$A:$AS,1,FALSE)),"",IF(VLOOKUP(P48&amp;"_"&amp;Q48&amp;"_"&amp;R48,[1]挑战模式!$A:$AS,14+S48,FALSE)="","",ROUND(VLOOKUP(P48&amp;"_"&amp;Q48&amp;"_"&amp;R48,[1]挑战模式!$A:$AS,5,FALSE)/I48,2)))</f>
        <v/>
      </c>
      <c r="K48" s="10" t="str">
        <f t="shared" si="4"/>
        <v/>
      </c>
      <c r="L48" s="10" t="str">
        <f t="shared" si="5"/>
        <v/>
      </c>
      <c r="M48" s="10" t="str">
        <f t="shared" si="6"/>
        <v/>
      </c>
      <c r="O48" s="10" t="str">
        <f>IF(J48="","",VLOOKUP(P48&amp;"_"&amp;Q48&amp;"_"&amp;R48,[1]挑战模式!$A:$AS,38+S48,FALSE))</f>
        <v/>
      </c>
      <c r="P48" s="10">
        <v>0</v>
      </c>
      <c r="Q48" s="10">
        <v>1</v>
      </c>
      <c r="R48" s="10">
        <v>7</v>
      </c>
      <c r="S48" s="10">
        <v>5</v>
      </c>
    </row>
    <row r="49" spans="2:19" s="10" customFormat="1" x14ac:dyDescent="0.2">
      <c r="B49" s="10" t="str">
        <f t="shared" si="0"/>
        <v/>
      </c>
      <c r="C49" s="10" t="str">
        <f>IF(ISNA(VLOOKUP(P49&amp;"_"&amp;Q49&amp;"_"&amp;R49,[1]挑战模式!$A:$AS,1,FALSE)),"",IF(R49-R48=0,"",R49))</f>
        <v/>
      </c>
      <c r="D49" s="10" t="str">
        <f t="shared" si="1"/>
        <v/>
      </c>
      <c r="E49" s="10" t="str">
        <f>""</f>
        <v/>
      </c>
      <c r="F49" s="10" t="str">
        <f>IF(C49="","",VLOOKUP(P49&amp;"_"&amp;Q49&amp;"_"&amp;R49,[1]挑战模式!$A:$AS,13,FALSE)-VLOOKUP(P49&amp;"_"&amp;Q49&amp;"_"&amp;R49,[1]挑战模式!$A:$AS,14,FALSE))</f>
        <v/>
      </c>
      <c r="G49" s="10" t="str">
        <f t="shared" si="2"/>
        <v/>
      </c>
      <c r="H49" s="10" t="str">
        <f t="shared" si="3"/>
        <v/>
      </c>
      <c r="I49" s="10" t="str">
        <f>IF(ISNA(VLOOKUP(P49&amp;"_"&amp;Q49&amp;"_"&amp;R49,[1]挑战模式!$A:$AS,1,FALSE)),"",IF(VLOOKUP(P49&amp;"_"&amp;Q49&amp;"_"&amp;R49,[1]挑战模式!$A:$AS,14+S49,FALSE)="","",INT(VLOOKUP(P49&amp;"_"&amp;Q49&amp;"_"&amp;R49,[1]挑战模式!$A:$AS,20+S49,FALSE))))</f>
        <v/>
      </c>
      <c r="J49" s="10" t="str">
        <f>IF(ISNA(VLOOKUP(P49&amp;"_"&amp;Q49&amp;"_"&amp;R49,[1]挑战模式!$A:$AS,1,FALSE)),"",IF(VLOOKUP(P49&amp;"_"&amp;Q49&amp;"_"&amp;R49,[1]挑战模式!$A:$AS,14+S49,FALSE)="","",ROUND(VLOOKUP(P49&amp;"_"&amp;Q49&amp;"_"&amp;R49,[1]挑战模式!$A:$AS,5,FALSE)/I49,2)))</f>
        <v/>
      </c>
      <c r="K49" s="10" t="str">
        <f t="shared" si="4"/>
        <v/>
      </c>
      <c r="L49" s="10" t="str">
        <f t="shared" si="5"/>
        <v/>
      </c>
      <c r="M49" s="10" t="str">
        <f t="shared" si="6"/>
        <v/>
      </c>
      <c r="O49" s="10" t="str">
        <f>IF(J49="","",VLOOKUP(P49&amp;"_"&amp;Q49&amp;"_"&amp;R49,[1]挑战模式!$A:$AS,38+S49,FALSE))</f>
        <v/>
      </c>
      <c r="P49" s="10">
        <v>0</v>
      </c>
      <c r="Q49" s="10">
        <v>1</v>
      </c>
      <c r="R49" s="10">
        <v>7</v>
      </c>
      <c r="S49" s="10">
        <v>6</v>
      </c>
    </row>
    <row r="50" spans="2:19" s="10" customFormat="1" x14ac:dyDescent="0.2">
      <c r="B50" s="10" t="str">
        <f t="shared" si="0"/>
        <v/>
      </c>
      <c r="C50" s="10" t="str">
        <f>IF(ISNA(VLOOKUP(P50&amp;"_"&amp;Q50&amp;"_"&amp;R50,[1]挑战模式!$A:$AS,1,FALSE)),"",IF(R50-R49=0,"",R50))</f>
        <v/>
      </c>
      <c r="D50" s="10" t="str">
        <f t="shared" si="1"/>
        <v/>
      </c>
      <c r="E50" s="10" t="str">
        <f>""</f>
        <v/>
      </c>
      <c r="F50" s="10" t="str">
        <f>IF(C50="","",VLOOKUP(P50&amp;"_"&amp;Q50&amp;"_"&amp;R50,[1]挑战模式!$A:$AS,13,FALSE)-VLOOKUP(P50&amp;"_"&amp;Q50&amp;"_"&amp;R50,[1]挑战模式!$A:$AS,14,FALSE))</f>
        <v/>
      </c>
      <c r="G50" s="10" t="str">
        <f t="shared" si="2"/>
        <v/>
      </c>
      <c r="H50" s="10" t="str">
        <f t="shared" si="3"/>
        <v/>
      </c>
      <c r="I50" s="10" t="str">
        <f>IF(ISNA(VLOOKUP(P50&amp;"_"&amp;Q50&amp;"_"&amp;R50,[1]挑战模式!$A:$AS,1,FALSE)),"",IF(VLOOKUP(P50&amp;"_"&amp;Q50&amp;"_"&amp;R50,[1]挑战模式!$A:$AS,14+S50,FALSE)="","",INT(VLOOKUP(P50&amp;"_"&amp;Q50&amp;"_"&amp;R50,[1]挑战模式!$A:$AS,20+S50,FALSE))))</f>
        <v/>
      </c>
      <c r="J50" s="10" t="str">
        <f>IF(ISNA(VLOOKUP(P50&amp;"_"&amp;Q50&amp;"_"&amp;R50,[1]挑战模式!$A:$AS,1,FALSE)),"",IF(VLOOKUP(P50&amp;"_"&amp;Q50&amp;"_"&amp;R50,[1]挑战模式!$A:$AS,14+S50,FALSE)="","",ROUND(VLOOKUP(P50&amp;"_"&amp;Q50&amp;"_"&amp;R50,[1]挑战模式!$A:$AS,5,FALSE)/I50,2)))</f>
        <v/>
      </c>
      <c r="K50" s="10" t="str">
        <f t="shared" si="4"/>
        <v/>
      </c>
      <c r="L50" s="10" t="str">
        <f t="shared" si="5"/>
        <v/>
      </c>
      <c r="M50" s="10" t="str">
        <f t="shared" si="6"/>
        <v/>
      </c>
      <c r="O50" s="10" t="str">
        <f>IF(J50="","",VLOOKUP(P50&amp;"_"&amp;Q50&amp;"_"&amp;R50,[1]挑战模式!$A:$AS,38+S50,FALSE))</f>
        <v/>
      </c>
      <c r="P50" s="10">
        <v>0</v>
      </c>
      <c r="Q50" s="10">
        <v>1</v>
      </c>
      <c r="R50" s="10">
        <v>8</v>
      </c>
      <c r="S50" s="10">
        <v>1</v>
      </c>
    </row>
    <row r="51" spans="2:19" s="10" customFormat="1" x14ac:dyDescent="0.2">
      <c r="B51" s="10" t="str">
        <f t="shared" si="0"/>
        <v/>
      </c>
      <c r="C51" s="10" t="str">
        <f>IF(ISNA(VLOOKUP(P51&amp;"_"&amp;Q51&amp;"_"&amp;R51,[1]挑战模式!$A:$AS,1,FALSE)),"",IF(R51-R50=0,"",R51))</f>
        <v/>
      </c>
      <c r="D51" s="10" t="str">
        <f t="shared" si="1"/>
        <v/>
      </c>
      <c r="E51" s="10" t="str">
        <f>""</f>
        <v/>
      </c>
      <c r="F51" s="10" t="str">
        <f>IF(C51="","",VLOOKUP(P51&amp;"_"&amp;Q51&amp;"_"&amp;R51,[1]挑战模式!$A:$AS,13,FALSE)-VLOOKUP(P51&amp;"_"&amp;Q51&amp;"_"&amp;R51,[1]挑战模式!$A:$AS,14,FALSE))</f>
        <v/>
      </c>
      <c r="G51" s="10" t="str">
        <f t="shared" si="2"/>
        <v/>
      </c>
      <c r="H51" s="10" t="str">
        <f t="shared" si="3"/>
        <v/>
      </c>
      <c r="I51" s="10" t="str">
        <f>IF(ISNA(VLOOKUP(P51&amp;"_"&amp;Q51&amp;"_"&amp;R51,[1]挑战模式!$A:$AS,1,FALSE)),"",IF(VLOOKUP(P51&amp;"_"&amp;Q51&amp;"_"&amp;R51,[1]挑战模式!$A:$AS,14+S51,FALSE)="","",INT(VLOOKUP(P51&amp;"_"&amp;Q51&amp;"_"&amp;R51,[1]挑战模式!$A:$AS,20+S51,FALSE))))</f>
        <v/>
      </c>
      <c r="J51" s="10" t="str">
        <f>IF(ISNA(VLOOKUP(P51&amp;"_"&amp;Q51&amp;"_"&amp;R51,[1]挑战模式!$A:$AS,1,FALSE)),"",IF(VLOOKUP(P51&amp;"_"&amp;Q51&amp;"_"&amp;R51,[1]挑战模式!$A:$AS,14+S51,FALSE)="","",ROUND(VLOOKUP(P51&amp;"_"&amp;Q51&amp;"_"&amp;R51,[1]挑战模式!$A:$AS,5,FALSE)/I51,2)))</f>
        <v/>
      </c>
      <c r="K51" s="10" t="str">
        <f t="shared" si="4"/>
        <v/>
      </c>
      <c r="L51" s="10" t="str">
        <f t="shared" si="5"/>
        <v/>
      </c>
      <c r="M51" s="10" t="str">
        <f t="shared" si="6"/>
        <v/>
      </c>
      <c r="O51" s="10" t="str">
        <f>IF(J51="","",VLOOKUP(P51&amp;"_"&amp;Q51&amp;"_"&amp;R51,[1]挑战模式!$A:$AS,38+S51,FALSE))</f>
        <v/>
      </c>
      <c r="P51" s="10">
        <v>0</v>
      </c>
      <c r="Q51" s="10">
        <v>1</v>
      </c>
      <c r="R51" s="10">
        <v>8</v>
      </c>
      <c r="S51" s="10">
        <v>2</v>
      </c>
    </row>
    <row r="52" spans="2:19" s="10" customFormat="1" x14ac:dyDescent="0.2">
      <c r="B52" s="10" t="str">
        <f t="shared" si="0"/>
        <v/>
      </c>
      <c r="C52" s="10" t="str">
        <f>IF(ISNA(VLOOKUP(P52&amp;"_"&amp;Q52&amp;"_"&amp;R52,[1]挑战模式!$A:$AS,1,FALSE)),"",IF(R52-R51=0,"",R52))</f>
        <v/>
      </c>
      <c r="D52" s="10" t="str">
        <f t="shared" si="1"/>
        <v/>
      </c>
      <c r="E52" s="10" t="str">
        <f>""</f>
        <v/>
      </c>
      <c r="F52" s="10" t="str">
        <f>IF(C52="","",VLOOKUP(P52&amp;"_"&amp;Q52&amp;"_"&amp;R52,[1]挑战模式!$A:$AS,13,FALSE)-VLOOKUP(P52&amp;"_"&amp;Q52&amp;"_"&amp;R52,[1]挑战模式!$A:$AS,14,FALSE))</f>
        <v/>
      </c>
      <c r="G52" s="10" t="str">
        <f t="shared" si="2"/>
        <v/>
      </c>
      <c r="H52" s="10" t="str">
        <f t="shared" si="3"/>
        <v/>
      </c>
      <c r="I52" s="10" t="str">
        <f>IF(ISNA(VLOOKUP(P52&amp;"_"&amp;Q52&amp;"_"&amp;R52,[1]挑战模式!$A:$AS,1,FALSE)),"",IF(VLOOKUP(P52&amp;"_"&amp;Q52&amp;"_"&amp;R52,[1]挑战模式!$A:$AS,14+S52,FALSE)="","",INT(VLOOKUP(P52&amp;"_"&amp;Q52&amp;"_"&amp;R52,[1]挑战模式!$A:$AS,20+S52,FALSE))))</f>
        <v/>
      </c>
      <c r="J52" s="10" t="str">
        <f>IF(ISNA(VLOOKUP(P52&amp;"_"&amp;Q52&amp;"_"&amp;R52,[1]挑战模式!$A:$AS,1,FALSE)),"",IF(VLOOKUP(P52&amp;"_"&amp;Q52&amp;"_"&amp;R52,[1]挑战模式!$A:$AS,14+S52,FALSE)="","",ROUND(VLOOKUP(P52&amp;"_"&amp;Q52&amp;"_"&amp;R52,[1]挑战模式!$A:$AS,5,FALSE)/I52,2)))</f>
        <v/>
      </c>
      <c r="K52" s="10" t="str">
        <f t="shared" si="4"/>
        <v/>
      </c>
      <c r="L52" s="10" t="str">
        <f t="shared" si="5"/>
        <v/>
      </c>
      <c r="M52" s="10" t="str">
        <f t="shared" si="6"/>
        <v/>
      </c>
      <c r="O52" s="10" t="str">
        <f>IF(J52="","",VLOOKUP(P52&amp;"_"&amp;Q52&amp;"_"&amp;R52,[1]挑战模式!$A:$AS,38+S52,FALSE))</f>
        <v/>
      </c>
      <c r="P52" s="10">
        <v>0</v>
      </c>
      <c r="Q52" s="10">
        <v>1</v>
      </c>
      <c r="R52" s="10">
        <v>8</v>
      </c>
      <c r="S52" s="10">
        <v>3</v>
      </c>
    </row>
    <row r="53" spans="2:19" s="10" customFormat="1" x14ac:dyDescent="0.2">
      <c r="B53" s="10" t="str">
        <f t="shared" si="0"/>
        <v/>
      </c>
      <c r="C53" s="10" t="str">
        <f>IF(ISNA(VLOOKUP(P53&amp;"_"&amp;Q53&amp;"_"&amp;R53,[1]挑战模式!$A:$AS,1,FALSE)),"",IF(R53-R52=0,"",R53))</f>
        <v/>
      </c>
      <c r="D53" s="10" t="str">
        <f t="shared" si="1"/>
        <v/>
      </c>
      <c r="E53" s="10" t="str">
        <f>""</f>
        <v/>
      </c>
      <c r="F53" s="10" t="str">
        <f>IF(C53="","",VLOOKUP(P53&amp;"_"&amp;Q53&amp;"_"&amp;R53,[1]挑战模式!$A:$AS,13,FALSE)-VLOOKUP(P53&amp;"_"&amp;Q53&amp;"_"&amp;R53,[1]挑战模式!$A:$AS,14,FALSE))</f>
        <v/>
      </c>
      <c r="G53" s="10" t="str">
        <f t="shared" si="2"/>
        <v/>
      </c>
      <c r="H53" s="10" t="str">
        <f t="shared" si="3"/>
        <v/>
      </c>
      <c r="I53" s="10" t="str">
        <f>IF(ISNA(VLOOKUP(P53&amp;"_"&amp;Q53&amp;"_"&amp;R53,[1]挑战模式!$A:$AS,1,FALSE)),"",IF(VLOOKUP(P53&amp;"_"&amp;Q53&amp;"_"&amp;R53,[1]挑战模式!$A:$AS,14+S53,FALSE)="","",INT(VLOOKUP(P53&amp;"_"&amp;Q53&amp;"_"&amp;R53,[1]挑战模式!$A:$AS,20+S53,FALSE))))</f>
        <v/>
      </c>
      <c r="J53" s="10" t="str">
        <f>IF(ISNA(VLOOKUP(P53&amp;"_"&amp;Q53&amp;"_"&amp;R53,[1]挑战模式!$A:$AS,1,FALSE)),"",IF(VLOOKUP(P53&amp;"_"&amp;Q53&amp;"_"&amp;R53,[1]挑战模式!$A:$AS,14+S53,FALSE)="","",ROUND(VLOOKUP(P53&amp;"_"&amp;Q53&amp;"_"&amp;R53,[1]挑战模式!$A:$AS,5,FALSE)/I53,2)))</f>
        <v/>
      </c>
      <c r="K53" s="10" t="str">
        <f t="shared" si="4"/>
        <v/>
      </c>
      <c r="L53" s="10" t="str">
        <f t="shared" si="5"/>
        <v/>
      </c>
      <c r="M53" s="10" t="str">
        <f t="shared" si="6"/>
        <v/>
      </c>
      <c r="O53" s="10" t="str">
        <f>IF(J53="","",VLOOKUP(P53&amp;"_"&amp;Q53&amp;"_"&amp;R53,[1]挑战模式!$A:$AS,38+S53,FALSE))</f>
        <v/>
      </c>
      <c r="P53" s="10">
        <v>0</v>
      </c>
      <c r="Q53" s="10">
        <v>1</v>
      </c>
      <c r="R53" s="10">
        <v>8</v>
      </c>
      <c r="S53" s="10">
        <v>4</v>
      </c>
    </row>
    <row r="54" spans="2:19" s="10" customFormat="1" x14ac:dyDescent="0.2">
      <c r="B54" s="10" t="str">
        <f t="shared" si="0"/>
        <v/>
      </c>
      <c r="C54" s="10" t="str">
        <f>IF(ISNA(VLOOKUP(P54&amp;"_"&amp;Q54&amp;"_"&amp;R54,[1]挑战模式!$A:$AS,1,FALSE)),"",IF(R54-R53=0,"",R54))</f>
        <v/>
      </c>
      <c r="D54" s="10" t="str">
        <f t="shared" si="1"/>
        <v/>
      </c>
      <c r="E54" s="10" t="str">
        <f>""</f>
        <v/>
      </c>
      <c r="F54" s="10" t="str">
        <f>IF(C54="","",VLOOKUP(P54&amp;"_"&amp;Q54&amp;"_"&amp;R54,[1]挑战模式!$A:$AS,13,FALSE)-VLOOKUP(P54&amp;"_"&amp;Q54&amp;"_"&amp;R54,[1]挑战模式!$A:$AS,14,FALSE))</f>
        <v/>
      </c>
      <c r="G54" s="10" t="str">
        <f t="shared" si="2"/>
        <v/>
      </c>
      <c r="H54" s="10" t="str">
        <f t="shared" si="3"/>
        <v/>
      </c>
      <c r="I54" s="10" t="str">
        <f>IF(ISNA(VLOOKUP(P54&amp;"_"&amp;Q54&amp;"_"&amp;R54,[1]挑战模式!$A:$AS,1,FALSE)),"",IF(VLOOKUP(P54&amp;"_"&amp;Q54&amp;"_"&amp;R54,[1]挑战模式!$A:$AS,14+S54,FALSE)="","",INT(VLOOKUP(P54&amp;"_"&amp;Q54&amp;"_"&amp;R54,[1]挑战模式!$A:$AS,20+S54,FALSE))))</f>
        <v/>
      </c>
      <c r="J54" s="10" t="str">
        <f>IF(ISNA(VLOOKUP(P54&amp;"_"&amp;Q54&amp;"_"&amp;R54,[1]挑战模式!$A:$AS,1,FALSE)),"",IF(VLOOKUP(P54&amp;"_"&amp;Q54&amp;"_"&amp;R54,[1]挑战模式!$A:$AS,14+S54,FALSE)="","",ROUND(VLOOKUP(P54&amp;"_"&amp;Q54&amp;"_"&amp;R54,[1]挑战模式!$A:$AS,5,FALSE)/I54,2)))</f>
        <v/>
      </c>
      <c r="K54" s="10" t="str">
        <f t="shared" si="4"/>
        <v/>
      </c>
      <c r="L54" s="10" t="str">
        <f t="shared" si="5"/>
        <v/>
      </c>
      <c r="M54" s="10" t="str">
        <f t="shared" si="6"/>
        <v/>
      </c>
      <c r="O54" s="10" t="str">
        <f>IF(J54="","",VLOOKUP(P54&amp;"_"&amp;Q54&amp;"_"&amp;R54,[1]挑战模式!$A:$AS,38+S54,FALSE))</f>
        <v/>
      </c>
      <c r="P54" s="10">
        <v>0</v>
      </c>
      <c r="Q54" s="10">
        <v>1</v>
      </c>
      <c r="R54" s="10">
        <v>8</v>
      </c>
      <c r="S54" s="10">
        <v>5</v>
      </c>
    </row>
    <row r="55" spans="2:19" s="10" customFormat="1" x14ac:dyDescent="0.2">
      <c r="B55" s="10" t="str">
        <f t="shared" si="0"/>
        <v/>
      </c>
      <c r="C55" s="10" t="str">
        <f>IF(ISNA(VLOOKUP(P55&amp;"_"&amp;Q55&amp;"_"&amp;R55,[1]挑战模式!$A:$AS,1,FALSE)),"",IF(R55-R54=0,"",R55))</f>
        <v/>
      </c>
      <c r="D55" s="10" t="str">
        <f t="shared" si="1"/>
        <v/>
      </c>
      <c r="E55" s="10" t="str">
        <f>""</f>
        <v/>
      </c>
      <c r="F55" s="10" t="str">
        <f>IF(C55="","",VLOOKUP(P55&amp;"_"&amp;Q55&amp;"_"&amp;R55,[1]挑战模式!$A:$AS,13,FALSE)-VLOOKUP(P55&amp;"_"&amp;Q55&amp;"_"&amp;R55,[1]挑战模式!$A:$AS,14,FALSE))</f>
        <v/>
      </c>
      <c r="G55" s="10" t="str">
        <f t="shared" si="2"/>
        <v/>
      </c>
      <c r="H55" s="10" t="str">
        <f t="shared" si="3"/>
        <v/>
      </c>
      <c r="I55" s="10" t="str">
        <f>IF(ISNA(VLOOKUP(P55&amp;"_"&amp;Q55&amp;"_"&amp;R55,[1]挑战模式!$A:$AS,1,FALSE)),"",IF(VLOOKUP(P55&amp;"_"&amp;Q55&amp;"_"&amp;R55,[1]挑战模式!$A:$AS,14+S55,FALSE)="","",INT(VLOOKUP(P55&amp;"_"&amp;Q55&amp;"_"&amp;R55,[1]挑战模式!$A:$AS,20+S55,FALSE))))</f>
        <v/>
      </c>
      <c r="J55" s="10" t="str">
        <f>IF(ISNA(VLOOKUP(P55&amp;"_"&amp;Q55&amp;"_"&amp;R55,[1]挑战模式!$A:$AS,1,FALSE)),"",IF(VLOOKUP(P55&amp;"_"&amp;Q55&amp;"_"&amp;R55,[1]挑战模式!$A:$AS,14+S55,FALSE)="","",ROUND(VLOOKUP(P55&amp;"_"&amp;Q55&amp;"_"&amp;R55,[1]挑战模式!$A:$AS,5,FALSE)/I55,2)))</f>
        <v/>
      </c>
      <c r="K55" s="10" t="str">
        <f t="shared" si="4"/>
        <v/>
      </c>
      <c r="L55" s="10" t="str">
        <f t="shared" si="5"/>
        <v/>
      </c>
      <c r="M55" s="10" t="str">
        <f t="shared" si="6"/>
        <v/>
      </c>
      <c r="O55" s="10" t="str">
        <f>IF(J55="","",VLOOKUP(P55&amp;"_"&amp;Q55&amp;"_"&amp;R55,[1]挑战模式!$A:$AS,38+S55,FALSE))</f>
        <v/>
      </c>
      <c r="P55" s="10">
        <v>0</v>
      </c>
      <c r="Q55" s="10">
        <v>1</v>
      </c>
      <c r="R55" s="10">
        <v>8</v>
      </c>
      <c r="S55" s="10">
        <v>6</v>
      </c>
    </row>
    <row r="56" spans="2:19" s="10" customFormat="1" x14ac:dyDescent="0.2">
      <c r="B56" s="10" t="str">
        <f t="shared" si="0"/>
        <v>MonsterWaveCallRule_Season0_Challenge2</v>
      </c>
      <c r="C56" s="10">
        <f>IF(ISNA(VLOOKUP(P56&amp;"_"&amp;Q56&amp;"_"&amp;R56,[1]挑战模式!$A:$AS,1,FALSE)),"",IF(R56-R55=0,"",R56))</f>
        <v>1</v>
      </c>
      <c r="D56" s="10" t="str">
        <f t="shared" si="1"/>
        <v>赛季0挑战关卡2波次1</v>
      </c>
      <c r="E56" s="10" t="str">
        <f>""</f>
        <v/>
      </c>
      <c r="F56" s="10">
        <f>IF(C56="","",VLOOKUP(P56&amp;"_"&amp;Q56&amp;"_"&amp;R56,[1]挑战模式!$A:$AS,13,FALSE)-VLOOKUP(P56&amp;"_"&amp;Q56&amp;"_"&amp;R56,[1]挑战模式!$A:$AS,14,FALSE))</f>
        <v>100</v>
      </c>
      <c r="G56" s="10">
        <f t="shared" si="2"/>
        <v>180</v>
      </c>
      <c r="H56" s="10">
        <f t="shared" si="3"/>
        <v>0</v>
      </c>
      <c r="I56" s="10">
        <f ca="1">IF(ISNA(VLOOKUP(P56&amp;"_"&amp;Q56&amp;"_"&amp;R56,[1]挑战模式!$A:$AS,1,FALSE)),"",IF(VLOOKUP(P56&amp;"_"&amp;Q56&amp;"_"&amp;R56,[1]挑战模式!$A:$AS,14+S56,FALSE)="","",INT(VLOOKUP(P56&amp;"_"&amp;Q56&amp;"_"&amp;R56,[1]挑战模式!$A:$AS,20+S56,FALSE))))</f>
        <v>5</v>
      </c>
      <c r="J56" s="10">
        <f ca="1">IF(ISNA(VLOOKUP(P56&amp;"_"&amp;Q56&amp;"_"&amp;R56,[1]挑战模式!$A:$AS,1,FALSE)),"",IF(VLOOKUP(P56&amp;"_"&amp;Q56&amp;"_"&amp;R56,[1]挑战模式!$A:$AS,14+S56,FALSE)="","",ROUND(VLOOKUP(P56&amp;"_"&amp;Q56&amp;"_"&amp;R56,[1]挑战模式!$A:$AS,5,FALSE)/I56,2)))</f>
        <v>2</v>
      </c>
      <c r="K56" s="10">
        <f t="shared" ca="1" si="4"/>
        <v>1</v>
      </c>
      <c r="L56" s="10" t="str">
        <f t="shared" ca="1" si="5"/>
        <v>Monster_Season0_Challenge2_1_1</v>
      </c>
      <c r="M56" s="10">
        <f t="shared" ca="1" si="6"/>
        <v>1</v>
      </c>
      <c r="O56" s="10">
        <f ca="1">IF(J56="","",VLOOKUP(P56&amp;"_"&amp;Q56&amp;"_"&amp;R56,[1]挑战模式!$A:$AS,38+S56,FALSE))</f>
        <v>40</v>
      </c>
      <c r="P56" s="10">
        <v>0</v>
      </c>
      <c r="Q56" s="10">
        <v>2</v>
      </c>
      <c r="R56" s="10">
        <v>1</v>
      </c>
      <c r="S56" s="10">
        <v>1</v>
      </c>
    </row>
    <row r="57" spans="2:19" s="10" customFormat="1" x14ac:dyDescent="0.2">
      <c r="B57" s="10" t="str">
        <f t="shared" si="0"/>
        <v/>
      </c>
      <c r="C57" s="10" t="str">
        <f>IF(ISNA(VLOOKUP(P57&amp;"_"&amp;Q57&amp;"_"&amp;R57,[1]挑战模式!$A:$AS,1,FALSE)),"",IF(R57-R56=0,"",R57))</f>
        <v/>
      </c>
      <c r="D57" s="10" t="str">
        <f t="shared" si="1"/>
        <v/>
      </c>
      <c r="E57" s="10" t="str">
        <f>""</f>
        <v/>
      </c>
      <c r="F57" s="10" t="str">
        <f>IF(C57="","",VLOOKUP(P57&amp;"_"&amp;Q57&amp;"_"&amp;R57,[1]挑战模式!$A:$AS,13,FALSE)-VLOOKUP(P57&amp;"_"&amp;Q57&amp;"_"&amp;R57,[1]挑战模式!$A:$AS,14,FALSE))</f>
        <v/>
      </c>
      <c r="G57" s="10" t="str">
        <f t="shared" si="2"/>
        <v/>
      </c>
      <c r="H57" s="10" t="str">
        <f t="shared" si="3"/>
        <v/>
      </c>
      <c r="I57" s="10" t="str">
        <f ca="1">IF(ISNA(VLOOKUP(P57&amp;"_"&amp;Q57&amp;"_"&amp;R57,[1]挑战模式!$A:$AS,1,FALSE)),"",IF(VLOOKUP(P57&amp;"_"&amp;Q57&amp;"_"&amp;R57,[1]挑战模式!$A:$AS,14+S57,FALSE)="","",INT(VLOOKUP(P57&amp;"_"&amp;Q57&amp;"_"&amp;R57,[1]挑战模式!$A:$AS,20+S57,FALSE))))</f>
        <v/>
      </c>
      <c r="J57" s="10" t="str">
        <f ca="1">IF(ISNA(VLOOKUP(P57&amp;"_"&amp;Q57&amp;"_"&amp;R57,[1]挑战模式!$A:$AS,1,FALSE)),"",IF(VLOOKUP(P57&amp;"_"&amp;Q57&amp;"_"&amp;R57,[1]挑战模式!$A:$AS,14+S57,FALSE)="","",ROUND(VLOOKUP(P57&amp;"_"&amp;Q57&amp;"_"&amp;R57,[1]挑战模式!$A:$AS,5,FALSE)/I57,2)))</f>
        <v/>
      </c>
      <c r="K57" s="10" t="str">
        <f t="shared" ca="1" si="4"/>
        <v/>
      </c>
      <c r="L57" s="10" t="str">
        <f t="shared" ca="1" si="5"/>
        <v/>
      </c>
      <c r="M57" s="10" t="str">
        <f t="shared" ca="1" si="6"/>
        <v/>
      </c>
      <c r="O57" s="10" t="str">
        <f ca="1">IF(J57="","",VLOOKUP(P57&amp;"_"&amp;Q57&amp;"_"&amp;R57,[1]挑战模式!$A:$AS,38+S57,FALSE))</f>
        <v/>
      </c>
      <c r="P57" s="10">
        <v>0</v>
      </c>
      <c r="Q57" s="10">
        <v>2</v>
      </c>
      <c r="R57" s="10">
        <v>1</v>
      </c>
      <c r="S57" s="10">
        <v>2</v>
      </c>
    </row>
    <row r="58" spans="2:19" s="10" customFormat="1" x14ac:dyDescent="0.2">
      <c r="B58" s="10" t="str">
        <f t="shared" si="0"/>
        <v/>
      </c>
      <c r="C58" s="10" t="str">
        <f>IF(ISNA(VLOOKUP(P58&amp;"_"&amp;Q58&amp;"_"&amp;R58,[1]挑战模式!$A:$AS,1,FALSE)),"",IF(R58-R57=0,"",R58))</f>
        <v/>
      </c>
      <c r="D58" s="10" t="str">
        <f t="shared" si="1"/>
        <v/>
      </c>
      <c r="E58" s="10" t="str">
        <f>""</f>
        <v/>
      </c>
      <c r="F58" s="10" t="str">
        <f>IF(C58="","",VLOOKUP(P58&amp;"_"&amp;Q58&amp;"_"&amp;R58,[1]挑战模式!$A:$AS,13,FALSE)-VLOOKUP(P58&amp;"_"&amp;Q58&amp;"_"&amp;R58,[1]挑战模式!$A:$AS,14,FALSE))</f>
        <v/>
      </c>
      <c r="G58" s="10" t="str">
        <f t="shared" si="2"/>
        <v/>
      </c>
      <c r="H58" s="10" t="str">
        <f t="shared" si="3"/>
        <v/>
      </c>
      <c r="I58" s="10" t="str">
        <f ca="1">IF(ISNA(VLOOKUP(P58&amp;"_"&amp;Q58&amp;"_"&amp;R58,[1]挑战模式!$A:$AS,1,FALSE)),"",IF(VLOOKUP(P58&amp;"_"&amp;Q58&amp;"_"&amp;R58,[1]挑战模式!$A:$AS,14+S58,FALSE)="","",INT(VLOOKUP(P58&amp;"_"&amp;Q58&amp;"_"&amp;R58,[1]挑战模式!$A:$AS,20+S58,FALSE))))</f>
        <v/>
      </c>
      <c r="J58" s="10" t="str">
        <f ca="1">IF(ISNA(VLOOKUP(P58&amp;"_"&amp;Q58&amp;"_"&amp;R58,[1]挑战模式!$A:$AS,1,FALSE)),"",IF(VLOOKUP(P58&amp;"_"&amp;Q58&amp;"_"&amp;R58,[1]挑战模式!$A:$AS,14+S58,FALSE)="","",ROUND(VLOOKUP(P58&amp;"_"&amp;Q58&amp;"_"&amp;R58,[1]挑战模式!$A:$AS,5,FALSE)/I58,2)))</f>
        <v/>
      </c>
      <c r="K58" s="10" t="str">
        <f t="shared" ca="1" si="4"/>
        <v/>
      </c>
      <c r="L58" s="10" t="str">
        <f t="shared" ca="1" si="5"/>
        <v/>
      </c>
      <c r="M58" s="10" t="str">
        <f t="shared" ca="1" si="6"/>
        <v/>
      </c>
      <c r="O58" s="10" t="str">
        <f ca="1">IF(J58="","",VLOOKUP(P58&amp;"_"&amp;Q58&amp;"_"&amp;R58,[1]挑战模式!$A:$AS,38+S58,FALSE))</f>
        <v/>
      </c>
      <c r="P58" s="10">
        <v>0</v>
      </c>
      <c r="Q58" s="10">
        <v>2</v>
      </c>
      <c r="R58" s="10">
        <v>1</v>
      </c>
      <c r="S58" s="10">
        <v>3</v>
      </c>
    </row>
    <row r="59" spans="2:19" s="10" customFormat="1" x14ac:dyDescent="0.2">
      <c r="B59" s="10" t="str">
        <f t="shared" si="0"/>
        <v/>
      </c>
      <c r="C59" s="10" t="str">
        <f>IF(ISNA(VLOOKUP(P59&amp;"_"&amp;Q59&amp;"_"&amp;R59,[1]挑战模式!$A:$AS,1,FALSE)),"",IF(R59-R58=0,"",R59))</f>
        <v/>
      </c>
      <c r="D59" s="10" t="str">
        <f t="shared" si="1"/>
        <v/>
      </c>
      <c r="E59" s="10" t="str">
        <f>""</f>
        <v/>
      </c>
      <c r="F59" s="10" t="str">
        <f>IF(C59="","",VLOOKUP(P59&amp;"_"&amp;Q59&amp;"_"&amp;R59,[1]挑战模式!$A:$AS,13,FALSE)-VLOOKUP(P59&amp;"_"&amp;Q59&amp;"_"&amp;R59,[1]挑战模式!$A:$AS,14,FALSE))</f>
        <v/>
      </c>
      <c r="G59" s="10" t="str">
        <f t="shared" si="2"/>
        <v/>
      </c>
      <c r="H59" s="10" t="str">
        <f t="shared" si="3"/>
        <v/>
      </c>
      <c r="I59" s="10" t="str">
        <f ca="1">IF(ISNA(VLOOKUP(P59&amp;"_"&amp;Q59&amp;"_"&amp;R59,[1]挑战模式!$A:$AS,1,FALSE)),"",IF(VLOOKUP(P59&amp;"_"&amp;Q59&amp;"_"&amp;R59,[1]挑战模式!$A:$AS,14+S59,FALSE)="","",INT(VLOOKUP(P59&amp;"_"&amp;Q59&amp;"_"&amp;R59,[1]挑战模式!$A:$AS,20+S59,FALSE))))</f>
        <v/>
      </c>
      <c r="J59" s="10" t="str">
        <f ca="1">IF(ISNA(VLOOKUP(P59&amp;"_"&amp;Q59&amp;"_"&amp;R59,[1]挑战模式!$A:$AS,1,FALSE)),"",IF(VLOOKUP(P59&amp;"_"&amp;Q59&amp;"_"&amp;R59,[1]挑战模式!$A:$AS,14+S59,FALSE)="","",ROUND(VLOOKUP(P59&amp;"_"&amp;Q59&amp;"_"&amp;R59,[1]挑战模式!$A:$AS,5,FALSE)/I59,2)))</f>
        <v/>
      </c>
      <c r="K59" s="10" t="str">
        <f t="shared" ca="1" si="4"/>
        <v/>
      </c>
      <c r="L59" s="10" t="str">
        <f t="shared" ca="1" si="5"/>
        <v/>
      </c>
      <c r="M59" s="10" t="str">
        <f t="shared" ca="1" si="6"/>
        <v/>
      </c>
      <c r="O59" s="10" t="str">
        <f ca="1">IF(J59="","",VLOOKUP(P59&amp;"_"&amp;Q59&amp;"_"&amp;R59,[1]挑战模式!$A:$AS,38+S59,FALSE))</f>
        <v/>
      </c>
      <c r="P59" s="10">
        <v>0</v>
      </c>
      <c r="Q59" s="10">
        <v>2</v>
      </c>
      <c r="R59" s="10">
        <v>1</v>
      </c>
      <c r="S59" s="10">
        <v>4</v>
      </c>
    </row>
    <row r="60" spans="2:19" s="10" customFormat="1" x14ac:dyDescent="0.2">
      <c r="B60" s="10" t="str">
        <f t="shared" si="0"/>
        <v/>
      </c>
      <c r="C60" s="10" t="str">
        <f>IF(ISNA(VLOOKUP(P60&amp;"_"&amp;Q60&amp;"_"&amp;R60,[1]挑战模式!$A:$AS,1,FALSE)),"",IF(R60-R59=0,"",R60))</f>
        <v/>
      </c>
      <c r="D60" s="10" t="str">
        <f t="shared" si="1"/>
        <v/>
      </c>
      <c r="E60" s="10" t="str">
        <f>""</f>
        <v/>
      </c>
      <c r="F60" s="10" t="str">
        <f>IF(C60="","",VLOOKUP(P60&amp;"_"&amp;Q60&amp;"_"&amp;R60,[1]挑战模式!$A:$AS,13,FALSE)-VLOOKUP(P60&amp;"_"&amp;Q60&amp;"_"&amp;R60,[1]挑战模式!$A:$AS,14,FALSE))</f>
        <v/>
      </c>
      <c r="G60" s="10" t="str">
        <f t="shared" si="2"/>
        <v/>
      </c>
      <c r="H60" s="10" t="str">
        <f t="shared" si="3"/>
        <v/>
      </c>
      <c r="I60" s="10" t="str">
        <f ca="1">IF(ISNA(VLOOKUP(P60&amp;"_"&amp;Q60&amp;"_"&amp;R60,[1]挑战模式!$A:$AS,1,FALSE)),"",IF(VLOOKUP(P60&amp;"_"&amp;Q60&amp;"_"&amp;R60,[1]挑战模式!$A:$AS,14+S60,FALSE)="","",INT(VLOOKUP(P60&amp;"_"&amp;Q60&amp;"_"&amp;R60,[1]挑战模式!$A:$AS,20+S60,FALSE))))</f>
        <v/>
      </c>
      <c r="J60" s="10" t="str">
        <f ca="1">IF(ISNA(VLOOKUP(P60&amp;"_"&amp;Q60&amp;"_"&amp;R60,[1]挑战模式!$A:$AS,1,FALSE)),"",IF(VLOOKUP(P60&amp;"_"&amp;Q60&amp;"_"&amp;R60,[1]挑战模式!$A:$AS,14+S60,FALSE)="","",ROUND(VLOOKUP(P60&amp;"_"&amp;Q60&amp;"_"&amp;R60,[1]挑战模式!$A:$AS,5,FALSE)/I60,2)))</f>
        <v/>
      </c>
      <c r="K60" s="10" t="str">
        <f t="shared" ca="1" si="4"/>
        <v/>
      </c>
      <c r="L60" s="10" t="str">
        <f t="shared" ca="1" si="5"/>
        <v/>
      </c>
      <c r="M60" s="10" t="str">
        <f t="shared" ca="1" si="6"/>
        <v/>
      </c>
      <c r="O60" s="10" t="str">
        <f ca="1">IF(J60="","",VLOOKUP(P60&amp;"_"&amp;Q60&amp;"_"&amp;R60,[1]挑战模式!$A:$AS,38+S60,FALSE))</f>
        <v/>
      </c>
      <c r="P60" s="10">
        <v>0</v>
      </c>
      <c r="Q60" s="10">
        <v>2</v>
      </c>
      <c r="R60" s="10">
        <v>1</v>
      </c>
      <c r="S60" s="10">
        <v>5</v>
      </c>
    </row>
    <row r="61" spans="2:19" s="10" customFormat="1" x14ac:dyDescent="0.2">
      <c r="B61" s="10" t="str">
        <f t="shared" si="0"/>
        <v/>
      </c>
      <c r="C61" s="10" t="str">
        <f>IF(ISNA(VLOOKUP(P61&amp;"_"&amp;Q61&amp;"_"&amp;R61,[1]挑战模式!$A:$AS,1,FALSE)),"",IF(R61-R60=0,"",R61))</f>
        <v/>
      </c>
      <c r="D61" s="10" t="str">
        <f t="shared" si="1"/>
        <v/>
      </c>
      <c r="E61" s="10" t="str">
        <f>""</f>
        <v/>
      </c>
      <c r="F61" s="10" t="str">
        <f>IF(C61="","",VLOOKUP(P61&amp;"_"&amp;Q61&amp;"_"&amp;R61,[1]挑战模式!$A:$AS,13,FALSE)-VLOOKUP(P61&amp;"_"&amp;Q61&amp;"_"&amp;R61,[1]挑战模式!$A:$AS,14,FALSE))</f>
        <v/>
      </c>
      <c r="G61" s="10" t="str">
        <f t="shared" si="2"/>
        <v/>
      </c>
      <c r="H61" s="10" t="str">
        <f t="shared" si="3"/>
        <v/>
      </c>
      <c r="I61" s="10" t="str">
        <f ca="1">IF(ISNA(VLOOKUP(P61&amp;"_"&amp;Q61&amp;"_"&amp;R61,[1]挑战模式!$A:$AS,1,FALSE)),"",IF(VLOOKUP(P61&amp;"_"&amp;Q61&amp;"_"&amp;R61,[1]挑战模式!$A:$AS,14+S61,FALSE)="","",INT(VLOOKUP(P61&amp;"_"&amp;Q61&amp;"_"&amp;R61,[1]挑战模式!$A:$AS,20+S61,FALSE))))</f>
        <v/>
      </c>
      <c r="J61" s="10" t="str">
        <f ca="1">IF(ISNA(VLOOKUP(P61&amp;"_"&amp;Q61&amp;"_"&amp;R61,[1]挑战模式!$A:$AS,1,FALSE)),"",IF(VLOOKUP(P61&amp;"_"&amp;Q61&amp;"_"&amp;R61,[1]挑战模式!$A:$AS,14+S61,FALSE)="","",ROUND(VLOOKUP(P61&amp;"_"&amp;Q61&amp;"_"&amp;R61,[1]挑战模式!$A:$AS,5,FALSE)/I61,2)))</f>
        <v/>
      </c>
      <c r="K61" s="10" t="str">
        <f t="shared" ca="1" si="4"/>
        <v/>
      </c>
      <c r="L61" s="10" t="str">
        <f t="shared" ca="1" si="5"/>
        <v/>
      </c>
      <c r="M61" s="10" t="str">
        <f t="shared" ca="1" si="6"/>
        <v/>
      </c>
      <c r="O61" s="10" t="str">
        <f ca="1">IF(J61="","",VLOOKUP(P61&amp;"_"&amp;Q61&amp;"_"&amp;R61,[1]挑战模式!$A:$AS,38+S61,FALSE))</f>
        <v/>
      </c>
      <c r="P61" s="10">
        <v>0</v>
      </c>
      <c r="Q61" s="10">
        <v>2</v>
      </c>
      <c r="R61" s="10">
        <v>1</v>
      </c>
      <c r="S61" s="10">
        <v>6</v>
      </c>
    </row>
    <row r="62" spans="2:19" s="10" customFormat="1" x14ac:dyDescent="0.2">
      <c r="B62" s="10" t="str">
        <f t="shared" si="0"/>
        <v>MonsterWaveCallRule_Season0_Challenge2</v>
      </c>
      <c r="C62" s="10">
        <f>IF(ISNA(VLOOKUP(P62&amp;"_"&amp;Q62&amp;"_"&amp;R62,[1]挑战模式!$A:$AS,1,FALSE)),"",IF(R62-R61=0,"",R62))</f>
        <v>2</v>
      </c>
      <c r="D62" s="10" t="str">
        <f t="shared" si="1"/>
        <v>赛季0挑战关卡2波次2</v>
      </c>
      <c r="E62" s="10" t="str">
        <f>""</f>
        <v/>
      </c>
      <c r="F62" s="10">
        <f>IF(C62="","",VLOOKUP(P62&amp;"_"&amp;Q62&amp;"_"&amp;R62,[1]挑战模式!$A:$AS,13,FALSE)-VLOOKUP(P62&amp;"_"&amp;Q62&amp;"_"&amp;R62,[1]挑战模式!$A:$AS,14,FALSE))</f>
        <v>100</v>
      </c>
      <c r="G62" s="10">
        <f t="shared" si="2"/>
        <v>180</v>
      </c>
      <c r="H62" s="10">
        <f t="shared" si="3"/>
        <v>0</v>
      </c>
      <c r="I62" s="10">
        <f ca="1">IF(ISNA(VLOOKUP(P62&amp;"_"&amp;Q62&amp;"_"&amp;R62,[1]挑战模式!$A:$AS,1,FALSE)),"",IF(VLOOKUP(P62&amp;"_"&amp;Q62&amp;"_"&amp;R62,[1]挑战模式!$A:$AS,14+S62,FALSE)="","",INT(VLOOKUP(P62&amp;"_"&amp;Q62&amp;"_"&amp;R62,[1]挑战模式!$A:$AS,20+S62,FALSE))))</f>
        <v>4</v>
      </c>
      <c r="J62" s="10">
        <f ca="1">IF(ISNA(VLOOKUP(P62&amp;"_"&amp;Q62&amp;"_"&amp;R62,[1]挑战模式!$A:$AS,1,FALSE)),"",IF(VLOOKUP(P62&amp;"_"&amp;Q62&amp;"_"&amp;R62,[1]挑战模式!$A:$AS,14+S62,FALSE)="","",ROUND(VLOOKUP(P62&amp;"_"&amp;Q62&amp;"_"&amp;R62,[1]挑战模式!$A:$AS,5,FALSE)/I62,2)))</f>
        <v>3.75</v>
      </c>
      <c r="K62" s="10">
        <f t="shared" ca="1" si="4"/>
        <v>1</v>
      </c>
      <c r="L62" s="10" t="str">
        <f t="shared" ca="1" si="5"/>
        <v>Monster_Season0_Challenge2_2_1</v>
      </c>
      <c r="M62" s="10">
        <f t="shared" ca="1" si="6"/>
        <v>1</v>
      </c>
      <c r="O62" s="10">
        <f ca="1">IF(J62="","",VLOOKUP(P62&amp;"_"&amp;Q62&amp;"_"&amp;R62,[1]挑战模式!$A:$AS,38+S62,FALSE))</f>
        <v>25</v>
      </c>
      <c r="P62" s="10">
        <v>0</v>
      </c>
      <c r="Q62" s="10">
        <v>2</v>
      </c>
      <c r="R62" s="10">
        <v>2</v>
      </c>
      <c r="S62" s="10">
        <v>1</v>
      </c>
    </row>
    <row r="63" spans="2:19" s="10" customFormat="1" x14ac:dyDescent="0.2">
      <c r="B63" s="10" t="str">
        <f t="shared" si="0"/>
        <v/>
      </c>
      <c r="C63" s="10" t="str">
        <f>IF(ISNA(VLOOKUP(P63&amp;"_"&amp;Q63&amp;"_"&amp;R63,[1]挑战模式!$A:$AS,1,FALSE)),"",IF(R63-R62=0,"",R63))</f>
        <v/>
      </c>
      <c r="D63" s="10" t="str">
        <f t="shared" si="1"/>
        <v/>
      </c>
      <c r="E63" s="10" t="str">
        <f>""</f>
        <v/>
      </c>
      <c r="F63" s="10" t="str">
        <f>IF(C63="","",VLOOKUP(P63&amp;"_"&amp;Q63&amp;"_"&amp;R63,[1]挑战模式!$A:$AS,13,FALSE)-VLOOKUP(P63&amp;"_"&amp;Q63&amp;"_"&amp;R63,[1]挑战模式!$A:$AS,14,FALSE))</f>
        <v/>
      </c>
      <c r="G63" s="10" t="str">
        <f t="shared" si="2"/>
        <v/>
      </c>
      <c r="H63" s="10" t="str">
        <f t="shared" si="3"/>
        <v/>
      </c>
      <c r="I63" s="10">
        <f ca="1">IF(ISNA(VLOOKUP(P63&amp;"_"&amp;Q63&amp;"_"&amp;R63,[1]挑战模式!$A:$AS,1,FALSE)),"",IF(VLOOKUP(P63&amp;"_"&amp;Q63&amp;"_"&amp;R63,[1]挑战模式!$A:$AS,14+S63,FALSE)="","",INT(VLOOKUP(P63&amp;"_"&amp;Q63&amp;"_"&amp;R63,[1]挑战模式!$A:$AS,20+S63,FALSE))))</f>
        <v>4</v>
      </c>
      <c r="J63" s="10">
        <f ca="1">IF(ISNA(VLOOKUP(P63&amp;"_"&amp;Q63&amp;"_"&amp;R63,[1]挑战模式!$A:$AS,1,FALSE)),"",IF(VLOOKUP(P63&amp;"_"&amp;Q63&amp;"_"&amp;R63,[1]挑战模式!$A:$AS,14+S63,FALSE)="","",ROUND(VLOOKUP(P63&amp;"_"&amp;Q63&amp;"_"&amp;R63,[1]挑战模式!$A:$AS,5,FALSE)/I63,2)))</f>
        <v>3.75</v>
      </c>
      <c r="K63" s="10">
        <f t="shared" ca="1" si="4"/>
        <v>1</v>
      </c>
      <c r="L63" s="10" t="str">
        <f t="shared" ca="1" si="5"/>
        <v>Monster_Season0_Challenge2_2_2</v>
      </c>
      <c r="M63" s="10">
        <f t="shared" ca="1" si="6"/>
        <v>1</v>
      </c>
      <c r="O63" s="10">
        <f ca="1">IF(J63="","",VLOOKUP(P63&amp;"_"&amp;Q63&amp;"_"&amp;R63,[1]挑战模式!$A:$AS,38+S63,FALSE))</f>
        <v>25</v>
      </c>
      <c r="P63" s="10">
        <v>0</v>
      </c>
      <c r="Q63" s="10">
        <v>2</v>
      </c>
      <c r="R63" s="10">
        <v>2</v>
      </c>
      <c r="S63" s="10">
        <v>2</v>
      </c>
    </row>
    <row r="64" spans="2:19" s="10" customFormat="1" x14ac:dyDescent="0.2">
      <c r="B64" s="10" t="str">
        <f t="shared" si="0"/>
        <v/>
      </c>
      <c r="C64" s="10" t="str">
        <f>IF(ISNA(VLOOKUP(P64&amp;"_"&amp;Q64&amp;"_"&amp;R64,[1]挑战模式!$A:$AS,1,FALSE)),"",IF(R64-R63=0,"",R64))</f>
        <v/>
      </c>
      <c r="D64" s="10" t="str">
        <f t="shared" si="1"/>
        <v/>
      </c>
      <c r="E64" s="10" t="str">
        <f>""</f>
        <v/>
      </c>
      <c r="F64" s="10" t="str">
        <f>IF(C64="","",VLOOKUP(P64&amp;"_"&amp;Q64&amp;"_"&amp;R64,[1]挑战模式!$A:$AS,13,FALSE)-VLOOKUP(P64&amp;"_"&amp;Q64&amp;"_"&amp;R64,[1]挑战模式!$A:$AS,14,FALSE))</f>
        <v/>
      </c>
      <c r="G64" s="10" t="str">
        <f t="shared" si="2"/>
        <v/>
      </c>
      <c r="H64" s="10" t="str">
        <f t="shared" si="3"/>
        <v/>
      </c>
      <c r="I64" s="10" t="str">
        <f ca="1">IF(ISNA(VLOOKUP(P64&amp;"_"&amp;Q64&amp;"_"&amp;R64,[1]挑战模式!$A:$AS,1,FALSE)),"",IF(VLOOKUP(P64&amp;"_"&amp;Q64&amp;"_"&amp;R64,[1]挑战模式!$A:$AS,14+S64,FALSE)="","",INT(VLOOKUP(P64&amp;"_"&amp;Q64&amp;"_"&amp;R64,[1]挑战模式!$A:$AS,20+S64,FALSE))))</f>
        <v/>
      </c>
      <c r="J64" s="10" t="str">
        <f ca="1">IF(ISNA(VLOOKUP(P64&amp;"_"&amp;Q64&amp;"_"&amp;R64,[1]挑战模式!$A:$AS,1,FALSE)),"",IF(VLOOKUP(P64&amp;"_"&amp;Q64&amp;"_"&amp;R64,[1]挑战模式!$A:$AS,14+S64,FALSE)="","",ROUND(VLOOKUP(P64&amp;"_"&amp;Q64&amp;"_"&amp;R64,[1]挑战模式!$A:$AS,5,FALSE)/I64,2)))</f>
        <v/>
      </c>
      <c r="K64" s="10" t="str">
        <f t="shared" ca="1" si="4"/>
        <v/>
      </c>
      <c r="L64" s="10" t="str">
        <f t="shared" ca="1" si="5"/>
        <v/>
      </c>
      <c r="M64" s="10" t="str">
        <f t="shared" ca="1" si="6"/>
        <v/>
      </c>
      <c r="O64" s="10" t="str">
        <f ca="1">IF(J64="","",VLOOKUP(P64&amp;"_"&amp;Q64&amp;"_"&amp;R64,[1]挑战模式!$A:$AS,38+S64,FALSE))</f>
        <v/>
      </c>
      <c r="P64" s="10">
        <v>0</v>
      </c>
      <c r="Q64" s="10">
        <v>2</v>
      </c>
      <c r="R64" s="10">
        <v>2</v>
      </c>
      <c r="S64" s="10">
        <v>3</v>
      </c>
    </row>
    <row r="65" spans="2:19" s="10" customFormat="1" x14ac:dyDescent="0.2">
      <c r="B65" s="10" t="str">
        <f t="shared" si="0"/>
        <v/>
      </c>
      <c r="C65" s="10" t="str">
        <f>IF(ISNA(VLOOKUP(P65&amp;"_"&amp;Q65&amp;"_"&amp;R65,[1]挑战模式!$A:$AS,1,FALSE)),"",IF(R65-R64=0,"",R65))</f>
        <v/>
      </c>
      <c r="D65" s="10" t="str">
        <f t="shared" si="1"/>
        <v/>
      </c>
      <c r="E65" s="10" t="str">
        <f>""</f>
        <v/>
      </c>
      <c r="F65" s="10" t="str">
        <f>IF(C65="","",VLOOKUP(P65&amp;"_"&amp;Q65&amp;"_"&amp;R65,[1]挑战模式!$A:$AS,13,FALSE)-VLOOKUP(P65&amp;"_"&amp;Q65&amp;"_"&amp;R65,[1]挑战模式!$A:$AS,14,FALSE))</f>
        <v/>
      </c>
      <c r="G65" s="10" t="str">
        <f t="shared" si="2"/>
        <v/>
      </c>
      <c r="H65" s="10" t="str">
        <f t="shared" si="3"/>
        <v/>
      </c>
      <c r="I65" s="10" t="str">
        <f ca="1">IF(ISNA(VLOOKUP(P65&amp;"_"&amp;Q65&amp;"_"&amp;R65,[1]挑战模式!$A:$AS,1,FALSE)),"",IF(VLOOKUP(P65&amp;"_"&amp;Q65&amp;"_"&amp;R65,[1]挑战模式!$A:$AS,14+S65,FALSE)="","",INT(VLOOKUP(P65&amp;"_"&amp;Q65&amp;"_"&amp;R65,[1]挑战模式!$A:$AS,20+S65,FALSE))))</f>
        <v/>
      </c>
      <c r="J65" s="10" t="str">
        <f ca="1">IF(ISNA(VLOOKUP(P65&amp;"_"&amp;Q65&amp;"_"&amp;R65,[1]挑战模式!$A:$AS,1,FALSE)),"",IF(VLOOKUP(P65&amp;"_"&amp;Q65&amp;"_"&amp;R65,[1]挑战模式!$A:$AS,14+S65,FALSE)="","",ROUND(VLOOKUP(P65&amp;"_"&amp;Q65&amp;"_"&amp;R65,[1]挑战模式!$A:$AS,5,FALSE)/I65,2)))</f>
        <v/>
      </c>
      <c r="K65" s="10" t="str">
        <f t="shared" ca="1" si="4"/>
        <v/>
      </c>
      <c r="L65" s="10" t="str">
        <f t="shared" ca="1" si="5"/>
        <v/>
      </c>
      <c r="M65" s="10" t="str">
        <f t="shared" ca="1" si="6"/>
        <v/>
      </c>
      <c r="O65" s="10" t="str">
        <f ca="1">IF(J65="","",VLOOKUP(P65&amp;"_"&amp;Q65&amp;"_"&amp;R65,[1]挑战模式!$A:$AS,38+S65,FALSE))</f>
        <v/>
      </c>
      <c r="P65" s="10">
        <v>0</v>
      </c>
      <c r="Q65" s="10">
        <v>2</v>
      </c>
      <c r="R65" s="10">
        <v>2</v>
      </c>
      <c r="S65" s="10">
        <v>4</v>
      </c>
    </row>
    <row r="66" spans="2:19" s="10" customFormat="1" x14ac:dyDescent="0.2">
      <c r="B66" s="10" t="str">
        <f t="shared" si="0"/>
        <v/>
      </c>
      <c r="C66" s="10" t="str">
        <f>IF(ISNA(VLOOKUP(P66&amp;"_"&amp;Q66&amp;"_"&amp;R66,[1]挑战模式!$A:$AS,1,FALSE)),"",IF(R66-R65=0,"",R66))</f>
        <v/>
      </c>
      <c r="D66" s="10" t="str">
        <f t="shared" si="1"/>
        <v/>
      </c>
      <c r="E66" s="10" t="str">
        <f>""</f>
        <v/>
      </c>
      <c r="F66" s="10" t="str">
        <f>IF(C66="","",VLOOKUP(P66&amp;"_"&amp;Q66&amp;"_"&amp;R66,[1]挑战模式!$A:$AS,13,FALSE)-VLOOKUP(P66&amp;"_"&amp;Q66&amp;"_"&amp;R66,[1]挑战模式!$A:$AS,14,FALSE))</f>
        <v/>
      </c>
      <c r="G66" s="10" t="str">
        <f t="shared" si="2"/>
        <v/>
      </c>
      <c r="H66" s="10" t="str">
        <f t="shared" si="3"/>
        <v/>
      </c>
      <c r="I66" s="10" t="str">
        <f ca="1">IF(ISNA(VLOOKUP(P66&amp;"_"&amp;Q66&amp;"_"&amp;R66,[1]挑战模式!$A:$AS,1,FALSE)),"",IF(VLOOKUP(P66&amp;"_"&amp;Q66&amp;"_"&amp;R66,[1]挑战模式!$A:$AS,14+S66,FALSE)="","",INT(VLOOKUP(P66&amp;"_"&amp;Q66&amp;"_"&amp;R66,[1]挑战模式!$A:$AS,20+S66,FALSE))))</f>
        <v/>
      </c>
      <c r="J66" s="10" t="str">
        <f ca="1">IF(ISNA(VLOOKUP(P66&amp;"_"&amp;Q66&amp;"_"&amp;R66,[1]挑战模式!$A:$AS,1,FALSE)),"",IF(VLOOKUP(P66&amp;"_"&amp;Q66&amp;"_"&amp;R66,[1]挑战模式!$A:$AS,14+S66,FALSE)="","",ROUND(VLOOKUP(P66&amp;"_"&amp;Q66&amp;"_"&amp;R66,[1]挑战模式!$A:$AS,5,FALSE)/I66,2)))</f>
        <v/>
      </c>
      <c r="K66" s="10" t="str">
        <f t="shared" ca="1" si="4"/>
        <v/>
      </c>
      <c r="L66" s="10" t="str">
        <f t="shared" ca="1" si="5"/>
        <v/>
      </c>
      <c r="M66" s="10" t="str">
        <f t="shared" ca="1" si="6"/>
        <v/>
      </c>
      <c r="O66" s="10" t="str">
        <f ca="1">IF(J66="","",VLOOKUP(P66&amp;"_"&amp;Q66&amp;"_"&amp;R66,[1]挑战模式!$A:$AS,38+S66,FALSE))</f>
        <v/>
      </c>
      <c r="P66" s="10">
        <v>0</v>
      </c>
      <c r="Q66" s="10">
        <v>2</v>
      </c>
      <c r="R66" s="10">
        <v>2</v>
      </c>
      <c r="S66" s="10">
        <v>5</v>
      </c>
    </row>
    <row r="67" spans="2:19" s="10" customFormat="1" x14ac:dyDescent="0.2">
      <c r="B67" s="10" t="str">
        <f t="shared" si="0"/>
        <v/>
      </c>
      <c r="C67" s="10" t="str">
        <f>IF(ISNA(VLOOKUP(P67&amp;"_"&amp;Q67&amp;"_"&amp;R67,[1]挑战模式!$A:$AS,1,FALSE)),"",IF(R67-R66=0,"",R67))</f>
        <v/>
      </c>
      <c r="D67" s="10" t="str">
        <f t="shared" si="1"/>
        <v/>
      </c>
      <c r="E67" s="10" t="str">
        <f>""</f>
        <v/>
      </c>
      <c r="F67" s="10" t="str">
        <f>IF(C67="","",VLOOKUP(P67&amp;"_"&amp;Q67&amp;"_"&amp;R67,[1]挑战模式!$A:$AS,13,FALSE)-VLOOKUP(P67&amp;"_"&amp;Q67&amp;"_"&amp;R67,[1]挑战模式!$A:$AS,14,FALSE))</f>
        <v/>
      </c>
      <c r="G67" s="10" t="str">
        <f t="shared" si="2"/>
        <v/>
      </c>
      <c r="H67" s="10" t="str">
        <f t="shared" si="3"/>
        <v/>
      </c>
      <c r="I67" s="10" t="str">
        <f ca="1">IF(ISNA(VLOOKUP(P67&amp;"_"&amp;Q67&amp;"_"&amp;R67,[1]挑战模式!$A:$AS,1,FALSE)),"",IF(VLOOKUP(P67&amp;"_"&amp;Q67&amp;"_"&amp;R67,[1]挑战模式!$A:$AS,14+S67,FALSE)="","",INT(VLOOKUP(P67&amp;"_"&amp;Q67&amp;"_"&amp;R67,[1]挑战模式!$A:$AS,20+S67,FALSE))))</f>
        <v/>
      </c>
      <c r="J67" s="10" t="str">
        <f ca="1">IF(ISNA(VLOOKUP(P67&amp;"_"&amp;Q67&amp;"_"&amp;R67,[1]挑战模式!$A:$AS,1,FALSE)),"",IF(VLOOKUP(P67&amp;"_"&amp;Q67&amp;"_"&amp;R67,[1]挑战模式!$A:$AS,14+S67,FALSE)="","",ROUND(VLOOKUP(P67&amp;"_"&amp;Q67&amp;"_"&amp;R67,[1]挑战模式!$A:$AS,5,FALSE)/I67,2)))</f>
        <v/>
      </c>
      <c r="K67" s="10" t="str">
        <f t="shared" ca="1" si="4"/>
        <v/>
      </c>
      <c r="L67" s="10" t="str">
        <f t="shared" ca="1" si="5"/>
        <v/>
      </c>
      <c r="M67" s="10" t="str">
        <f t="shared" ca="1" si="6"/>
        <v/>
      </c>
      <c r="O67" s="10" t="str">
        <f ca="1">IF(J67="","",VLOOKUP(P67&amp;"_"&amp;Q67&amp;"_"&amp;R67,[1]挑战模式!$A:$AS,38+S67,FALSE))</f>
        <v/>
      </c>
      <c r="P67" s="10">
        <v>0</v>
      </c>
      <c r="Q67" s="10">
        <v>2</v>
      </c>
      <c r="R67" s="10">
        <v>2</v>
      </c>
      <c r="S67" s="10">
        <v>6</v>
      </c>
    </row>
    <row r="68" spans="2:19" s="10" customFormat="1" x14ac:dyDescent="0.2">
      <c r="B68" s="10" t="str">
        <f t="shared" si="0"/>
        <v>MonsterWaveCallRule_Season0_Challenge2</v>
      </c>
      <c r="C68" s="10">
        <f>IF(ISNA(VLOOKUP(P68&amp;"_"&amp;Q68&amp;"_"&amp;R68,[1]挑战模式!$A:$AS,1,FALSE)),"",IF(R68-R67=0,"",R68))</f>
        <v>3</v>
      </c>
      <c r="D68" s="10" t="str">
        <f t="shared" si="1"/>
        <v>赛季0挑战关卡2波次3</v>
      </c>
      <c r="E68" s="10" t="str">
        <f>""</f>
        <v/>
      </c>
      <c r="F68" s="10">
        <f>IF(C68="","",VLOOKUP(P68&amp;"_"&amp;Q68&amp;"_"&amp;R68,[1]挑战模式!$A:$AS,13,FALSE)-VLOOKUP(P68&amp;"_"&amp;Q68&amp;"_"&amp;R68,[1]挑战模式!$A:$AS,14,FALSE))</f>
        <v>100</v>
      </c>
      <c r="G68" s="10">
        <f t="shared" si="2"/>
        <v>180</v>
      </c>
      <c r="H68" s="10">
        <f t="shared" si="3"/>
        <v>0</v>
      </c>
      <c r="I68" s="10">
        <f ca="1">IF(ISNA(VLOOKUP(P68&amp;"_"&amp;Q68&amp;"_"&amp;R68,[1]挑战模式!$A:$AS,1,FALSE)),"",IF(VLOOKUP(P68&amp;"_"&amp;Q68&amp;"_"&amp;R68,[1]挑战模式!$A:$AS,14+S68,FALSE)="","",INT(VLOOKUP(P68&amp;"_"&amp;Q68&amp;"_"&amp;R68,[1]挑战模式!$A:$AS,20+S68,FALSE))))</f>
        <v>9</v>
      </c>
      <c r="J68" s="10">
        <f ca="1">IF(ISNA(VLOOKUP(P68&amp;"_"&amp;Q68&amp;"_"&amp;R68,[1]挑战模式!$A:$AS,1,FALSE)),"",IF(VLOOKUP(P68&amp;"_"&amp;Q68&amp;"_"&amp;R68,[1]挑战模式!$A:$AS,14+S68,FALSE)="","",ROUND(VLOOKUP(P68&amp;"_"&amp;Q68&amp;"_"&amp;R68,[1]挑战模式!$A:$AS,5,FALSE)/I68,2)))</f>
        <v>2.2200000000000002</v>
      </c>
      <c r="K68" s="10">
        <f t="shared" ca="1" si="4"/>
        <v>1</v>
      </c>
      <c r="L68" s="10" t="str">
        <f t="shared" ca="1" si="5"/>
        <v>Monster_Season0_Challenge2_3_1</v>
      </c>
      <c r="M68" s="10">
        <f t="shared" ca="1" si="6"/>
        <v>1</v>
      </c>
      <c r="O68" s="10">
        <f ca="1">IF(J68="","",VLOOKUP(P68&amp;"_"&amp;Q68&amp;"_"&amp;R68,[1]挑战模式!$A:$AS,38+S68,FALSE))</f>
        <v>13</v>
      </c>
      <c r="P68" s="10">
        <v>0</v>
      </c>
      <c r="Q68" s="10">
        <v>2</v>
      </c>
      <c r="R68" s="10">
        <v>3</v>
      </c>
      <c r="S68" s="10">
        <v>1</v>
      </c>
    </row>
    <row r="69" spans="2:19" s="10" customFormat="1" x14ac:dyDescent="0.2">
      <c r="B69" s="10" t="str">
        <f t="shared" si="0"/>
        <v/>
      </c>
      <c r="C69" s="10" t="str">
        <f>IF(ISNA(VLOOKUP(P69&amp;"_"&amp;Q69&amp;"_"&amp;R69,[1]挑战模式!$A:$AS,1,FALSE)),"",IF(R69-R68=0,"",R69))</f>
        <v/>
      </c>
      <c r="D69" s="10" t="str">
        <f t="shared" si="1"/>
        <v/>
      </c>
      <c r="E69" s="10" t="str">
        <f>""</f>
        <v/>
      </c>
      <c r="F69" s="10" t="str">
        <f>IF(C69="","",VLOOKUP(P69&amp;"_"&amp;Q69&amp;"_"&amp;R69,[1]挑战模式!$A:$AS,13,FALSE)-VLOOKUP(P69&amp;"_"&amp;Q69&amp;"_"&amp;R69,[1]挑战模式!$A:$AS,14,FALSE))</f>
        <v/>
      </c>
      <c r="G69" s="10" t="str">
        <f t="shared" si="2"/>
        <v/>
      </c>
      <c r="H69" s="10" t="str">
        <f t="shared" si="3"/>
        <v/>
      </c>
      <c r="I69" s="10">
        <f ca="1">IF(ISNA(VLOOKUP(P69&amp;"_"&amp;Q69&amp;"_"&amp;R69,[1]挑战模式!$A:$AS,1,FALSE)),"",IF(VLOOKUP(P69&amp;"_"&amp;Q69&amp;"_"&amp;R69,[1]挑战模式!$A:$AS,14+S69,FALSE)="","",INT(VLOOKUP(P69&amp;"_"&amp;Q69&amp;"_"&amp;R69,[1]挑战模式!$A:$AS,20+S69,FALSE))))</f>
        <v>6</v>
      </c>
      <c r="J69" s="10">
        <f ca="1">IF(ISNA(VLOOKUP(P69&amp;"_"&amp;Q69&amp;"_"&amp;R69,[1]挑战模式!$A:$AS,1,FALSE)),"",IF(VLOOKUP(P69&amp;"_"&amp;Q69&amp;"_"&amp;R69,[1]挑战模式!$A:$AS,14+S69,FALSE)="","",ROUND(VLOOKUP(P69&amp;"_"&amp;Q69&amp;"_"&amp;R69,[1]挑战模式!$A:$AS,5,FALSE)/I69,2)))</f>
        <v>3.33</v>
      </c>
      <c r="K69" s="10">
        <f t="shared" ca="1" si="4"/>
        <v>1</v>
      </c>
      <c r="L69" s="10" t="str">
        <f t="shared" ca="1" si="5"/>
        <v>Monster_Season0_Challenge2_3_2</v>
      </c>
      <c r="M69" s="10">
        <f t="shared" ca="1" si="6"/>
        <v>1</v>
      </c>
      <c r="O69" s="10">
        <f ca="1">IF(J69="","",VLOOKUP(P69&amp;"_"&amp;Q69&amp;"_"&amp;R69,[1]挑战模式!$A:$AS,38+S69,FALSE))</f>
        <v>13</v>
      </c>
      <c r="P69" s="10">
        <v>0</v>
      </c>
      <c r="Q69" s="10">
        <v>2</v>
      </c>
      <c r="R69" s="10">
        <v>3</v>
      </c>
      <c r="S69" s="10">
        <v>2</v>
      </c>
    </row>
    <row r="70" spans="2:19" s="10" customFormat="1" x14ac:dyDescent="0.2">
      <c r="B70" s="10" t="str">
        <f t="shared" si="0"/>
        <v/>
      </c>
      <c r="C70" s="10" t="str">
        <f>IF(ISNA(VLOOKUP(P70&amp;"_"&amp;Q70&amp;"_"&amp;R70,[1]挑战模式!$A:$AS,1,FALSE)),"",IF(R70-R69=0,"",R70))</f>
        <v/>
      </c>
      <c r="D70" s="10" t="str">
        <f t="shared" si="1"/>
        <v/>
      </c>
      <c r="E70" s="10" t="str">
        <f>""</f>
        <v/>
      </c>
      <c r="F70" s="10" t="str">
        <f>IF(C70="","",VLOOKUP(P70&amp;"_"&amp;Q70&amp;"_"&amp;R70,[1]挑战模式!$A:$AS,13,FALSE)-VLOOKUP(P70&amp;"_"&amp;Q70&amp;"_"&amp;R70,[1]挑战模式!$A:$AS,14,FALSE))</f>
        <v/>
      </c>
      <c r="G70" s="10" t="str">
        <f t="shared" si="2"/>
        <v/>
      </c>
      <c r="H70" s="10" t="str">
        <f t="shared" si="3"/>
        <v/>
      </c>
      <c r="I70" s="10" t="str">
        <f ca="1">IF(ISNA(VLOOKUP(P70&amp;"_"&amp;Q70&amp;"_"&amp;R70,[1]挑战模式!$A:$AS,1,FALSE)),"",IF(VLOOKUP(P70&amp;"_"&amp;Q70&amp;"_"&amp;R70,[1]挑战模式!$A:$AS,14+S70,FALSE)="","",INT(VLOOKUP(P70&amp;"_"&amp;Q70&amp;"_"&amp;R70,[1]挑战模式!$A:$AS,20+S70,FALSE))))</f>
        <v/>
      </c>
      <c r="J70" s="10" t="str">
        <f ca="1">IF(ISNA(VLOOKUP(P70&amp;"_"&amp;Q70&amp;"_"&amp;R70,[1]挑战模式!$A:$AS,1,FALSE)),"",IF(VLOOKUP(P70&amp;"_"&amp;Q70&amp;"_"&amp;R70,[1]挑战模式!$A:$AS,14+S70,FALSE)="","",ROUND(VLOOKUP(P70&amp;"_"&amp;Q70&amp;"_"&amp;R70,[1]挑战模式!$A:$AS,5,FALSE)/I70,2)))</f>
        <v/>
      </c>
      <c r="K70" s="10" t="str">
        <f t="shared" ca="1" si="4"/>
        <v/>
      </c>
      <c r="L70" s="10" t="str">
        <f t="shared" ca="1" si="5"/>
        <v/>
      </c>
      <c r="M70" s="10" t="str">
        <f t="shared" ca="1" si="6"/>
        <v/>
      </c>
      <c r="O70" s="10" t="str">
        <f ca="1">IF(J70="","",VLOOKUP(P70&amp;"_"&amp;Q70&amp;"_"&amp;R70,[1]挑战模式!$A:$AS,38+S70,FALSE))</f>
        <v/>
      </c>
      <c r="P70" s="10">
        <v>0</v>
      </c>
      <c r="Q70" s="10">
        <v>2</v>
      </c>
      <c r="R70" s="10">
        <v>3</v>
      </c>
      <c r="S70" s="10">
        <v>3</v>
      </c>
    </row>
    <row r="71" spans="2:19" s="10" customFormat="1" x14ac:dyDescent="0.2">
      <c r="B71" s="10" t="str">
        <f t="shared" si="0"/>
        <v/>
      </c>
      <c r="C71" s="10" t="str">
        <f>IF(ISNA(VLOOKUP(P71&amp;"_"&amp;Q71&amp;"_"&amp;R71,[1]挑战模式!$A:$AS,1,FALSE)),"",IF(R71-R70=0,"",R71))</f>
        <v/>
      </c>
      <c r="D71" s="10" t="str">
        <f t="shared" si="1"/>
        <v/>
      </c>
      <c r="E71" s="10" t="str">
        <f>""</f>
        <v/>
      </c>
      <c r="F71" s="10" t="str">
        <f>IF(C71="","",VLOOKUP(P71&amp;"_"&amp;Q71&amp;"_"&amp;R71,[1]挑战模式!$A:$AS,13,FALSE)-VLOOKUP(P71&amp;"_"&amp;Q71&amp;"_"&amp;R71,[1]挑战模式!$A:$AS,14,FALSE))</f>
        <v/>
      </c>
      <c r="G71" s="10" t="str">
        <f t="shared" si="2"/>
        <v/>
      </c>
      <c r="H71" s="10" t="str">
        <f t="shared" si="3"/>
        <v/>
      </c>
      <c r="I71" s="10" t="str">
        <f ca="1">IF(ISNA(VLOOKUP(P71&amp;"_"&amp;Q71&amp;"_"&amp;R71,[1]挑战模式!$A:$AS,1,FALSE)),"",IF(VLOOKUP(P71&amp;"_"&amp;Q71&amp;"_"&amp;R71,[1]挑战模式!$A:$AS,14+S71,FALSE)="","",INT(VLOOKUP(P71&amp;"_"&amp;Q71&amp;"_"&amp;R71,[1]挑战模式!$A:$AS,20+S71,FALSE))))</f>
        <v/>
      </c>
      <c r="J71" s="10" t="str">
        <f ca="1">IF(ISNA(VLOOKUP(P71&amp;"_"&amp;Q71&amp;"_"&amp;R71,[1]挑战模式!$A:$AS,1,FALSE)),"",IF(VLOOKUP(P71&amp;"_"&amp;Q71&amp;"_"&amp;R71,[1]挑战模式!$A:$AS,14+S71,FALSE)="","",ROUND(VLOOKUP(P71&amp;"_"&amp;Q71&amp;"_"&amp;R71,[1]挑战模式!$A:$AS,5,FALSE)/I71,2)))</f>
        <v/>
      </c>
      <c r="K71" s="10" t="str">
        <f t="shared" ca="1" si="4"/>
        <v/>
      </c>
      <c r="L71" s="10" t="str">
        <f t="shared" ca="1" si="5"/>
        <v/>
      </c>
      <c r="M71" s="10" t="str">
        <f t="shared" ca="1" si="6"/>
        <v/>
      </c>
      <c r="O71" s="10" t="str">
        <f ca="1">IF(J71="","",VLOOKUP(P71&amp;"_"&amp;Q71&amp;"_"&amp;R71,[1]挑战模式!$A:$AS,38+S71,FALSE))</f>
        <v/>
      </c>
      <c r="P71" s="10">
        <v>0</v>
      </c>
      <c r="Q71" s="10">
        <v>2</v>
      </c>
      <c r="R71" s="10">
        <v>3</v>
      </c>
      <c r="S71" s="10">
        <v>4</v>
      </c>
    </row>
    <row r="72" spans="2:19" s="10" customFormat="1" x14ac:dyDescent="0.2">
      <c r="B72" s="10" t="str">
        <f t="shared" si="0"/>
        <v/>
      </c>
      <c r="C72" s="10" t="str">
        <f>IF(ISNA(VLOOKUP(P72&amp;"_"&amp;Q72&amp;"_"&amp;R72,[1]挑战模式!$A:$AS,1,FALSE)),"",IF(R72-R71=0,"",R72))</f>
        <v/>
      </c>
      <c r="D72" s="10" t="str">
        <f t="shared" si="1"/>
        <v/>
      </c>
      <c r="E72" s="10" t="str">
        <f>""</f>
        <v/>
      </c>
      <c r="F72" s="10" t="str">
        <f>IF(C72="","",VLOOKUP(P72&amp;"_"&amp;Q72&amp;"_"&amp;R72,[1]挑战模式!$A:$AS,13,FALSE)-VLOOKUP(P72&amp;"_"&amp;Q72&amp;"_"&amp;R72,[1]挑战模式!$A:$AS,14,FALSE))</f>
        <v/>
      </c>
      <c r="G72" s="10" t="str">
        <f t="shared" si="2"/>
        <v/>
      </c>
      <c r="H72" s="10" t="str">
        <f t="shared" si="3"/>
        <v/>
      </c>
      <c r="I72" s="10" t="str">
        <f ca="1">IF(ISNA(VLOOKUP(P72&amp;"_"&amp;Q72&amp;"_"&amp;R72,[1]挑战模式!$A:$AS,1,FALSE)),"",IF(VLOOKUP(P72&amp;"_"&amp;Q72&amp;"_"&amp;R72,[1]挑战模式!$A:$AS,14+S72,FALSE)="","",INT(VLOOKUP(P72&amp;"_"&amp;Q72&amp;"_"&amp;R72,[1]挑战模式!$A:$AS,20+S72,FALSE))))</f>
        <v/>
      </c>
      <c r="J72" s="10" t="str">
        <f ca="1">IF(ISNA(VLOOKUP(P72&amp;"_"&amp;Q72&amp;"_"&amp;R72,[1]挑战模式!$A:$AS,1,FALSE)),"",IF(VLOOKUP(P72&amp;"_"&amp;Q72&amp;"_"&amp;R72,[1]挑战模式!$A:$AS,14+S72,FALSE)="","",ROUND(VLOOKUP(P72&amp;"_"&amp;Q72&amp;"_"&amp;R72,[1]挑战模式!$A:$AS,5,FALSE)/I72,2)))</f>
        <v/>
      </c>
      <c r="K72" s="10" t="str">
        <f t="shared" ca="1" si="4"/>
        <v/>
      </c>
      <c r="L72" s="10" t="str">
        <f t="shared" ca="1" si="5"/>
        <v/>
      </c>
      <c r="M72" s="10" t="str">
        <f t="shared" ca="1" si="6"/>
        <v/>
      </c>
      <c r="O72" s="10" t="str">
        <f ca="1">IF(J72="","",VLOOKUP(P72&amp;"_"&amp;Q72&amp;"_"&amp;R72,[1]挑战模式!$A:$AS,38+S72,FALSE))</f>
        <v/>
      </c>
      <c r="P72" s="10">
        <v>0</v>
      </c>
      <c r="Q72" s="10">
        <v>2</v>
      </c>
      <c r="R72" s="10">
        <v>3</v>
      </c>
      <c r="S72" s="10">
        <v>5</v>
      </c>
    </row>
    <row r="73" spans="2:19" s="10" customFormat="1" x14ac:dyDescent="0.2">
      <c r="B73" s="10" t="str">
        <f t="shared" ref="B73:B136" si="7">IF(C73="","","MonsterWaveCallRule_Season"&amp;P73&amp;"_Challenge"&amp;Q73)</f>
        <v/>
      </c>
      <c r="C73" s="10" t="str">
        <f>IF(ISNA(VLOOKUP(P73&amp;"_"&amp;Q73&amp;"_"&amp;R73,[1]挑战模式!$A:$AS,1,FALSE)),"",IF(R73-R72=0,"",R73))</f>
        <v/>
      </c>
      <c r="D73" s="10" t="str">
        <f t="shared" ref="D73:D136" si="8">IF(C73="","","赛季"&amp;P73&amp;"挑战关卡"&amp;Q73&amp;"波次"&amp;R73)</f>
        <v/>
      </c>
      <c r="E73" s="10" t="str">
        <f>""</f>
        <v/>
      </c>
      <c r="F73" s="10" t="str">
        <f>IF(C73="","",VLOOKUP(P73&amp;"_"&amp;Q73&amp;"_"&amp;R73,[1]挑战模式!$A:$AS,13,FALSE)-VLOOKUP(P73&amp;"_"&amp;Q73&amp;"_"&amp;R73,[1]挑战模式!$A:$AS,14,FALSE))</f>
        <v/>
      </c>
      <c r="G73" s="10" t="str">
        <f t="shared" ref="G73:G136" si="9">IF(C73="","",180)</f>
        <v/>
      </c>
      <c r="H73" s="10" t="str">
        <f t="shared" ref="H73:H136" si="10">IF(C73="","",0)</f>
        <v/>
      </c>
      <c r="I73" s="10" t="str">
        <f ca="1">IF(ISNA(VLOOKUP(P73&amp;"_"&amp;Q73&amp;"_"&amp;R73,[1]挑战模式!$A:$AS,1,FALSE)),"",IF(VLOOKUP(P73&amp;"_"&amp;Q73&amp;"_"&amp;R73,[1]挑战模式!$A:$AS,14+S73,FALSE)="","",INT(VLOOKUP(P73&amp;"_"&amp;Q73&amp;"_"&amp;R73,[1]挑战模式!$A:$AS,20+S73,FALSE))))</f>
        <v/>
      </c>
      <c r="J73" s="10" t="str">
        <f ca="1">IF(ISNA(VLOOKUP(P73&amp;"_"&amp;Q73&amp;"_"&amp;R73,[1]挑战模式!$A:$AS,1,FALSE)),"",IF(VLOOKUP(P73&amp;"_"&amp;Q73&amp;"_"&amp;R73,[1]挑战模式!$A:$AS,14+S73,FALSE)="","",ROUND(VLOOKUP(P73&amp;"_"&amp;Q73&amp;"_"&amp;R73,[1]挑战模式!$A:$AS,5,FALSE)/I73,2)))</f>
        <v/>
      </c>
      <c r="K73" s="10" t="str">
        <f t="shared" ref="K73:K136" ca="1" si="11">IF(J73="","",1)</f>
        <v/>
      </c>
      <c r="L73" s="10" t="str">
        <f t="shared" ref="L73:L136" ca="1" si="12">IF(J73="","","Monster_Season"&amp;P73&amp;"_Challenge"&amp;Q73&amp;"_"&amp;R73&amp;"_"&amp;S73)</f>
        <v/>
      </c>
      <c r="M73" s="10" t="str">
        <f t="shared" ref="M73:M136" ca="1" si="13">IF(J73="","",1)</f>
        <v/>
      </c>
      <c r="O73" s="10" t="str">
        <f ca="1">IF(J73="","",VLOOKUP(P73&amp;"_"&amp;Q73&amp;"_"&amp;R73,[1]挑战模式!$A:$AS,38+S73,FALSE))</f>
        <v/>
      </c>
      <c r="P73" s="10">
        <v>0</v>
      </c>
      <c r="Q73" s="10">
        <v>2</v>
      </c>
      <c r="R73" s="10">
        <v>3</v>
      </c>
      <c r="S73" s="10">
        <v>6</v>
      </c>
    </row>
    <row r="74" spans="2:19" s="10" customFormat="1" x14ac:dyDescent="0.2">
      <c r="B74" s="10" t="str">
        <f t="shared" si="7"/>
        <v/>
      </c>
      <c r="C74" s="10" t="str">
        <f>IF(ISNA(VLOOKUP(P74&amp;"_"&amp;Q74&amp;"_"&amp;R74,[1]挑战模式!$A:$AS,1,FALSE)),"",IF(R74-R73=0,"",R74))</f>
        <v/>
      </c>
      <c r="D74" s="10" t="str">
        <f t="shared" si="8"/>
        <v/>
      </c>
      <c r="E74" s="10" t="str">
        <f>""</f>
        <v/>
      </c>
      <c r="F74" s="10" t="str">
        <f>IF(C74="","",VLOOKUP(P74&amp;"_"&amp;Q74&amp;"_"&amp;R74,[1]挑战模式!$A:$AS,13,FALSE)-VLOOKUP(P74&amp;"_"&amp;Q74&amp;"_"&amp;R74,[1]挑战模式!$A:$AS,14,FALSE))</f>
        <v/>
      </c>
      <c r="G74" s="10" t="str">
        <f t="shared" si="9"/>
        <v/>
      </c>
      <c r="H74" s="10" t="str">
        <f t="shared" si="10"/>
        <v/>
      </c>
      <c r="I74" s="10" t="str">
        <f>IF(ISNA(VLOOKUP(P74&amp;"_"&amp;Q74&amp;"_"&amp;R74,[1]挑战模式!$A:$AS,1,FALSE)),"",IF(VLOOKUP(P74&amp;"_"&amp;Q74&amp;"_"&amp;R74,[1]挑战模式!$A:$AS,14+S74,FALSE)="","",INT(VLOOKUP(P74&amp;"_"&amp;Q74&amp;"_"&amp;R74,[1]挑战模式!$A:$AS,20+S74,FALSE))))</f>
        <v/>
      </c>
      <c r="J74" s="10" t="str">
        <f>IF(ISNA(VLOOKUP(P74&amp;"_"&amp;Q74&amp;"_"&amp;R74,[1]挑战模式!$A:$AS,1,FALSE)),"",IF(VLOOKUP(P74&amp;"_"&amp;Q74&amp;"_"&amp;R74,[1]挑战模式!$A:$AS,14+S74,FALSE)="","",ROUND(VLOOKUP(P74&amp;"_"&amp;Q74&amp;"_"&amp;R74,[1]挑战模式!$A:$AS,5,FALSE)/I74,2)))</f>
        <v/>
      </c>
      <c r="K74" s="10" t="str">
        <f t="shared" si="11"/>
        <v/>
      </c>
      <c r="L74" s="10" t="str">
        <f t="shared" si="12"/>
        <v/>
      </c>
      <c r="M74" s="10" t="str">
        <f t="shared" si="13"/>
        <v/>
      </c>
      <c r="O74" s="10" t="str">
        <f>IF(J74="","",VLOOKUP(P74&amp;"_"&amp;Q74&amp;"_"&amp;R74,[1]挑战模式!$A:$AS,38+S74,FALSE))</f>
        <v/>
      </c>
      <c r="P74" s="10">
        <v>0</v>
      </c>
      <c r="Q74" s="10">
        <v>2</v>
      </c>
      <c r="R74" s="10">
        <v>4</v>
      </c>
      <c r="S74" s="10">
        <v>1</v>
      </c>
    </row>
    <row r="75" spans="2:19" s="10" customFormat="1" x14ac:dyDescent="0.2">
      <c r="B75" s="10" t="str">
        <f t="shared" si="7"/>
        <v/>
      </c>
      <c r="C75" s="10" t="str">
        <f>IF(ISNA(VLOOKUP(P75&amp;"_"&amp;Q75&amp;"_"&amp;R75,[1]挑战模式!$A:$AS,1,FALSE)),"",IF(R75-R74=0,"",R75))</f>
        <v/>
      </c>
      <c r="D75" s="10" t="str">
        <f t="shared" si="8"/>
        <v/>
      </c>
      <c r="E75" s="10" t="str">
        <f>""</f>
        <v/>
      </c>
      <c r="F75" s="10" t="str">
        <f>IF(C75="","",VLOOKUP(P75&amp;"_"&amp;Q75&amp;"_"&amp;R75,[1]挑战模式!$A:$AS,13,FALSE)-VLOOKUP(P75&amp;"_"&amp;Q75&amp;"_"&amp;R75,[1]挑战模式!$A:$AS,14,FALSE))</f>
        <v/>
      </c>
      <c r="G75" s="10" t="str">
        <f t="shared" si="9"/>
        <v/>
      </c>
      <c r="H75" s="10" t="str">
        <f t="shared" si="10"/>
        <v/>
      </c>
      <c r="I75" s="10" t="str">
        <f>IF(ISNA(VLOOKUP(P75&amp;"_"&amp;Q75&amp;"_"&amp;R75,[1]挑战模式!$A:$AS,1,FALSE)),"",IF(VLOOKUP(P75&amp;"_"&amp;Q75&amp;"_"&amp;R75,[1]挑战模式!$A:$AS,14+S75,FALSE)="","",INT(VLOOKUP(P75&amp;"_"&amp;Q75&amp;"_"&amp;R75,[1]挑战模式!$A:$AS,20+S75,FALSE))))</f>
        <v/>
      </c>
      <c r="J75" s="10" t="str">
        <f>IF(ISNA(VLOOKUP(P75&amp;"_"&amp;Q75&amp;"_"&amp;R75,[1]挑战模式!$A:$AS,1,FALSE)),"",IF(VLOOKUP(P75&amp;"_"&amp;Q75&amp;"_"&amp;R75,[1]挑战模式!$A:$AS,14+S75,FALSE)="","",ROUND(VLOOKUP(P75&amp;"_"&amp;Q75&amp;"_"&amp;R75,[1]挑战模式!$A:$AS,5,FALSE)/I75,2)))</f>
        <v/>
      </c>
      <c r="K75" s="10" t="str">
        <f t="shared" si="11"/>
        <v/>
      </c>
      <c r="L75" s="10" t="str">
        <f t="shared" si="12"/>
        <v/>
      </c>
      <c r="M75" s="10" t="str">
        <f t="shared" si="13"/>
        <v/>
      </c>
      <c r="O75" s="10" t="str">
        <f>IF(J75="","",VLOOKUP(P75&amp;"_"&amp;Q75&amp;"_"&amp;R75,[1]挑战模式!$A:$AS,38+S75,FALSE))</f>
        <v/>
      </c>
      <c r="P75" s="10">
        <v>0</v>
      </c>
      <c r="Q75" s="10">
        <v>2</v>
      </c>
      <c r="R75" s="10">
        <v>4</v>
      </c>
      <c r="S75" s="10">
        <v>2</v>
      </c>
    </row>
    <row r="76" spans="2:19" s="10" customFormat="1" x14ac:dyDescent="0.2">
      <c r="B76" s="10" t="str">
        <f t="shared" si="7"/>
        <v/>
      </c>
      <c r="C76" s="10" t="str">
        <f>IF(ISNA(VLOOKUP(P76&amp;"_"&amp;Q76&amp;"_"&amp;R76,[1]挑战模式!$A:$AS,1,FALSE)),"",IF(R76-R75=0,"",R76))</f>
        <v/>
      </c>
      <c r="D76" s="10" t="str">
        <f t="shared" si="8"/>
        <v/>
      </c>
      <c r="E76" s="10" t="str">
        <f>""</f>
        <v/>
      </c>
      <c r="F76" s="10" t="str">
        <f>IF(C76="","",VLOOKUP(P76&amp;"_"&amp;Q76&amp;"_"&amp;R76,[1]挑战模式!$A:$AS,13,FALSE)-VLOOKUP(P76&amp;"_"&amp;Q76&amp;"_"&amp;R76,[1]挑战模式!$A:$AS,14,FALSE))</f>
        <v/>
      </c>
      <c r="G76" s="10" t="str">
        <f t="shared" si="9"/>
        <v/>
      </c>
      <c r="H76" s="10" t="str">
        <f t="shared" si="10"/>
        <v/>
      </c>
      <c r="I76" s="10" t="str">
        <f>IF(ISNA(VLOOKUP(P76&amp;"_"&amp;Q76&amp;"_"&amp;R76,[1]挑战模式!$A:$AS,1,FALSE)),"",IF(VLOOKUP(P76&amp;"_"&amp;Q76&amp;"_"&amp;R76,[1]挑战模式!$A:$AS,14+S76,FALSE)="","",INT(VLOOKUP(P76&amp;"_"&amp;Q76&amp;"_"&amp;R76,[1]挑战模式!$A:$AS,20+S76,FALSE))))</f>
        <v/>
      </c>
      <c r="J76" s="10" t="str">
        <f>IF(ISNA(VLOOKUP(P76&amp;"_"&amp;Q76&amp;"_"&amp;R76,[1]挑战模式!$A:$AS,1,FALSE)),"",IF(VLOOKUP(P76&amp;"_"&amp;Q76&amp;"_"&amp;R76,[1]挑战模式!$A:$AS,14+S76,FALSE)="","",ROUND(VLOOKUP(P76&amp;"_"&amp;Q76&amp;"_"&amp;R76,[1]挑战模式!$A:$AS,5,FALSE)/I76,2)))</f>
        <v/>
      </c>
      <c r="K76" s="10" t="str">
        <f t="shared" si="11"/>
        <v/>
      </c>
      <c r="L76" s="10" t="str">
        <f t="shared" si="12"/>
        <v/>
      </c>
      <c r="M76" s="10" t="str">
        <f t="shared" si="13"/>
        <v/>
      </c>
      <c r="O76" s="10" t="str">
        <f>IF(J76="","",VLOOKUP(P76&amp;"_"&amp;Q76&amp;"_"&amp;R76,[1]挑战模式!$A:$AS,38+S76,FALSE))</f>
        <v/>
      </c>
      <c r="P76" s="10">
        <v>0</v>
      </c>
      <c r="Q76" s="10">
        <v>2</v>
      </c>
      <c r="R76" s="10">
        <v>4</v>
      </c>
      <c r="S76" s="10">
        <v>3</v>
      </c>
    </row>
    <row r="77" spans="2:19" s="10" customFormat="1" x14ac:dyDescent="0.2">
      <c r="B77" s="10" t="str">
        <f t="shared" si="7"/>
        <v/>
      </c>
      <c r="C77" s="10" t="str">
        <f>IF(ISNA(VLOOKUP(P77&amp;"_"&amp;Q77&amp;"_"&amp;R77,[1]挑战模式!$A:$AS,1,FALSE)),"",IF(R77-R76=0,"",R77))</f>
        <v/>
      </c>
      <c r="D77" s="10" t="str">
        <f t="shared" si="8"/>
        <v/>
      </c>
      <c r="E77" s="10" t="str">
        <f>""</f>
        <v/>
      </c>
      <c r="F77" s="10" t="str">
        <f>IF(C77="","",VLOOKUP(P77&amp;"_"&amp;Q77&amp;"_"&amp;R77,[1]挑战模式!$A:$AS,13,FALSE)-VLOOKUP(P77&amp;"_"&amp;Q77&amp;"_"&amp;R77,[1]挑战模式!$A:$AS,14,FALSE))</f>
        <v/>
      </c>
      <c r="G77" s="10" t="str">
        <f t="shared" si="9"/>
        <v/>
      </c>
      <c r="H77" s="10" t="str">
        <f t="shared" si="10"/>
        <v/>
      </c>
      <c r="I77" s="10" t="str">
        <f>IF(ISNA(VLOOKUP(P77&amp;"_"&amp;Q77&amp;"_"&amp;R77,[1]挑战模式!$A:$AS,1,FALSE)),"",IF(VLOOKUP(P77&amp;"_"&amp;Q77&amp;"_"&amp;R77,[1]挑战模式!$A:$AS,14+S77,FALSE)="","",INT(VLOOKUP(P77&amp;"_"&amp;Q77&amp;"_"&amp;R77,[1]挑战模式!$A:$AS,20+S77,FALSE))))</f>
        <v/>
      </c>
      <c r="J77" s="10" t="str">
        <f>IF(ISNA(VLOOKUP(P77&amp;"_"&amp;Q77&amp;"_"&amp;R77,[1]挑战模式!$A:$AS,1,FALSE)),"",IF(VLOOKUP(P77&amp;"_"&amp;Q77&amp;"_"&amp;R77,[1]挑战模式!$A:$AS,14+S77,FALSE)="","",ROUND(VLOOKUP(P77&amp;"_"&amp;Q77&amp;"_"&amp;R77,[1]挑战模式!$A:$AS,5,FALSE)/I77,2)))</f>
        <v/>
      </c>
      <c r="K77" s="10" t="str">
        <f t="shared" si="11"/>
        <v/>
      </c>
      <c r="L77" s="10" t="str">
        <f t="shared" si="12"/>
        <v/>
      </c>
      <c r="M77" s="10" t="str">
        <f t="shared" si="13"/>
        <v/>
      </c>
      <c r="O77" s="10" t="str">
        <f>IF(J77="","",VLOOKUP(P77&amp;"_"&amp;Q77&amp;"_"&amp;R77,[1]挑战模式!$A:$AS,38+S77,FALSE))</f>
        <v/>
      </c>
      <c r="P77" s="10">
        <v>0</v>
      </c>
      <c r="Q77" s="10">
        <v>2</v>
      </c>
      <c r="R77" s="10">
        <v>4</v>
      </c>
      <c r="S77" s="10">
        <v>4</v>
      </c>
    </row>
    <row r="78" spans="2:19" s="10" customFormat="1" x14ac:dyDescent="0.2">
      <c r="B78" s="10" t="str">
        <f t="shared" si="7"/>
        <v/>
      </c>
      <c r="C78" s="10" t="str">
        <f>IF(ISNA(VLOOKUP(P78&amp;"_"&amp;Q78&amp;"_"&amp;R78,[1]挑战模式!$A:$AS,1,FALSE)),"",IF(R78-R77=0,"",R78))</f>
        <v/>
      </c>
      <c r="D78" s="10" t="str">
        <f t="shared" si="8"/>
        <v/>
      </c>
      <c r="E78" s="10" t="str">
        <f>""</f>
        <v/>
      </c>
      <c r="F78" s="10" t="str">
        <f>IF(C78="","",VLOOKUP(P78&amp;"_"&amp;Q78&amp;"_"&amp;R78,[1]挑战模式!$A:$AS,13,FALSE)-VLOOKUP(P78&amp;"_"&amp;Q78&amp;"_"&amp;R78,[1]挑战模式!$A:$AS,14,FALSE))</f>
        <v/>
      </c>
      <c r="G78" s="10" t="str">
        <f t="shared" si="9"/>
        <v/>
      </c>
      <c r="H78" s="10" t="str">
        <f t="shared" si="10"/>
        <v/>
      </c>
      <c r="I78" s="10" t="str">
        <f>IF(ISNA(VLOOKUP(P78&amp;"_"&amp;Q78&amp;"_"&amp;R78,[1]挑战模式!$A:$AS,1,FALSE)),"",IF(VLOOKUP(P78&amp;"_"&amp;Q78&amp;"_"&amp;R78,[1]挑战模式!$A:$AS,14+S78,FALSE)="","",INT(VLOOKUP(P78&amp;"_"&amp;Q78&amp;"_"&amp;R78,[1]挑战模式!$A:$AS,20+S78,FALSE))))</f>
        <v/>
      </c>
      <c r="J78" s="10" t="str">
        <f>IF(ISNA(VLOOKUP(P78&amp;"_"&amp;Q78&amp;"_"&amp;R78,[1]挑战模式!$A:$AS,1,FALSE)),"",IF(VLOOKUP(P78&amp;"_"&amp;Q78&amp;"_"&amp;R78,[1]挑战模式!$A:$AS,14+S78,FALSE)="","",ROUND(VLOOKUP(P78&amp;"_"&amp;Q78&amp;"_"&amp;R78,[1]挑战模式!$A:$AS,5,FALSE)/I78,2)))</f>
        <v/>
      </c>
      <c r="K78" s="10" t="str">
        <f t="shared" si="11"/>
        <v/>
      </c>
      <c r="L78" s="10" t="str">
        <f t="shared" si="12"/>
        <v/>
      </c>
      <c r="M78" s="10" t="str">
        <f t="shared" si="13"/>
        <v/>
      </c>
      <c r="O78" s="10" t="str">
        <f>IF(J78="","",VLOOKUP(P78&amp;"_"&amp;Q78&amp;"_"&amp;R78,[1]挑战模式!$A:$AS,38+S78,FALSE))</f>
        <v/>
      </c>
      <c r="P78" s="10">
        <v>0</v>
      </c>
      <c r="Q78" s="10">
        <v>2</v>
      </c>
      <c r="R78" s="10">
        <v>4</v>
      </c>
      <c r="S78" s="10">
        <v>5</v>
      </c>
    </row>
    <row r="79" spans="2:19" s="10" customFormat="1" x14ac:dyDescent="0.2">
      <c r="B79" s="10" t="str">
        <f t="shared" si="7"/>
        <v/>
      </c>
      <c r="C79" s="10" t="str">
        <f>IF(ISNA(VLOOKUP(P79&amp;"_"&amp;Q79&amp;"_"&amp;R79,[1]挑战模式!$A:$AS,1,FALSE)),"",IF(R79-R78=0,"",R79))</f>
        <v/>
      </c>
      <c r="D79" s="10" t="str">
        <f t="shared" si="8"/>
        <v/>
      </c>
      <c r="E79" s="10" t="str">
        <f>""</f>
        <v/>
      </c>
      <c r="F79" s="10" t="str">
        <f>IF(C79="","",VLOOKUP(P79&amp;"_"&amp;Q79&amp;"_"&amp;R79,[1]挑战模式!$A:$AS,13,FALSE)-VLOOKUP(P79&amp;"_"&amp;Q79&amp;"_"&amp;R79,[1]挑战模式!$A:$AS,14,FALSE))</f>
        <v/>
      </c>
      <c r="G79" s="10" t="str">
        <f t="shared" si="9"/>
        <v/>
      </c>
      <c r="H79" s="10" t="str">
        <f t="shared" si="10"/>
        <v/>
      </c>
      <c r="I79" s="10" t="str">
        <f>IF(ISNA(VLOOKUP(P79&amp;"_"&amp;Q79&amp;"_"&amp;R79,[1]挑战模式!$A:$AS,1,FALSE)),"",IF(VLOOKUP(P79&amp;"_"&amp;Q79&amp;"_"&amp;R79,[1]挑战模式!$A:$AS,14+S79,FALSE)="","",INT(VLOOKUP(P79&amp;"_"&amp;Q79&amp;"_"&amp;R79,[1]挑战模式!$A:$AS,20+S79,FALSE))))</f>
        <v/>
      </c>
      <c r="J79" s="10" t="str">
        <f>IF(ISNA(VLOOKUP(P79&amp;"_"&amp;Q79&amp;"_"&amp;R79,[1]挑战模式!$A:$AS,1,FALSE)),"",IF(VLOOKUP(P79&amp;"_"&amp;Q79&amp;"_"&amp;R79,[1]挑战模式!$A:$AS,14+S79,FALSE)="","",ROUND(VLOOKUP(P79&amp;"_"&amp;Q79&amp;"_"&amp;R79,[1]挑战模式!$A:$AS,5,FALSE)/I79,2)))</f>
        <v/>
      </c>
      <c r="K79" s="10" t="str">
        <f t="shared" si="11"/>
        <v/>
      </c>
      <c r="L79" s="10" t="str">
        <f t="shared" si="12"/>
        <v/>
      </c>
      <c r="M79" s="10" t="str">
        <f t="shared" si="13"/>
        <v/>
      </c>
      <c r="O79" s="10" t="str">
        <f>IF(J79="","",VLOOKUP(P79&amp;"_"&amp;Q79&amp;"_"&amp;R79,[1]挑战模式!$A:$AS,38+S79,FALSE))</f>
        <v/>
      </c>
      <c r="P79" s="10">
        <v>0</v>
      </c>
      <c r="Q79" s="10">
        <v>2</v>
      </c>
      <c r="R79" s="10">
        <v>4</v>
      </c>
      <c r="S79" s="10">
        <v>6</v>
      </c>
    </row>
    <row r="80" spans="2:19" s="10" customFormat="1" x14ac:dyDescent="0.2">
      <c r="B80" s="10" t="str">
        <f t="shared" si="7"/>
        <v/>
      </c>
      <c r="C80" s="10" t="str">
        <f>IF(ISNA(VLOOKUP(P80&amp;"_"&amp;Q80&amp;"_"&amp;R80,[1]挑战模式!$A:$AS,1,FALSE)),"",IF(R80-R79=0,"",R80))</f>
        <v/>
      </c>
      <c r="D80" s="10" t="str">
        <f t="shared" si="8"/>
        <v/>
      </c>
      <c r="E80" s="10" t="str">
        <f>""</f>
        <v/>
      </c>
      <c r="F80" s="10" t="str">
        <f>IF(C80="","",VLOOKUP(P80&amp;"_"&amp;Q80&amp;"_"&amp;R80,[1]挑战模式!$A:$AS,13,FALSE)-VLOOKUP(P80&amp;"_"&amp;Q80&amp;"_"&amp;R80,[1]挑战模式!$A:$AS,14,FALSE))</f>
        <v/>
      </c>
      <c r="G80" s="10" t="str">
        <f t="shared" si="9"/>
        <v/>
      </c>
      <c r="H80" s="10" t="str">
        <f t="shared" si="10"/>
        <v/>
      </c>
      <c r="I80" s="10" t="str">
        <f>IF(ISNA(VLOOKUP(P80&amp;"_"&amp;Q80&amp;"_"&amp;R80,[1]挑战模式!$A:$AS,1,FALSE)),"",IF(VLOOKUP(P80&amp;"_"&amp;Q80&amp;"_"&amp;R80,[1]挑战模式!$A:$AS,14+S80,FALSE)="","",INT(VLOOKUP(P80&amp;"_"&amp;Q80&amp;"_"&amp;R80,[1]挑战模式!$A:$AS,20+S80,FALSE))))</f>
        <v/>
      </c>
      <c r="J80" s="10" t="str">
        <f>IF(ISNA(VLOOKUP(P80&amp;"_"&amp;Q80&amp;"_"&amp;R80,[1]挑战模式!$A:$AS,1,FALSE)),"",IF(VLOOKUP(P80&amp;"_"&amp;Q80&amp;"_"&amp;R80,[1]挑战模式!$A:$AS,14+S80,FALSE)="","",ROUND(VLOOKUP(P80&amp;"_"&amp;Q80&amp;"_"&amp;R80,[1]挑战模式!$A:$AS,5,FALSE)/I80,2)))</f>
        <v/>
      </c>
      <c r="K80" s="10" t="str">
        <f t="shared" si="11"/>
        <v/>
      </c>
      <c r="L80" s="10" t="str">
        <f t="shared" si="12"/>
        <v/>
      </c>
      <c r="M80" s="10" t="str">
        <f t="shared" si="13"/>
        <v/>
      </c>
      <c r="O80" s="10" t="str">
        <f>IF(J80="","",VLOOKUP(P80&amp;"_"&amp;Q80&amp;"_"&amp;R80,[1]挑战模式!$A:$AS,38+S80,FALSE))</f>
        <v/>
      </c>
      <c r="P80" s="10">
        <v>0</v>
      </c>
      <c r="Q80" s="10">
        <v>2</v>
      </c>
      <c r="R80" s="10">
        <v>5</v>
      </c>
      <c r="S80" s="10">
        <v>1</v>
      </c>
    </row>
    <row r="81" spans="2:19" s="10" customFormat="1" x14ac:dyDescent="0.2">
      <c r="B81" s="10" t="str">
        <f t="shared" si="7"/>
        <v/>
      </c>
      <c r="C81" s="10" t="str">
        <f>IF(ISNA(VLOOKUP(P81&amp;"_"&amp;Q81&amp;"_"&amp;R81,[1]挑战模式!$A:$AS,1,FALSE)),"",IF(R81-R80=0,"",R81))</f>
        <v/>
      </c>
      <c r="D81" s="10" t="str">
        <f t="shared" si="8"/>
        <v/>
      </c>
      <c r="E81" s="10" t="str">
        <f>""</f>
        <v/>
      </c>
      <c r="F81" s="10" t="str">
        <f>IF(C81="","",VLOOKUP(P81&amp;"_"&amp;Q81&amp;"_"&amp;R81,[1]挑战模式!$A:$AS,13,FALSE)-VLOOKUP(P81&amp;"_"&amp;Q81&amp;"_"&amp;R81,[1]挑战模式!$A:$AS,14,FALSE))</f>
        <v/>
      </c>
      <c r="G81" s="10" t="str">
        <f t="shared" si="9"/>
        <v/>
      </c>
      <c r="H81" s="10" t="str">
        <f t="shared" si="10"/>
        <v/>
      </c>
      <c r="I81" s="10" t="str">
        <f>IF(ISNA(VLOOKUP(P81&amp;"_"&amp;Q81&amp;"_"&amp;R81,[1]挑战模式!$A:$AS,1,FALSE)),"",IF(VLOOKUP(P81&amp;"_"&amp;Q81&amp;"_"&amp;R81,[1]挑战模式!$A:$AS,14+S81,FALSE)="","",INT(VLOOKUP(P81&amp;"_"&amp;Q81&amp;"_"&amp;R81,[1]挑战模式!$A:$AS,20+S81,FALSE))))</f>
        <v/>
      </c>
      <c r="J81" s="10" t="str">
        <f>IF(ISNA(VLOOKUP(P81&amp;"_"&amp;Q81&amp;"_"&amp;R81,[1]挑战模式!$A:$AS,1,FALSE)),"",IF(VLOOKUP(P81&amp;"_"&amp;Q81&amp;"_"&amp;R81,[1]挑战模式!$A:$AS,14+S81,FALSE)="","",ROUND(VLOOKUP(P81&amp;"_"&amp;Q81&amp;"_"&amp;R81,[1]挑战模式!$A:$AS,5,FALSE)/I81,2)))</f>
        <v/>
      </c>
      <c r="K81" s="10" t="str">
        <f t="shared" si="11"/>
        <v/>
      </c>
      <c r="L81" s="10" t="str">
        <f t="shared" si="12"/>
        <v/>
      </c>
      <c r="M81" s="10" t="str">
        <f t="shared" si="13"/>
        <v/>
      </c>
      <c r="O81" s="10" t="str">
        <f>IF(J81="","",VLOOKUP(P81&amp;"_"&amp;Q81&amp;"_"&amp;R81,[1]挑战模式!$A:$AS,38+S81,FALSE))</f>
        <v/>
      </c>
      <c r="P81" s="10">
        <v>0</v>
      </c>
      <c r="Q81" s="10">
        <v>2</v>
      </c>
      <c r="R81" s="10">
        <v>5</v>
      </c>
      <c r="S81" s="10">
        <v>2</v>
      </c>
    </row>
    <row r="82" spans="2:19" s="10" customFormat="1" x14ac:dyDescent="0.2">
      <c r="B82" s="10" t="str">
        <f t="shared" si="7"/>
        <v/>
      </c>
      <c r="C82" s="10" t="str">
        <f>IF(ISNA(VLOOKUP(P82&amp;"_"&amp;Q82&amp;"_"&amp;R82,[1]挑战模式!$A:$AS,1,FALSE)),"",IF(R82-R81=0,"",R82))</f>
        <v/>
      </c>
      <c r="D82" s="10" t="str">
        <f t="shared" si="8"/>
        <v/>
      </c>
      <c r="E82" s="10" t="str">
        <f>""</f>
        <v/>
      </c>
      <c r="F82" s="10" t="str">
        <f>IF(C82="","",VLOOKUP(P82&amp;"_"&amp;Q82&amp;"_"&amp;R82,[1]挑战模式!$A:$AS,13,FALSE)-VLOOKUP(P82&amp;"_"&amp;Q82&amp;"_"&amp;R82,[1]挑战模式!$A:$AS,14,FALSE))</f>
        <v/>
      </c>
      <c r="G82" s="10" t="str">
        <f t="shared" si="9"/>
        <v/>
      </c>
      <c r="H82" s="10" t="str">
        <f t="shared" si="10"/>
        <v/>
      </c>
      <c r="I82" s="10" t="str">
        <f>IF(ISNA(VLOOKUP(P82&amp;"_"&amp;Q82&amp;"_"&amp;R82,[1]挑战模式!$A:$AS,1,FALSE)),"",IF(VLOOKUP(P82&amp;"_"&amp;Q82&amp;"_"&amp;R82,[1]挑战模式!$A:$AS,14+S82,FALSE)="","",INT(VLOOKUP(P82&amp;"_"&amp;Q82&amp;"_"&amp;R82,[1]挑战模式!$A:$AS,20+S82,FALSE))))</f>
        <v/>
      </c>
      <c r="J82" s="10" t="str">
        <f>IF(ISNA(VLOOKUP(P82&amp;"_"&amp;Q82&amp;"_"&amp;R82,[1]挑战模式!$A:$AS,1,FALSE)),"",IF(VLOOKUP(P82&amp;"_"&amp;Q82&amp;"_"&amp;R82,[1]挑战模式!$A:$AS,14+S82,FALSE)="","",ROUND(VLOOKUP(P82&amp;"_"&amp;Q82&amp;"_"&amp;R82,[1]挑战模式!$A:$AS,5,FALSE)/I82,2)))</f>
        <v/>
      </c>
      <c r="K82" s="10" t="str">
        <f t="shared" si="11"/>
        <v/>
      </c>
      <c r="L82" s="10" t="str">
        <f t="shared" si="12"/>
        <v/>
      </c>
      <c r="M82" s="10" t="str">
        <f t="shared" si="13"/>
        <v/>
      </c>
      <c r="O82" s="10" t="str">
        <f>IF(J82="","",VLOOKUP(P82&amp;"_"&amp;Q82&amp;"_"&amp;R82,[1]挑战模式!$A:$AS,38+S82,FALSE))</f>
        <v/>
      </c>
      <c r="P82" s="10">
        <v>0</v>
      </c>
      <c r="Q82" s="10">
        <v>2</v>
      </c>
      <c r="R82" s="10">
        <v>5</v>
      </c>
      <c r="S82" s="10">
        <v>3</v>
      </c>
    </row>
    <row r="83" spans="2:19" s="10" customFormat="1" x14ac:dyDescent="0.2">
      <c r="B83" s="10" t="str">
        <f t="shared" si="7"/>
        <v/>
      </c>
      <c r="C83" s="10" t="str">
        <f>IF(ISNA(VLOOKUP(P83&amp;"_"&amp;Q83&amp;"_"&amp;R83,[1]挑战模式!$A:$AS,1,FALSE)),"",IF(R83-R82=0,"",R83))</f>
        <v/>
      </c>
      <c r="D83" s="10" t="str">
        <f t="shared" si="8"/>
        <v/>
      </c>
      <c r="E83" s="10" t="str">
        <f>""</f>
        <v/>
      </c>
      <c r="F83" s="10" t="str">
        <f>IF(C83="","",VLOOKUP(P83&amp;"_"&amp;Q83&amp;"_"&amp;R83,[1]挑战模式!$A:$AS,13,FALSE)-VLOOKUP(P83&amp;"_"&amp;Q83&amp;"_"&amp;R83,[1]挑战模式!$A:$AS,14,FALSE))</f>
        <v/>
      </c>
      <c r="G83" s="10" t="str">
        <f t="shared" si="9"/>
        <v/>
      </c>
      <c r="H83" s="10" t="str">
        <f t="shared" si="10"/>
        <v/>
      </c>
      <c r="I83" s="10" t="str">
        <f>IF(ISNA(VLOOKUP(P83&amp;"_"&amp;Q83&amp;"_"&amp;R83,[1]挑战模式!$A:$AS,1,FALSE)),"",IF(VLOOKUP(P83&amp;"_"&amp;Q83&amp;"_"&amp;R83,[1]挑战模式!$A:$AS,14+S83,FALSE)="","",INT(VLOOKUP(P83&amp;"_"&amp;Q83&amp;"_"&amp;R83,[1]挑战模式!$A:$AS,20+S83,FALSE))))</f>
        <v/>
      </c>
      <c r="J83" s="10" t="str">
        <f>IF(ISNA(VLOOKUP(P83&amp;"_"&amp;Q83&amp;"_"&amp;R83,[1]挑战模式!$A:$AS,1,FALSE)),"",IF(VLOOKUP(P83&amp;"_"&amp;Q83&amp;"_"&amp;R83,[1]挑战模式!$A:$AS,14+S83,FALSE)="","",ROUND(VLOOKUP(P83&amp;"_"&amp;Q83&amp;"_"&amp;R83,[1]挑战模式!$A:$AS,5,FALSE)/I83,2)))</f>
        <v/>
      </c>
      <c r="K83" s="10" t="str">
        <f t="shared" si="11"/>
        <v/>
      </c>
      <c r="L83" s="10" t="str">
        <f t="shared" si="12"/>
        <v/>
      </c>
      <c r="M83" s="10" t="str">
        <f t="shared" si="13"/>
        <v/>
      </c>
      <c r="O83" s="10" t="str">
        <f>IF(J83="","",VLOOKUP(P83&amp;"_"&amp;Q83&amp;"_"&amp;R83,[1]挑战模式!$A:$AS,38+S83,FALSE))</f>
        <v/>
      </c>
      <c r="P83" s="10">
        <v>0</v>
      </c>
      <c r="Q83" s="10">
        <v>2</v>
      </c>
      <c r="R83" s="10">
        <v>5</v>
      </c>
      <c r="S83" s="10">
        <v>4</v>
      </c>
    </row>
    <row r="84" spans="2:19" s="10" customFormat="1" x14ac:dyDescent="0.2">
      <c r="B84" s="10" t="str">
        <f t="shared" si="7"/>
        <v/>
      </c>
      <c r="C84" s="10" t="str">
        <f>IF(ISNA(VLOOKUP(P84&amp;"_"&amp;Q84&amp;"_"&amp;R84,[1]挑战模式!$A:$AS,1,FALSE)),"",IF(R84-R83=0,"",R84))</f>
        <v/>
      </c>
      <c r="D84" s="10" t="str">
        <f t="shared" si="8"/>
        <v/>
      </c>
      <c r="E84" s="10" t="str">
        <f>""</f>
        <v/>
      </c>
      <c r="F84" s="10" t="str">
        <f>IF(C84="","",VLOOKUP(P84&amp;"_"&amp;Q84&amp;"_"&amp;R84,[1]挑战模式!$A:$AS,13,FALSE)-VLOOKUP(P84&amp;"_"&amp;Q84&amp;"_"&amp;R84,[1]挑战模式!$A:$AS,14,FALSE))</f>
        <v/>
      </c>
      <c r="G84" s="10" t="str">
        <f t="shared" si="9"/>
        <v/>
      </c>
      <c r="H84" s="10" t="str">
        <f t="shared" si="10"/>
        <v/>
      </c>
      <c r="I84" s="10" t="str">
        <f>IF(ISNA(VLOOKUP(P84&amp;"_"&amp;Q84&amp;"_"&amp;R84,[1]挑战模式!$A:$AS,1,FALSE)),"",IF(VLOOKUP(P84&amp;"_"&amp;Q84&amp;"_"&amp;R84,[1]挑战模式!$A:$AS,14+S84,FALSE)="","",INT(VLOOKUP(P84&amp;"_"&amp;Q84&amp;"_"&amp;R84,[1]挑战模式!$A:$AS,20+S84,FALSE))))</f>
        <v/>
      </c>
      <c r="J84" s="10" t="str">
        <f>IF(ISNA(VLOOKUP(P84&amp;"_"&amp;Q84&amp;"_"&amp;R84,[1]挑战模式!$A:$AS,1,FALSE)),"",IF(VLOOKUP(P84&amp;"_"&amp;Q84&amp;"_"&amp;R84,[1]挑战模式!$A:$AS,14+S84,FALSE)="","",ROUND(VLOOKUP(P84&amp;"_"&amp;Q84&amp;"_"&amp;R84,[1]挑战模式!$A:$AS,5,FALSE)/I84,2)))</f>
        <v/>
      </c>
      <c r="K84" s="10" t="str">
        <f t="shared" si="11"/>
        <v/>
      </c>
      <c r="L84" s="10" t="str">
        <f t="shared" si="12"/>
        <v/>
      </c>
      <c r="M84" s="10" t="str">
        <f t="shared" si="13"/>
        <v/>
      </c>
      <c r="O84" s="10" t="str">
        <f>IF(J84="","",VLOOKUP(P84&amp;"_"&amp;Q84&amp;"_"&amp;R84,[1]挑战模式!$A:$AS,38+S84,FALSE))</f>
        <v/>
      </c>
      <c r="P84" s="10">
        <v>0</v>
      </c>
      <c r="Q84" s="10">
        <v>2</v>
      </c>
      <c r="R84" s="10">
        <v>5</v>
      </c>
      <c r="S84" s="10">
        <v>5</v>
      </c>
    </row>
    <row r="85" spans="2:19" s="10" customFormat="1" x14ac:dyDescent="0.2">
      <c r="B85" s="10" t="str">
        <f t="shared" si="7"/>
        <v/>
      </c>
      <c r="C85" s="10" t="str">
        <f>IF(ISNA(VLOOKUP(P85&amp;"_"&amp;Q85&amp;"_"&amp;R85,[1]挑战模式!$A:$AS,1,FALSE)),"",IF(R85-R84=0,"",R85))</f>
        <v/>
      </c>
      <c r="D85" s="10" t="str">
        <f t="shared" si="8"/>
        <v/>
      </c>
      <c r="E85" s="10" t="str">
        <f>""</f>
        <v/>
      </c>
      <c r="F85" s="10" t="str">
        <f>IF(C85="","",VLOOKUP(P85&amp;"_"&amp;Q85&amp;"_"&amp;R85,[1]挑战模式!$A:$AS,13,FALSE)-VLOOKUP(P85&amp;"_"&amp;Q85&amp;"_"&amp;R85,[1]挑战模式!$A:$AS,14,FALSE))</f>
        <v/>
      </c>
      <c r="G85" s="10" t="str">
        <f t="shared" si="9"/>
        <v/>
      </c>
      <c r="H85" s="10" t="str">
        <f t="shared" si="10"/>
        <v/>
      </c>
      <c r="I85" s="10" t="str">
        <f>IF(ISNA(VLOOKUP(P85&amp;"_"&amp;Q85&amp;"_"&amp;R85,[1]挑战模式!$A:$AS,1,FALSE)),"",IF(VLOOKUP(P85&amp;"_"&amp;Q85&amp;"_"&amp;R85,[1]挑战模式!$A:$AS,14+S85,FALSE)="","",INT(VLOOKUP(P85&amp;"_"&amp;Q85&amp;"_"&amp;R85,[1]挑战模式!$A:$AS,20+S85,FALSE))))</f>
        <v/>
      </c>
      <c r="J85" s="10" t="str">
        <f>IF(ISNA(VLOOKUP(P85&amp;"_"&amp;Q85&amp;"_"&amp;R85,[1]挑战模式!$A:$AS,1,FALSE)),"",IF(VLOOKUP(P85&amp;"_"&amp;Q85&amp;"_"&amp;R85,[1]挑战模式!$A:$AS,14+S85,FALSE)="","",ROUND(VLOOKUP(P85&amp;"_"&amp;Q85&amp;"_"&amp;R85,[1]挑战模式!$A:$AS,5,FALSE)/I85,2)))</f>
        <v/>
      </c>
      <c r="K85" s="10" t="str">
        <f t="shared" si="11"/>
        <v/>
      </c>
      <c r="L85" s="10" t="str">
        <f t="shared" si="12"/>
        <v/>
      </c>
      <c r="M85" s="10" t="str">
        <f t="shared" si="13"/>
        <v/>
      </c>
      <c r="O85" s="10" t="str">
        <f>IF(J85="","",VLOOKUP(P85&amp;"_"&amp;Q85&amp;"_"&amp;R85,[1]挑战模式!$A:$AS,38+S85,FALSE))</f>
        <v/>
      </c>
      <c r="P85" s="10">
        <v>0</v>
      </c>
      <c r="Q85" s="10">
        <v>2</v>
      </c>
      <c r="R85" s="10">
        <v>5</v>
      </c>
      <c r="S85" s="10">
        <v>6</v>
      </c>
    </row>
    <row r="86" spans="2:19" s="10" customFormat="1" x14ac:dyDescent="0.2">
      <c r="B86" s="10" t="str">
        <f t="shared" si="7"/>
        <v/>
      </c>
      <c r="C86" s="10" t="str">
        <f>IF(ISNA(VLOOKUP(P86&amp;"_"&amp;Q86&amp;"_"&amp;R86,[1]挑战模式!$A:$AS,1,FALSE)),"",IF(R86-R85=0,"",R86))</f>
        <v/>
      </c>
      <c r="D86" s="10" t="str">
        <f t="shared" si="8"/>
        <v/>
      </c>
      <c r="E86" s="10" t="str">
        <f>""</f>
        <v/>
      </c>
      <c r="F86" s="10" t="str">
        <f>IF(C86="","",VLOOKUP(P86&amp;"_"&amp;Q86&amp;"_"&amp;R86,[1]挑战模式!$A:$AS,13,FALSE)-VLOOKUP(P86&amp;"_"&amp;Q86&amp;"_"&amp;R86,[1]挑战模式!$A:$AS,14,FALSE))</f>
        <v/>
      </c>
      <c r="G86" s="10" t="str">
        <f t="shared" si="9"/>
        <v/>
      </c>
      <c r="H86" s="10" t="str">
        <f t="shared" si="10"/>
        <v/>
      </c>
      <c r="I86" s="10" t="str">
        <f>IF(ISNA(VLOOKUP(P86&amp;"_"&amp;Q86&amp;"_"&amp;R86,[1]挑战模式!$A:$AS,1,FALSE)),"",IF(VLOOKUP(P86&amp;"_"&amp;Q86&amp;"_"&amp;R86,[1]挑战模式!$A:$AS,14+S86,FALSE)="","",INT(VLOOKUP(P86&amp;"_"&amp;Q86&amp;"_"&amp;R86,[1]挑战模式!$A:$AS,20+S86,FALSE))))</f>
        <v/>
      </c>
      <c r="J86" s="10" t="str">
        <f>IF(ISNA(VLOOKUP(P86&amp;"_"&amp;Q86&amp;"_"&amp;R86,[1]挑战模式!$A:$AS,1,FALSE)),"",IF(VLOOKUP(P86&amp;"_"&amp;Q86&amp;"_"&amp;R86,[1]挑战模式!$A:$AS,14+S86,FALSE)="","",ROUND(VLOOKUP(P86&amp;"_"&amp;Q86&amp;"_"&amp;R86,[1]挑战模式!$A:$AS,5,FALSE)/I86,2)))</f>
        <v/>
      </c>
      <c r="K86" s="10" t="str">
        <f t="shared" si="11"/>
        <v/>
      </c>
      <c r="L86" s="10" t="str">
        <f t="shared" si="12"/>
        <v/>
      </c>
      <c r="M86" s="10" t="str">
        <f t="shared" si="13"/>
        <v/>
      </c>
      <c r="O86" s="10" t="str">
        <f>IF(J86="","",VLOOKUP(P86&amp;"_"&amp;Q86&amp;"_"&amp;R86,[1]挑战模式!$A:$AS,38+S86,FALSE))</f>
        <v/>
      </c>
      <c r="P86" s="10">
        <v>0</v>
      </c>
      <c r="Q86" s="10">
        <v>2</v>
      </c>
      <c r="R86" s="10">
        <v>6</v>
      </c>
      <c r="S86" s="10">
        <v>1</v>
      </c>
    </row>
    <row r="87" spans="2:19" s="10" customFormat="1" x14ac:dyDescent="0.2">
      <c r="B87" s="10" t="str">
        <f t="shared" si="7"/>
        <v/>
      </c>
      <c r="C87" s="10" t="str">
        <f>IF(ISNA(VLOOKUP(P87&amp;"_"&amp;Q87&amp;"_"&amp;R87,[1]挑战模式!$A:$AS,1,FALSE)),"",IF(R87-R86=0,"",R87))</f>
        <v/>
      </c>
      <c r="D87" s="10" t="str">
        <f t="shared" si="8"/>
        <v/>
      </c>
      <c r="E87" s="10" t="str">
        <f>""</f>
        <v/>
      </c>
      <c r="F87" s="10" t="str">
        <f>IF(C87="","",VLOOKUP(P87&amp;"_"&amp;Q87&amp;"_"&amp;R87,[1]挑战模式!$A:$AS,13,FALSE)-VLOOKUP(P87&amp;"_"&amp;Q87&amp;"_"&amp;R87,[1]挑战模式!$A:$AS,14,FALSE))</f>
        <v/>
      </c>
      <c r="G87" s="10" t="str">
        <f t="shared" si="9"/>
        <v/>
      </c>
      <c r="H87" s="10" t="str">
        <f t="shared" si="10"/>
        <v/>
      </c>
      <c r="I87" s="10" t="str">
        <f>IF(ISNA(VLOOKUP(P87&amp;"_"&amp;Q87&amp;"_"&amp;R87,[1]挑战模式!$A:$AS,1,FALSE)),"",IF(VLOOKUP(P87&amp;"_"&amp;Q87&amp;"_"&amp;R87,[1]挑战模式!$A:$AS,14+S87,FALSE)="","",INT(VLOOKUP(P87&amp;"_"&amp;Q87&amp;"_"&amp;R87,[1]挑战模式!$A:$AS,20+S87,FALSE))))</f>
        <v/>
      </c>
      <c r="J87" s="10" t="str">
        <f>IF(ISNA(VLOOKUP(P87&amp;"_"&amp;Q87&amp;"_"&amp;R87,[1]挑战模式!$A:$AS,1,FALSE)),"",IF(VLOOKUP(P87&amp;"_"&amp;Q87&amp;"_"&amp;R87,[1]挑战模式!$A:$AS,14+S87,FALSE)="","",ROUND(VLOOKUP(P87&amp;"_"&amp;Q87&amp;"_"&amp;R87,[1]挑战模式!$A:$AS,5,FALSE)/I87,2)))</f>
        <v/>
      </c>
      <c r="K87" s="10" t="str">
        <f t="shared" si="11"/>
        <v/>
      </c>
      <c r="L87" s="10" t="str">
        <f t="shared" si="12"/>
        <v/>
      </c>
      <c r="M87" s="10" t="str">
        <f t="shared" si="13"/>
        <v/>
      </c>
      <c r="O87" s="10" t="str">
        <f>IF(J87="","",VLOOKUP(P87&amp;"_"&amp;Q87&amp;"_"&amp;R87,[1]挑战模式!$A:$AS,38+S87,FALSE))</f>
        <v/>
      </c>
      <c r="P87" s="10">
        <v>0</v>
      </c>
      <c r="Q87" s="10">
        <v>2</v>
      </c>
      <c r="R87" s="10">
        <v>6</v>
      </c>
      <c r="S87" s="10">
        <v>2</v>
      </c>
    </row>
    <row r="88" spans="2:19" s="10" customFormat="1" x14ac:dyDescent="0.2">
      <c r="B88" s="10" t="str">
        <f t="shared" si="7"/>
        <v/>
      </c>
      <c r="C88" s="10" t="str">
        <f>IF(ISNA(VLOOKUP(P88&amp;"_"&amp;Q88&amp;"_"&amp;R88,[1]挑战模式!$A:$AS,1,FALSE)),"",IF(R88-R87=0,"",R88))</f>
        <v/>
      </c>
      <c r="D88" s="10" t="str">
        <f t="shared" si="8"/>
        <v/>
      </c>
      <c r="E88" s="10" t="str">
        <f>""</f>
        <v/>
      </c>
      <c r="F88" s="10" t="str">
        <f>IF(C88="","",VLOOKUP(P88&amp;"_"&amp;Q88&amp;"_"&amp;R88,[1]挑战模式!$A:$AS,13,FALSE)-VLOOKUP(P88&amp;"_"&amp;Q88&amp;"_"&amp;R88,[1]挑战模式!$A:$AS,14,FALSE))</f>
        <v/>
      </c>
      <c r="G88" s="10" t="str">
        <f t="shared" si="9"/>
        <v/>
      </c>
      <c r="H88" s="10" t="str">
        <f t="shared" si="10"/>
        <v/>
      </c>
      <c r="I88" s="10" t="str">
        <f>IF(ISNA(VLOOKUP(P88&amp;"_"&amp;Q88&amp;"_"&amp;R88,[1]挑战模式!$A:$AS,1,FALSE)),"",IF(VLOOKUP(P88&amp;"_"&amp;Q88&amp;"_"&amp;R88,[1]挑战模式!$A:$AS,14+S88,FALSE)="","",INT(VLOOKUP(P88&amp;"_"&amp;Q88&amp;"_"&amp;R88,[1]挑战模式!$A:$AS,20+S88,FALSE))))</f>
        <v/>
      </c>
      <c r="J88" s="10" t="str">
        <f>IF(ISNA(VLOOKUP(P88&amp;"_"&amp;Q88&amp;"_"&amp;R88,[1]挑战模式!$A:$AS,1,FALSE)),"",IF(VLOOKUP(P88&amp;"_"&amp;Q88&amp;"_"&amp;R88,[1]挑战模式!$A:$AS,14+S88,FALSE)="","",ROUND(VLOOKUP(P88&amp;"_"&amp;Q88&amp;"_"&amp;R88,[1]挑战模式!$A:$AS,5,FALSE)/I88,2)))</f>
        <v/>
      </c>
      <c r="K88" s="10" t="str">
        <f t="shared" si="11"/>
        <v/>
      </c>
      <c r="L88" s="10" t="str">
        <f t="shared" si="12"/>
        <v/>
      </c>
      <c r="M88" s="10" t="str">
        <f t="shared" si="13"/>
        <v/>
      </c>
      <c r="O88" s="10" t="str">
        <f>IF(J88="","",VLOOKUP(P88&amp;"_"&amp;Q88&amp;"_"&amp;R88,[1]挑战模式!$A:$AS,38+S88,FALSE))</f>
        <v/>
      </c>
      <c r="P88" s="10">
        <v>0</v>
      </c>
      <c r="Q88" s="10">
        <v>2</v>
      </c>
      <c r="R88" s="10">
        <v>6</v>
      </c>
      <c r="S88" s="10">
        <v>3</v>
      </c>
    </row>
    <row r="89" spans="2:19" s="10" customFormat="1" x14ac:dyDescent="0.2">
      <c r="B89" s="10" t="str">
        <f t="shared" si="7"/>
        <v/>
      </c>
      <c r="C89" s="10" t="str">
        <f>IF(ISNA(VLOOKUP(P89&amp;"_"&amp;Q89&amp;"_"&amp;R89,[1]挑战模式!$A:$AS,1,FALSE)),"",IF(R89-R88=0,"",R89))</f>
        <v/>
      </c>
      <c r="D89" s="10" t="str">
        <f t="shared" si="8"/>
        <v/>
      </c>
      <c r="E89" s="10" t="str">
        <f>""</f>
        <v/>
      </c>
      <c r="F89" s="10" t="str">
        <f>IF(C89="","",VLOOKUP(P89&amp;"_"&amp;Q89&amp;"_"&amp;R89,[1]挑战模式!$A:$AS,13,FALSE)-VLOOKUP(P89&amp;"_"&amp;Q89&amp;"_"&amp;R89,[1]挑战模式!$A:$AS,14,FALSE))</f>
        <v/>
      </c>
      <c r="G89" s="10" t="str">
        <f t="shared" si="9"/>
        <v/>
      </c>
      <c r="H89" s="10" t="str">
        <f t="shared" si="10"/>
        <v/>
      </c>
      <c r="I89" s="10" t="str">
        <f>IF(ISNA(VLOOKUP(P89&amp;"_"&amp;Q89&amp;"_"&amp;R89,[1]挑战模式!$A:$AS,1,FALSE)),"",IF(VLOOKUP(P89&amp;"_"&amp;Q89&amp;"_"&amp;R89,[1]挑战模式!$A:$AS,14+S89,FALSE)="","",INT(VLOOKUP(P89&amp;"_"&amp;Q89&amp;"_"&amp;R89,[1]挑战模式!$A:$AS,20+S89,FALSE))))</f>
        <v/>
      </c>
      <c r="J89" s="10" t="str">
        <f>IF(ISNA(VLOOKUP(P89&amp;"_"&amp;Q89&amp;"_"&amp;R89,[1]挑战模式!$A:$AS,1,FALSE)),"",IF(VLOOKUP(P89&amp;"_"&amp;Q89&amp;"_"&amp;R89,[1]挑战模式!$A:$AS,14+S89,FALSE)="","",ROUND(VLOOKUP(P89&amp;"_"&amp;Q89&amp;"_"&amp;R89,[1]挑战模式!$A:$AS,5,FALSE)/I89,2)))</f>
        <v/>
      </c>
      <c r="K89" s="10" t="str">
        <f t="shared" si="11"/>
        <v/>
      </c>
      <c r="L89" s="10" t="str">
        <f t="shared" si="12"/>
        <v/>
      </c>
      <c r="M89" s="10" t="str">
        <f t="shared" si="13"/>
        <v/>
      </c>
      <c r="O89" s="10" t="str">
        <f>IF(J89="","",VLOOKUP(P89&amp;"_"&amp;Q89&amp;"_"&amp;R89,[1]挑战模式!$A:$AS,38+S89,FALSE))</f>
        <v/>
      </c>
      <c r="P89" s="10">
        <v>0</v>
      </c>
      <c r="Q89" s="10">
        <v>2</v>
      </c>
      <c r="R89" s="10">
        <v>6</v>
      </c>
      <c r="S89" s="10">
        <v>4</v>
      </c>
    </row>
    <row r="90" spans="2:19" s="10" customFormat="1" x14ac:dyDescent="0.2">
      <c r="B90" s="10" t="str">
        <f t="shared" si="7"/>
        <v/>
      </c>
      <c r="C90" s="10" t="str">
        <f>IF(ISNA(VLOOKUP(P90&amp;"_"&amp;Q90&amp;"_"&amp;R90,[1]挑战模式!$A:$AS,1,FALSE)),"",IF(R90-R89=0,"",R90))</f>
        <v/>
      </c>
      <c r="D90" s="10" t="str">
        <f t="shared" si="8"/>
        <v/>
      </c>
      <c r="E90" s="10" t="str">
        <f>""</f>
        <v/>
      </c>
      <c r="F90" s="10" t="str">
        <f>IF(C90="","",VLOOKUP(P90&amp;"_"&amp;Q90&amp;"_"&amp;R90,[1]挑战模式!$A:$AS,13,FALSE)-VLOOKUP(P90&amp;"_"&amp;Q90&amp;"_"&amp;R90,[1]挑战模式!$A:$AS,14,FALSE))</f>
        <v/>
      </c>
      <c r="G90" s="10" t="str">
        <f t="shared" si="9"/>
        <v/>
      </c>
      <c r="H90" s="10" t="str">
        <f t="shared" si="10"/>
        <v/>
      </c>
      <c r="I90" s="10" t="str">
        <f>IF(ISNA(VLOOKUP(P90&amp;"_"&amp;Q90&amp;"_"&amp;R90,[1]挑战模式!$A:$AS,1,FALSE)),"",IF(VLOOKUP(P90&amp;"_"&amp;Q90&amp;"_"&amp;R90,[1]挑战模式!$A:$AS,14+S90,FALSE)="","",INT(VLOOKUP(P90&amp;"_"&amp;Q90&amp;"_"&amp;R90,[1]挑战模式!$A:$AS,20+S90,FALSE))))</f>
        <v/>
      </c>
      <c r="J90" s="10" t="str">
        <f>IF(ISNA(VLOOKUP(P90&amp;"_"&amp;Q90&amp;"_"&amp;R90,[1]挑战模式!$A:$AS,1,FALSE)),"",IF(VLOOKUP(P90&amp;"_"&amp;Q90&amp;"_"&amp;R90,[1]挑战模式!$A:$AS,14+S90,FALSE)="","",ROUND(VLOOKUP(P90&amp;"_"&amp;Q90&amp;"_"&amp;R90,[1]挑战模式!$A:$AS,5,FALSE)/I90,2)))</f>
        <v/>
      </c>
      <c r="K90" s="10" t="str">
        <f t="shared" si="11"/>
        <v/>
      </c>
      <c r="L90" s="10" t="str">
        <f t="shared" si="12"/>
        <v/>
      </c>
      <c r="M90" s="10" t="str">
        <f t="shared" si="13"/>
        <v/>
      </c>
      <c r="O90" s="10" t="str">
        <f>IF(J90="","",VLOOKUP(P90&amp;"_"&amp;Q90&amp;"_"&amp;R90,[1]挑战模式!$A:$AS,38+S90,FALSE))</f>
        <v/>
      </c>
      <c r="P90" s="10">
        <v>0</v>
      </c>
      <c r="Q90" s="10">
        <v>2</v>
      </c>
      <c r="R90" s="10">
        <v>6</v>
      </c>
      <c r="S90" s="10">
        <v>5</v>
      </c>
    </row>
    <row r="91" spans="2:19" s="10" customFormat="1" x14ac:dyDescent="0.2">
      <c r="B91" s="10" t="str">
        <f t="shared" si="7"/>
        <v/>
      </c>
      <c r="C91" s="10" t="str">
        <f>IF(ISNA(VLOOKUP(P91&amp;"_"&amp;Q91&amp;"_"&amp;R91,[1]挑战模式!$A:$AS,1,FALSE)),"",IF(R91-R90=0,"",R91))</f>
        <v/>
      </c>
      <c r="D91" s="10" t="str">
        <f t="shared" si="8"/>
        <v/>
      </c>
      <c r="E91" s="10" t="str">
        <f>""</f>
        <v/>
      </c>
      <c r="F91" s="10" t="str">
        <f>IF(C91="","",VLOOKUP(P91&amp;"_"&amp;Q91&amp;"_"&amp;R91,[1]挑战模式!$A:$AS,13,FALSE)-VLOOKUP(P91&amp;"_"&amp;Q91&amp;"_"&amp;R91,[1]挑战模式!$A:$AS,14,FALSE))</f>
        <v/>
      </c>
      <c r="G91" s="10" t="str">
        <f t="shared" si="9"/>
        <v/>
      </c>
      <c r="H91" s="10" t="str">
        <f t="shared" si="10"/>
        <v/>
      </c>
      <c r="I91" s="10" t="str">
        <f>IF(ISNA(VLOOKUP(P91&amp;"_"&amp;Q91&amp;"_"&amp;R91,[1]挑战模式!$A:$AS,1,FALSE)),"",IF(VLOOKUP(P91&amp;"_"&amp;Q91&amp;"_"&amp;R91,[1]挑战模式!$A:$AS,14+S91,FALSE)="","",INT(VLOOKUP(P91&amp;"_"&amp;Q91&amp;"_"&amp;R91,[1]挑战模式!$A:$AS,20+S91,FALSE))))</f>
        <v/>
      </c>
      <c r="J91" s="10" t="str">
        <f>IF(ISNA(VLOOKUP(P91&amp;"_"&amp;Q91&amp;"_"&amp;R91,[1]挑战模式!$A:$AS,1,FALSE)),"",IF(VLOOKUP(P91&amp;"_"&amp;Q91&amp;"_"&amp;R91,[1]挑战模式!$A:$AS,14+S91,FALSE)="","",ROUND(VLOOKUP(P91&amp;"_"&amp;Q91&amp;"_"&amp;R91,[1]挑战模式!$A:$AS,5,FALSE)/I91,2)))</f>
        <v/>
      </c>
      <c r="K91" s="10" t="str">
        <f t="shared" si="11"/>
        <v/>
      </c>
      <c r="L91" s="10" t="str">
        <f t="shared" si="12"/>
        <v/>
      </c>
      <c r="M91" s="10" t="str">
        <f t="shared" si="13"/>
        <v/>
      </c>
      <c r="O91" s="10" t="str">
        <f>IF(J91="","",VLOOKUP(P91&amp;"_"&amp;Q91&amp;"_"&amp;R91,[1]挑战模式!$A:$AS,38+S91,FALSE))</f>
        <v/>
      </c>
      <c r="P91" s="10">
        <v>0</v>
      </c>
      <c r="Q91" s="10">
        <v>2</v>
      </c>
      <c r="R91" s="10">
        <v>6</v>
      </c>
      <c r="S91" s="10">
        <v>6</v>
      </c>
    </row>
    <row r="92" spans="2:19" s="10" customFormat="1" x14ac:dyDescent="0.2">
      <c r="B92" s="10" t="str">
        <f t="shared" si="7"/>
        <v/>
      </c>
      <c r="C92" s="10" t="str">
        <f>IF(ISNA(VLOOKUP(P92&amp;"_"&amp;Q92&amp;"_"&amp;R92,[1]挑战模式!$A:$AS,1,FALSE)),"",IF(R92-R91=0,"",R92))</f>
        <v/>
      </c>
      <c r="D92" s="10" t="str">
        <f t="shared" si="8"/>
        <v/>
      </c>
      <c r="E92" s="10" t="str">
        <f>""</f>
        <v/>
      </c>
      <c r="F92" s="10" t="str">
        <f>IF(C92="","",VLOOKUP(P92&amp;"_"&amp;Q92&amp;"_"&amp;R92,[1]挑战模式!$A:$AS,13,FALSE)-VLOOKUP(P92&amp;"_"&amp;Q92&amp;"_"&amp;R92,[1]挑战模式!$A:$AS,14,FALSE))</f>
        <v/>
      </c>
      <c r="G92" s="10" t="str">
        <f t="shared" si="9"/>
        <v/>
      </c>
      <c r="H92" s="10" t="str">
        <f t="shared" si="10"/>
        <v/>
      </c>
      <c r="I92" s="10" t="str">
        <f>IF(ISNA(VLOOKUP(P92&amp;"_"&amp;Q92&amp;"_"&amp;R92,[1]挑战模式!$A:$AS,1,FALSE)),"",IF(VLOOKUP(P92&amp;"_"&amp;Q92&amp;"_"&amp;R92,[1]挑战模式!$A:$AS,14+S92,FALSE)="","",INT(VLOOKUP(P92&amp;"_"&amp;Q92&amp;"_"&amp;R92,[1]挑战模式!$A:$AS,20+S92,FALSE))))</f>
        <v/>
      </c>
      <c r="J92" s="10" t="str">
        <f>IF(ISNA(VLOOKUP(P92&amp;"_"&amp;Q92&amp;"_"&amp;R92,[1]挑战模式!$A:$AS,1,FALSE)),"",IF(VLOOKUP(P92&amp;"_"&amp;Q92&amp;"_"&amp;R92,[1]挑战模式!$A:$AS,14+S92,FALSE)="","",ROUND(VLOOKUP(P92&amp;"_"&amp;Q92&amp;"_"&amp;R92,[1]挑战模式!$A:$AS,5,FALSE)/I92,2)))</f>
        <v/>
      </c>
      <c r="K92" s="10" t="str">
        <f t="shared" si="11"/>
        <v/>
      </c>
      <c r="L92" s="10" t="str">
        <f t="shared" si="12"/>
        <v/>
      </c>
      <c r="M92" s="10" t="str">
        <f t="shared" si="13"/>
        <v/>
      </c>
      <c r="O92" s="10" t="str">
        <f>IF(J92="","",VLOOKUP(P92&amp;"_"&amp;Q92&amp;"_"&amp;R92,[1]挑战模式!$A:$AS,38+S92,FALSE))</f>
        <v/>
      </c>
      <c r="P92" s="10">
        <v>0</v>
      </c>
      <c r="Q92" s="10">
        <v>2</v>
      </c>
      <c r="R92" s="10">
        <v>7</v>
      </c>
      <c r="S92" s="10">
        <v>1</v>
      </c>
    </row>
    <row r="93" spans="2:19" s="10" customFormat="1" x14ac:dyDescent="0.2">
      <c r="B93" s="10" t="str">
        <f t="shared" si="7"/>
        <v/>
      </c>
      <c r="C93" s="10" t="str">
        <f>IF(ISNA(VLOOKUP(P93&amp;"_"&amp;Q93&amp;"_"&amp;R93,[1]挑战模式!$A:$AS,1,FALSE)),"",IF(R93-R92=0,"",R93))</f>
        <v/>
      </c>
      <c r="D93" s="10" t="str">
        <f t="shared" si="8"/>
        <v/>
      </c>
      <c r="E93" s="10" t="str">
        <f>""</f>
        <v/>
      </c>
      <c r="F93" s="10" t="str">
        <f>IF(C93="","",VLOOKUP(P93&amp;"_"&amp;Q93&amp;"_"&amp;R93,[1]挑战模式!$A:$AS,13,FALSE)-VLOOKUP(P93&amp;"_"&amp;Q93&amp;"_"&amp;R93,[1]挑战模式!$A:$AS,14,FALSE))</f>
        <v/>
      </c>
      <c r="G93" s="10" t="str">
        <f t="shared" si="9"/>
        <v/>
      </c>
      <c r="H93" s="10" t="str">
        <f t="shared" si="10"/>
        <v/>
      </c>
      <c r="I93" s="10" t="str">
        <f>IF(ISNA(VLOOKUP(P93&amp;"_"&amp;Q93&amp;"_"&amp;R93,[1]挑战模式!$A:$AS,1,FALSE)),"",IF(VLOOKUP(P93&amp;"_"&amp;Q93&amp;"_"&amp;R93,[1]挑战模式!$A:$AS,14+S93,FALSE)="","",INT(VLOOKUP(P93&amp;"_"&amp;Q93&amp;"_"&amp;R93,[1]挑战模式!$A:$AS,20+S93,FALSE))))</f>
        <v/>
      </c>
      <c r="J93" s="10" t="str">
        <f>IF(ISNA(VLOOKUP(P93&amp;"_"&amp;Q93&amp;"_"&amp;R93,[1]挑战模式!$A:$AS,1,FALSE)),"",IF(VLOOKUP(P93&amp;"_"&amp;Q93&amp;"_"&amp;R93,[1]挑战模式!$A:$AS,14+S93,FALSE)="","",ROUND(VLOOKUP(P93&amp;"_"&amp;Q93&amp;"_"&amp;R93,[1]挑战模式!$A:$AS,5,FALSE)/I93,2)))</f>
        <v/>
      </c>
      <c r="K93" s="10" t="str">
        <f t="shared" si="11"/>
        <v/>
      </c>
      <c r="L93" s="10" t="str">
        <f t="shared" si="12"/>
        <v/>
      </c>
      <c r="M93" s="10" t="str">
        <f t="shared" si="13"/>
        <v/>
      </c>
      <c r="O93" s="10" t="str">
        <f>IF(J93="","",VLOOKUP(P93&amp;"_"&amp;Q93&amp;"_"&amp;R93,[1]挑战模式!$A:$AS,38+S93,FALSE))</f>
        <v/>
      </c>
      <c r="P93" s="10">
        <v>0</v>
      </c>
      <c r="Q93" s="10">
        <v>2</v>
      </c>
      <c r="R93" s="10">
        <v>7</v>
      </c>
      <c r="S93" s="10">
        <v>2</v>
      </c>
    </row>
    <row r="94" spans="2:19" s="10" customFormat="1" x14ac:dyDescent="0.2">
      <c r="B94" s="10" t="str">
        <f t="shared" si="7"/>
        <v/>
      </c>
      <c r="C94" s="10" t="str">
        <f>IF(ISNA(VLOOKUP(P94&amp;"_"&amp;Q94&amp;"_"&amp;R94,[1]挑战模式!$A:$AS,1,FALSE)),"",IF(R94-R93=0,"",R94))</f>
        <v/>
      </c>
      <c r="D94" s="10" t="str">
        <f t="shared" si="8"/>
        <v/>
      </c>
      <c r="E94" s="10" t="str">
        <f>""</f>
        <v/>
      </c>
      <c r="F94" s="10" t="str">
        <f>IF(C94="","",VLOOKUP(P94&amp;"_"&amp;Q94&amp;"_"&amp;R94,[1]挑战模式!$A:$AS,13,FALSE)-VLOOKUP(P94&amp;"_"&amp;Q94&amp;"_"&amp;R94,[1]挑战模式!$A:$AS,14,FALSE))</f>
        <v/>
      </c>
      <c r="G94" s="10" t="str">
        <f t="shared" si="9"/>
        <v/>
      </c>
      <c r="H94" s="10" t="str">
        <f t="shared" si="10"/>
        <v/>
      </c>
      <c r="I94" s="10" t="str">
        <f>IF(ISNA(VLOOKUP(P94&amp;"_"&amp;Q94&amp;"_"&amp;R94,[1]挑战模式!$A:$AS,1,FALSE)),"",IF(VLOOKUP(P94&amp;"_"&amp;Q94&amp;"_"&amp;R94,[1]挑战模式!$A:$AS,14+S94,FALSE)="","",INT(VLOOKUP(P94&amp;"_"&amp;Q94&amp;"_"&amp;R94,[1]挑战模式!$A:$AS,20+S94,FALSE))))</f>
        <v/>
      </c>
      <c r="J94" s="10" t="str">
        <f>IF(ISNA(VLOOKUP(P94&amp;"_"&amp;Q94&amp;"_"&amp;R94,[1]挑战模式!$A:$AS,1,FALSE)),"",IF(VLOOKUP(P94&amp;"_"&amp;Q94&amp;"_"&amp;R94,[1]挑战模式!$A:$AS,14+S94,FALSE)="","",ROUND(VLOOKUP(P94&amp;"_"&amp;Q94&amp;"_"&amp;R94,[1]挑战模式!$A:$AS,5,FALSE)/I94,2)))</f>
        <v/>
      </c>
      <c r="K94" s="10" t="str">
        <f t="shared" si="11"/>
        <v/>
      </c>
      <c r="L94" s="10" t="str">
        <f t="shared" si="12"/>
        <v/>
      </c>
      <c r="M94" s="10" t="str">
        <f t="shared" si="13"/>
        <v/>
      </c>
      <c r="O94" s="10" t="str">
        <f>IF(J94="","",VLOOKUP(P94&amp;"_"&amp;Q94&amp;"_"&amp;R94,[1]挑战模式!$A:$AS,38+S94,FALSE))</f>
        <v/>
      </c>
      <c r="P94" s="10">
        <v>0</v>
      </c>
      <c r="Q94" s="10">
        <v>2</v>
      </c>
      <c r="R94" s="10">
        <v>7</v>
      </c>
      <c r="S94" s="10">
        <v>3</v>
      </c>
    </row>
    <row r="95" spans="2:19" s="10" customFormat="1" x14ac:dyDescent="0.2">
      <c r="B95" s="10" t="str">
        <f t="shared" si="7"/>
        <v/>
      </c>
      <c r="C95" s="10" t="str">
        <f>IF(ISNA(VLOOKUP(P95&amp;"_"&amp;Q95&amp;"_"&amp;R95,[1]挑战模式!$A:$AS,1,FALSE)),"",IF(R95-R94=0,"",R95))</f>
        <v/>
      </c>
      <c r="D95" s="10" t="str">
        <f t="shared" si="8"/>
        <v/>
      </c>
      <c r="E95" s="10" t="str">
        <f>""</f>
        <v/>
      </c>
      <c r="F95" s="10" t="str">
        <f>IF(C95="","",VLOOKUP(P95&amp;"_"&amp;Q95&amp;"_"&amp;R95,[1]挑战模式!$A:$AS,13,FALSE)-VLOOKUP(P95&amp;"_"&amp;Q95&amp;"_"&amp;R95,[1]挑战模式!$A:$AS,14,FALSE))</f>
        <v/>
      </c>
      <c r="G95" s="10" t="str">
        <f t="shared" si="9"/>
        <v/>
      </c>
      <c r="H95" s="10" t="str">
        <f t="shared" si="10"/>
        <v/>
      </c>
      <c r="I95" s="10" t="str">
        <f>IF(ISNA(VLOOKUP(P95&amp;"_"&amp;Q95&amp;"_"&amp;R95,[1]挑战模式!$A:$AS,1,FALSE)),"",IF(VLOOKUP(P95&amp;"_"&amp;Q95&amp;"_"&amp;R95,[1]挑战模式!$A:$AS,14+S95,FALSE)="","",INT(VLOOKUP(P95&amp;"_"&amp;Q95&amp;"_"&amp;R95,[1]挑战模式!$A:$AS,20+S95,FALSE))))</f>
        <v/>
      </c>
      <c r="J95" s="10" t="str">
        <f>IF(ISNA(VLOOKUP(P95&amp;"_"&amp;Q95&amp;"_"&amp;R95,[1]挑战模式!$A:$AS,1,FALSE)),"",IF(VLOOKUP(P95&amp;"_"&amp;Q95&amp;"_"&amp;R95,[1]挑战模式!$A:$AS,14+S95,FALSE)="","",ROUND(VLOOKUP(P95&amp;"_"&amp;Q95&amp;"_"&amp;R95,[1]挑战模式!$A:$AS,5,FALSE)/I95,2)))</f>
        <v/>
      </c>
      <c r="K95" s="10" t="str">
        <f t="shared" si="11"/>
        <v/>
      </c>
      <c r="L95" s="10" t="str">
        <f t="shared" si="12"/>
        <v/>
      </c>
      <c r="M95" s="10" t="str">
        <f t="shared" si="13"/>
        <v/>
      </c>
      <c r="O95" s="10" t="str">
        <f>IF(J95="","",VLOOKUP(P95&amp;"_"&amp;Q95&amp;"_"&amp;R95,[1]挑战模式!$A:$AS,38+S95,FALSE))</f>
        <v/>
      </c>
      <c r="P95" s="10">
        <v>0</v>
      </c>
      <c r="Q95" s="10">
        <v>2</v>
      </c>
      <c r="R95" s="10">
        <v>7</v>
      </c>
      <c r="S95" s="10">
        <v>4</v>
      </c>
    </row>
    <row r="96" spans="2:19" s="10" customFormat="1" x14ac:dyDescent="0.2">
      <c r="B96" s="10" t="str">
        <f t="shared" si="7"/>
        <v/>
      </c>
      <c r="C96" s="10" t="str">
        <f>IF(ISNA(VLOOKUP(P96&amp;"_"&amp;Q96&amp;"_"&amp;R96,[1]挑战模式!$A:$AS,1,FALSE)),"",IF(R96-R95=0,"",R96))</f>
        <v/>
      </c>
      <c r="D96" s="10" t="str">
        <f t="shared" si="8"/>
        <v/>
      </c>
      <c r="E96" s="10" t="str">
        <f>""</f>
        <v/>
      </c>
      <c r="F96" s="10" t="str">
        <f>IF(C96="","",VLOOKUP(P96&amp;"_"&amp;Q96&amp;"_"&amp;R96,[1]挑战模式!$A:$AS,13,FALSE)-VLOOKUP(P96&amp;"_"&amp;Q96&amp;"_"&amp;R96,[1]挑战模式!$A:$AS,14,FALSE))</f>
        <v/>
      </c>
      <c r="G96" s="10" t="str">
        <f t="shared" si="9"/>
        <v/>
      </c>
      <c r="H96" s="10" t="str">
        <f t="shared" si="10"/>
        <v/>
      </c>
      <c r="I96" s="10" t="str">
        <f>IF(ISNA(VLOOKUP(P96&amp;"_"&amp;Q96&amp;"_"&amp;R96,[1]挑战模式!$A:$AS,1,FALSE)),"",IF(VLOOKUP(P96&amp;"_"&amp;Q96&amp;"_"&amp;R96,[1]挑战模式!$A:$AS,14+S96,FALSE)="","",INT(VLOOKUP(P96&amp;"_"&amp;Q96&amp;"_"&amp;R96,[1]挑战模式!$A:$AS,20+S96,FALSE))))</f>
        <v/>
      </c>
      <c r="J96" s="10" t="str">
        <f>IF(ISNA(VLOOKUP(P96&amp;"_"&amp;Q96&amp;"_"&amp;R96,[1]挑战模式!$A:$AS,1,FALSE)),"",IF(VLOOKUP(P96&amp;"_"&amp;Q96&amp;"_"&amp;R96,[1]挑战模式!$A:$AS,14+S96,FALSE)="","",ROUND(VLOOKUP(P96&amp;"_"&amp;Q96&amp;"_"&amp;R96,[1]挑战模式!$A:$AS,5,FALSE)/I96,2)))</f>
        <v/>
      </c>
      <c r="K96" s="10" t="str">
        <f t="shared" si="11"/>
        <v/>
      </c>
      <c r="L96" s="10" t="str">
        <f t="shared" si="12"/>
        <v/>
      </c>
      <c r="M96" s="10" t="str">
        <f t="shared" si="13"/>
        <v/>
      </c>
      <c r="O96" s="10" t="str">
        <f>IF(J96="","",VLOOKUP(P96&amp;"_"&amp;Q96&amp;"_"&amp;R96,[1]挑战模式!$A:$AS,38+S96,FALSE))</f>
        <v/>
      </c>
      <c r="P96" s="10">
        <v>0</v>
      </c>
      <c r="Q96" s="10">
        <v>2</v>
      </c>
      <c r="R96" s="10">
        <v>7</v>
      </c>
      <c r="S96" s="10">
        <v>5</v>
      </c>
    </row>
    <row r="97" spans="2:19" s="10" customFormat="1" x14ac:dyDescent="0.2">
      <c r="B97" s="10" t="str">
        <f t="shared" si="7"/>
        <v/>
      </c>
      <c r="C97" s="10" t="str">
        <f>IF(ISNA(VLOOKUP(P97&amp;"_"&amp;Q97&amp;"_"&amp;R97,[1]挑战模式!$A:$AS,1,FALSE)),"",IF(R97-R96=0,"",R97))</f>
        <v/>
      </c>
      <c r="D97" s="10" t="str">
        <f t="shared" si="8"/>
        <v/>
      </c>
      <c r="E97" s="10" t="str">
        <f>""</f>
        <v/>
      </c>
      <c r="F97" s="10" t="str">
        <f>IF(C97="","",VLOOKUP(P97&amp;"_"&amp;Q97&amp;"_"&amp;R97,[1]挑战模式!$A:$AS,13,FALSE)-VLOOKUP(P97&amp;"_"&amp;Q97&amp;"_"&amp;R97,[1]挑战模式!$A:$AS,14,FALSE))</f>
        <v/>
      </c>
      <c r="G97" s="10" t="str">
        <f t="shared" si="9"/>
        <v/>
      </c>
      <c r="H97" s="10" t="str">
        <f t="shared" si="10"/>
        <v/>
      </c>
      <c r="I97" s="10" t="str">
        <f>IF(ISNA(VLOOKUP(P97&amp;"_"&amp;Q97&amp;"_"&amp;R97,[1]挑战模式!$A:$AS,1,FALSE)),"",IF(VLOOKUP(P97&amp;"_"&amp;Q97&amp;"_"&amp;R97,[1]挑战模式!$A:$AS,14+S97,FALSE)="","",INT(VLOOKUP(P97&amp;"_"&amp;Q97&amp;"_"&amp;R97,[1]挑战模式!$A:$AS,20+S97,FALSE))))</f>
        <v/>
      </c>
      <c r="J97" s="10" t="str">
        <f>IF(ISNA(VLOOKUP(P97&amp;"_"&amp;Q97&amp;"_"&amp;R97,[1]挑战模式!$A:$AS,1,FALSE)),"",IF(VLOOKUP(P97&amp;"_"&amp;Q97&amp;"_"&amp;R97,[1]挑战模式!$A:$AS,14+S97,FALSE)="","",ROUND(VLOOKUP(P97&amp;"_"&amp;Q97&amp;"_"&amp;R97,[1]挑战模式!$A:$AS,5,FALSE)/I97,2)))</f>
        <v/>
      </c>
      <c r="K97" s="10" t="str">
        <f t="shared" si="11"/>
        <v/>
      </c>
      <c r="L97" s="10" t="str">
        <f t="shared" si="12"/>
        <v/>
      </c>
      <c r="M97" s="10" t="str">
        <f t="shared" si="13"/>
        <v/>
      </c>
      <c r="O97" s="10" t="str">
        <f>IF(J97="","",VLOOKUP(P97&amp;"_"&amp;Q97&amp;"_"&amp;R97,[1]挑战模式!$A:$AS,38+S97,FALSE))</f>
        <v/>
      </c>
      <c r="P97" s="10">
        <v>0</v>
      </c>
      <c r="Q97" s="10">
        <v>2</v>
      </c>
      <c r="R97" s="10">
        <v>7</v>
      </c>
      <c r="S97" s="10">
        <v>6</v>
      </c>
    </row>
    <row r="98" spans="2:19" s="10" customFormat="1" x14ac:dyDescent="0.2">
      <c r="B98" s="10" t="str">
        <f t="shared" si="7"/>
        <v/>
      </c>
      <c r="C98" s="10" t="str">
        <f>IF(ISNA(VLOOKUP(P98&amp;"_"&amp;Q98&amp;"_"&amp;R98,[1]挑战模式!$A:$AS,1,FALSE)),"",IF(R98-R97=0,"",R98))</f>
        <v/>
      </c>
      <c r="D98" s="10" t="str">
        <f t="shared" si="8"/>
        <v/>
      </c>
      <c r="E98" s="10" t="str">
        <f>""</f>
        <v/>
      </c>
      <c r="F98" s="10" t="str">
        <f>IF(C98="","",VLOOKUP(P98&amp;"_"&amp;Q98&amp;"_"&amp;R98,[1]挑战模式!$A:$AS,13,FALSE)-VLOOKUP(P98&amp;"_"&amp;Q98&amp;"_"&amp;R98,[1]挑战模式!$A:$AS,14,FALSE))</f>
        <v/>
      </c>
      <c r="G98" s="10" t="str">
        <f t="shared" si="9"/>
        <v/>
      </c>
      <c r="H98" s="10" t="str">
        <f t="shared" si="10"/>
        <v/>
      </c>
      <c r="I98" s="10" t="str">
        <f>IF(ISNA(VLOOKUP(P98&amp;"_"&amp;Q98&amp;"_"&amp;R98,[1]挑战模式!$A:$AS,1,FALSE)),"",IF(VLOOKUP(P98&amp;"_"&amp;Q98&amp;"_"&amp;R98,[1]挑战模式!$A:$AS,14+S98,FALSE)="","",INT(VLOOKUP(P98&amp;"_"&amp;Q98&amp;"_"&amp;R98,[1]挑战模式!$A:$AS,20+S98,FALSE))))</f>
        <v/>
      </c>
      <c r="J98" s="10" t="str">
        <f>IF(ISNA(VLOOKUP(P98&amp;"_"&amp;Q98&amp;"_"&amp;R98,[1]挑战模式!$A:$AS,1,FALSE)),"",IF(VLOOKUP(P98&amp;"_"&amp;Q98&amp;"_"&amp;R98,[1]挑战模式!$A:$AS,14+S98,FALSE)="","",ROUND(VLOOKUP(P98&amp;"_"&amp;Q98&amp;"_"&amp;R98,[1]挑战模式!$A:$AS,5,FALSE)/I98,2)))</f>
        <v/>
      </c>
      <c r="K98" s="10" t="str">
        <f t="shared" si="11"/>
        <v/>
      </c>
      <c r="L98" s="10" t="str">
        <f t="shared" si="12"/>
        <v/>
      </c>
      <c r="M98" s="10" t="str">
        <f t="shared" si="13"/>
        <v/>
      </c>
      <c r="O98" s="10" t="str">
        <f>IF(J98="","",VLOOKUP(P98&amp;"_"&amp;Q98&amp;"_"&amp;R98,[1]挑战模式!$A:$AS,38+S98,FALSE))</f>
        <v/>
      </c>
      <c r="P98" s="10">
        <v>0</v>
      </c>
      <c r="Q98" s="10">
        <v>2</v>
      </c>
      <c r="R98" s="10">
        <v>8</v>
      </c>
      <c r="S98" s="10">
        <v>1</v>
      </c>
    </row>
    <row r="99" spans="2:19" s="10" customFormat="1" x14ac:dyDescent="0.2">
      <c r="B99" s="10" t="str">
        <f t="shared" si="7"/>
        <v/>
      </c>
      <c r="C99" s="10" t="str">
        <f>IF(ISNA(VLOOKUP(P99&amp;"_"&amp;Q99&amp;"_"&amp;R99,[1]挑战模式!$A:$AS,1,FALSE)),"",IF(R99-R98=0,"",R99))</f>
        <v/>
      </c>
      <c r="D99" s="10" t="str">
        <f t="shared" si="8"/>
        <v/>
      </c>
      <c r="E99" s="10" t="str">
        <f>""</f>
        <v/>
      </c>
      <c r="F99" s="10" t="str">
        <f>IF(C99="","",VLOOKUP(P99&amp;"_"&amp;Q99&amp;"_"&amp;R99,[1]挑战模式!$A:$AS,13,FALSE)-VLOOKUP(P99&amp;"_"&amp;Q99&amp;"_"&amp;R99,[1]挑战模式!$A:$AS,14,FALSE))</f>
        <v/>
      </c>
      <c r="G99" s="10" t="str">
        <f t="shared" si="9"/>
        <v/>
      </c>
      <c r="H99" s="10" t="str">
        <f t="shared" si="10"/>
        <v/>
      </c>
      <c r="I99" s="10" t="str">
        <f>IF(ISNA(VLOOKUP(P99&amp;"_"&amp;Q99&amp;"_"&amp;R99,[1]挑战模式!$A:$AS,1,FALSE)),"",IF(VLOOKUP(P99&amp;"_"&amp;Q99&amp;"_"&amp;R99,[1]挑战模式!$A:$AS,14+S99,FALSE)="","",INT(VLOOKUP(P99&amp;"_"&amp;Q99&amp;"_"&amp;R99,[1]挑战模式!$A:$AS,20+S99,FALSE))))</f>
        <v/>
      </c>
      <c r="J99" s="10" t="str">
        <f>IF(ISNA(VLOOKUP(P99&amp;"_"&amp;Q99&amp;"_"&amp;R99,[1]挑战模式!$A:$AS,1,FALSE)),"",IF(VLOOKUP(P99&amp;"_"&amp;Q99&amp;"_"&amp;R99,[1]挑战模式!$A:$AS,14+S99,FALSE)="","",ROUND(VLOOKUP(P99&amp;"_"&amp;Q99&amp;"_"&amp;R99,[1]挑战模式!$A:$AS,5,FALSE)/I99,2)))</f>
        <v/>
      </c>
      <c r="K99" s="10" t="str">
        <f t="shared" si="11"/>
        <v/>
      </c>
      <c r="L99" s="10" t="str">
        <f t="shared" si="12"/>
        <v/>
      </c>
      <c r="M99" s="10" t="str">
        <f t="shared" si="13"/>
        <v/>
      </c>
      <c r="O99" s="10" t="str">
        <f>IF(J99="","",VLOOKUP(P99&amp;"_"&amp;Q99&amp;"_"&amp;R99,[1]挑战模式!$A:$AS,38+S99,FALSE))</f>
        <v/>
      </c>
      <c r="P99" s="10">
        <v>0</v>
      </c>
      <c r="Q99" s="10">
        <v>2</v>
      </c>
      <c r="R99" s="10">
        <v>8</v>
      </c>
      <c r="S99" s="10">
        <v>2</v>
      </c>
    </row>
    <row r="100" spans="2:19" s="10" customFormat="1" x14ac:dyDescent="0.2">
      <c r="B100" s="10" t="str">
        <f t="shared" si="7"/>
        <v/>
      </c>
      <c r="C100" s="10" t="str">
        <f>IF(ISNA(VLOOKUP(P100&amp;"_"&amp;Q100&amp;"_"&amp;R100,[1]挑战模式!$A:$AS,1,FALSE)),"",IF(R100-R99=0,"",R100))</f>
        <v/>
      </c>
      <c r="D100" s="10" t="str">
        <f t="shared" si="8"/>
        <v/>
      </c>
      <c r="E100" s="10" t="str">
        <f>""</f>
        <v/>
      </c>
      <c r="F100" s="10" t="str">
        <f>IF(C100="","",VLOOKUP(P100&amp;"_"&amp;Q100&amp;"_"&amp;R100,[1]挑战模式!$A:$AS,13,FALSE)-VLOOKUP(P100&amp;"_"&amp;Q100&amp;"_"&amp;R100,[1]挑战模式!$A:$AS,14,FALSE))</f>
        <v/>
      </c>
      <c r="G100" s="10" t="str">
        <f t="shared" si="9"/>
        <v/>
      </c>
      <c r="H100" s="10" t="str">
        <f t="shared" si="10"/>
        <v/>
      </c>
      <c r="I100" s="10" t="str">
        <f>IF(ISNA(VLOOKUP(P100&amp;"_"&amp;Q100&amp;"_"&amp;R100,[1]挑战模式!$A:$AS,1,FALSE)),"",IF(VLOOKUP(P100&amp;"_"&amp;Q100&amp;"_"&amp;R100,[1]挑战模式!$A:$AS,14+S100,FALSE)="","",INT(VLOOKUP(P100&amp;"_"&amp;Q100&amp;"_"&amp;R100,[1]挑战模式!$A:$AS,20+S100,FALSE))))</f>
        <v/>
      </c>
      <c r="J100" s="10" t="str">
        <f>IF(ISNA(VLOOKUP(P100&amp;"_"&amp;Q100&amp;"_"&amp;R100,[1]挑战模式!$A:$AS,1,FALSE)),"",IF(VLOOKUP(P100&amp;"_"&amp;Q100&amp;"_"&amp;R100,[1]挑战模式!$A:$AS,14+S100,FALSE)="","",ROUND(VLOOKUP(P100&amp;"_"&amp;Q100&amp;"_"&amp;R100,[1]挑战模式!$A:$AS,5,FALSE)/I100,2)))</f>
        <v/>
      </c>
      <c r="K100" s="10" t="str">
        <f t="shared" si="11"/>
        <v/>
      </c>
      <c r="L100" s="10" t="str">
        <f t="shared" si="12"/>
        <v/>
      </c>
      <c r="M100" s="10" t="str">
        <f t="shared" si="13"/>
        <v/>
      </c>
      <c r="O100" s="10" t="str">
        <f>IF(J100="","",VLOOKUP(P100&amp;"_"&amp;Q100&amp;"_"&amp;R100,[1]挑战模式!$A:$AS,38+S100,FALSE))</f>
        <v/>
      </c>
      <c r="P100" s="10">
        <v>0</v>
      </c>
      <c r="Q100" s="10">
        <v>2</v>
      </c>
      <c r="R100" s="10">
        <v>8</v>
      </c>
      <c r="S100" s="10">
        <v>3</v>
      </c>
    </row>
    <row r="101" spans="2:19" s="10" customFormat="1" x14ac:dyDescent="0.2">
      <c r="B101" s="10" t="str">
        <f t="shared" si="7"/>
        <v/>
      </c>
      <c r="C101" s="10" t="str">
        <f>IF(ISNA(VLOOKUP(P101&amp;"_"&amp;Q101&amp;"_"&amp;R101,[1]挑战模式!$A:$AS,1,FALSE)),"",IF(R101-R100=0,"",R101))</f>
        <v/>
      </c>
      <c r="D101" s="10" t="str">
        <f t="shared" si="8"/>
        <v/>
      </c>
      <c r="E101" s="10" t="str">
        <f>""</f>
        <v/>
      </c>
      <c r="F101" s="10" t="str">
        <f>IF(C101="","",VLOOKUP(P101&amp;"_"&amp;Q101&amp;"_"&amp;R101,[1]挑战模式!$A:$AS,13,FALSE)-VLOOKUP(P101&amp;"_"&amp;Q101&amp;"_"&amp;R101,[1]挑战模式!$A:$AS,14,FALSE))</f>
        <v/>
      </c>
      <c r="G101" s="10" t="str">
        <f t="shared" si="9"/>
        <v/>
      </c>
      <c r="H101" s="10" t="str">
        <f t="shared" si="10"/>
        <v/>
      </c>
      <c r="I101" s="10" t="str">
        <f>IF(ISNA(VLOOKUP(P101&amp;"_"&amp;Q101&amp;"_"&amp;R101,[1]挑战模式!$A:$AS,1,FALSE)),"",IF(VLOOKUP(P101&amp;"_"&amp;Q101&amp;"_"&amp;R101,[1]挑战模式!$A:$AS,14+S101,FALSE)="","",INT(VLOOKUP(P101&amp;"_"&amp;Q101&amp;"_"&amp;R101,[1]挑战模式!$A:$AS,20+S101,FALSE))))</f>
        <v/>
      </c>
      <c r="J101" s="10" t="str">
        <f>IF(ISNA(VLOOKUP(P101&amp;"_"&amp;Q101&amp;"_"&amp;R101,[1]挑战模式!$A:$AS,1,FALSE)),"",IF(VLOOKUP(P101&amp;"_"&amp;Q101&amp;"_"&amp;R101,[1]挑战模式!$A:$AS,14+S101,FALSE)="","",ROUND(VLOOKUP(P101&amp;"_"&amp;Q101&amp;"_"&amp;R101,[1]挑战模式!$A:$AS,5,FALSE)/I101,2)))</f>
        <v/>
      </c>
      <c r="K101" s="10" t="str">
        <f t="shared" si="11"/>
        <v/>
      </c>
      <c r="L101" s="10" t="str">
        <f t="shared" si="12"/>
        <v/>
      </c>
      <c r="M101" s="10" t="str">
        <f t="shared" si="13"/>
        <v/>
      </c>
      <c r="O101" s="10" t="str">
        <f>IF(J101="","",VLOOKUP(P101&amp;"_"&amp;Q101&amp;"_"&amp;R101,[1]挑战模式!$A:$AS,38+S101,FALSE))</f>
        <v/>
      </c>
      <c r="P101" s="10">
        <v>0</v>
      </c>
      <c r="Q101" s="10">
        <v>2</v>
      </c>
      <c r="R101" s="10">
        <v>8</v>
      </c>
      <c r="S101" s="10">
        <v>4</v>
      </c>
    </row>
    <row r="102" spans="2:19" s="10" customFormat="1" x14ac:dyDescent="0.2">
      <c r="B102" s="10" t="str">
        <f t="shared" si="7"/>
        <v/>
      </c>
      <c r="C102" s="10" t="str">
        <f>IF(ISNA(VLOOKUP(P102&amp;"_"&amp;Q102&amp;"_"&amp;R102,[1]挑战模式!$A:$AS,1,FALSE)),"",IF(R102-R101=0,"",R102))</f>
        <v/>
      </c>
      <c r="D102" s="10" t="str">
        <f t="shared" si="8"/>
        <v/>
      </c>
      <c r="E102" s="10" t="str">
        <f>""</f>
        <v/>
      </c>
      <c r="F102" s="10" t="str">
        <f>IF(C102="","",VLOOKUP(P102&amp;"_"&amp;Q102&amp;"_"&amp;R102,[1]挑战模式!$A:$AS,13,FALSE)-VLOOKUP(P102&amp;"_"&amp;Q102&amp;"_"&amp;R102,[1]挑战模式!$A:$AS,14,FALSE))</f>
        <v/>
      </c>
      <c r="G102" s="10" t="str">
        <f t="shared" si="9"/>
        <v/>
      </c>
      <c r="H102" s="10" t="str">
        <f t="shared" si="10"/>
        <v/>
      </c>
      <c r="I102" s="10" t="str">
        <f>IF(ISNA(VLOOKUP(P102&amp;"_"&amp;Q102&amp;"_"&amp;R102,[1]挑战模式!$A:$AS,1,FALSE)),"",IF(VLOOKUP(P102&amp;"_"&amp;Q102&amp;"_"&amp;R102,[1]挑战模式!$A:$AS,14+S102,FALSE)="","",INT(VLOOKUP(P102&amp;"_"&amp;Q102&amp;"_"&amp;R102,[1]挑战模式!$A:$AS,20+S102,FALSE))))</f>
        <v/>
      </c>
      <c r="J102" s="10" t="str">
        <f>IF(ISNA(VLOOKUP(P102&amp;"_"&amp;Q102&amp;"_"&amp;R102,[1]挑战模式!$A:$AS,1,FALSE)),"",IF(VLOOKUP(P102&amp;"_"&amp;Q102&amp;"_"&amp;R102,[1]挑战模式!$A:$AS,14+S102,FALSE)="","",ROUND(VLOOKUP(P102&amp;"_"&amp;Q102&amp;"_"&amp;R102,[1]挑战模式!$A:$AS,5,FALSE)/I102,2)))</f>
        <v/>
      </c>
      <c r="K102" s="10" t="str">
        <f t="shared" si="11"/>
        <v/>
      </c>
      <c r="L102" s="10" t="str">
        <f t="shared" si="12"/>
        <v/>
      </c>
      <c r="M102" s="10" t="str">
        <f t="shared" si="13"/>
        <v/>
      </c>
      <c r="O102" s="10" t="str">
        <f>IF(J102="","",VLOOKUP(P102&amp;"_"&amp;Q102&amp;"_"&amp;R102,[1]挑战模式!$A:$AS,38+S102,FALSE))</f>
        <v/>
      </c>
      <c r="P102" s="10">
        <v>0</v>
      </c>
      <c r="Q102" s="10">
        <v>2</v>
      </c>
      <c r="R102" s="10">
        <v>8</v>
      </c>
      <c r="S102" s="10">
        <v>5</v>
      </c>
    </row>
    <row r="103" spans="2:19" s="10" customFormat="1" x14ac:dyDescent="0.2">
      <c r="B103" s="10" t="str">
        <f t="shared" si="7"/>
        <v/>
      </c>
      <c r="C103" s="10" t="str">
        <f>IF(ISNA(VLOOKUP(P103&amp;"_"&amp;Q103&amp;"_"&amp;R103,[1]挑战模式!$A:$AS,1,FALSE)),"",IF(R103-R102=0,"",R103))</f>
        <v/>
      </c>
      <c r="D103" s="10" t="str">
        <f t="shared" si="8"/>
        <v/>
      </c>
      <c r="E103" s="10" t="str">
        <f>""</f>
        <v/>
      </c>
      <c r="F103" s="10" t="str">
        <f>IF(C103="","",VLOOKUP(P103&amp;"_"&amp;Q103&amp;"_"&amp;R103,[1]挑战模式!$A:$AS,13,FALSE)-VLOOKUP(P103&amp;"_"&amp;Q103&amp;"_"&amp;R103,[1]挑战模式!$A:$AS,14,FALSE))</f>
        <v/>
      </c>
      <c r="G103" s="10" t="str">
        <f t="shared" si="9"/>
        <v/>
      </c>
      <c r="H103" s="10" t="str">
        <f t="shared" si="10"/>
        <v/>
      </c>
      <c r="I103" s="10" t="str">
        <f>IF(ISNA(VLOOKUP(P103&amp;"_"&amp;Q103&amp;"_"&amp;R103,[1]挑战模式!$A:$AS,1,FALSE)),"",IF(VLOOKUP(P103&amp;"_"&amp;Q103&amp;"_"&amp;R103,[1]挑战模式!$A:$AS,14+S103,FALSE)="","",INT(VLOOKUP(P103&amp;"_"&amp;Q103&amp;"_"&amp;R103,[1]挑战模式!$A:$AS,20+S103,FALSE))))</f>
        <v/>
      </c>
      <c r="J103" s="10" t="str">
        <f>IF(ISNA(VLOOKUP(P103&amp;"_"&amp;Q103&amp;"_"&amp;R103,[1]挑战模式!$A:$AS,1,FALSE)),"",IF(VLOOKUP(P103&amp;"_"&amp;Q103&amp;"_"&amp;R103,[1]挑战模式!$A:$AS,14+S103,FALSE)="","",ROUND(VLOOKUP(P103&amp;"_"&amp;Q103&amp;"_"&amp;R103,[1]挑战模式!$A:$AS,5,FALSE)/I103,2)))</f>
        <v/>
      </c>
      <c r="K103" s="10" t="str">
        <f t="shared" si="11"/>
        <v/>
      </c>
      <c r="L103" s="10" t="str">
        <f t="shared" si="12"/>
        <v/>
      </c>
      <c r="M103" s="10" t="str">
        <f t="shared" si="13"/>
        <v/>
      </c>
      <c r="O103" s="10" t="str">
        <f>IF(J103="","",VLOOKUP(P103&amp;"_"&amp;Q103&amp;"_"&amp;R103,[1]挑战模式!$A:$AS,38+S103,FALSE))</f>
        <v/>
      </c>
      <c r="P103" s="10">
        <v>0</v>
      </c>
      <c r="Q103" s="10">
        <v>2</v>
      </c>
      <c r="R103" s="10">
        <v>8</v>
      </c>
      <c r="S103" s="10">
        <v>6</v>
      </c>
    </row>
    <row r="104" spans="2:19" s="10" customFormat="1" x14ac:dyDescent="0.2">
      <c r="B104" s="10" t="str">
        <f t="shared" si="7"/>
        <v>MonsterWaveCallRule_Season0_Challenge3</v>
      </c>
      <c r="C104" s="10">
        <f>IF(ISNA(VLOOKUP(P104&amp;"_"&amp;Q104&amp;"_"&amp;R104,[1]挑战模式!$A:$AS,1,FALSE)),"",IF(R104-R103=0,"",R104))</f>
        <v>1</v>
      </c>
      <c r="D104" s="10" t="str">
        <f t="shared" si="8"/>
        <v>赛季0挑战关卡3波次1</v>
      </c>
      <c r="E104" s="10" t="str">
        <f>""</f>
        <v/>
      </c>
      <c r="F104" s="10">
        <f>IF(C104="","",VLOOKUP(P104&amp;"_"&amp;Q104&amp;"_"&amp;R104,[1]挑战模式!$A:$AS,13,FALSE)-VLOOKUP(P104&amp;"_"&amp;Q104&amp;"_"&amp;R104,[1]挑战模式!$A:$AS,14,FALSE))</f>
        <v>100</v>
      </c>
      <c r="G104" s="10">
        <f t="shared" si="9"/>
        <v>180</v>
      </c>
      <c r="H104" s="10">
        <f t="shared" si="10"/>
        <v>0</v>
      </c>
      <c r="I104" s="10">
        <f ca="1">IF(ISNA(VLOOKUP(P104&amp;"_"&amp;Q104&amp;"_"&amp;R104,[1]挑战模式!$A:$AS,1,FALSE)),"",IF(VLOOKUP(P104&amp;"_"&amp;Q104&amp;"_"&amp;R104,[1]挑战模式!$A:$AS,14+S104,FALSE)="","",INT(VLOOKUP(P104&amp;"_"&amp;Q104&amp;"_"&amp;R104,[1]挑战模式!$A:$AS,20+S104,FALSE))))</f>
        <v>5</v>
      </c>
      <c r="J104" s="10">
        <f ca="1">IF(ISNA(VLOOKUP(P104&amp;"_"&amp;Q104&amp;"_"&amp;R104,[1]挑战模式!$A:$AS,1,FALSE)),"",IF(VLOOKUP(P104&amp;"_"&amp;Q104&amp;"_"&amp;R104,[1]挑战模式!$A:$AS,14+S104,FALSE)="","",ROUND(VLOOKUP(P104&amp;"_"&amp;Q104&amp;"_"&amp;R104,[1]挑战模式!$A:$AS,5,FALSE)/I104,2)))</f>
        <v>2</v>
      </c>
      <c r="K104" s="10">
        <f t="shared" ca="1" si="11"/>
        <v>1</v>
      </c>
      <c r="L104" s="10" t="str">
        <f t="shared" ca="1" si="12"/>
        <v>Monster_Season0_Challenge3_1_1</v>
      </c>
      <c r="M104" s="10">
        <f t="shared" ca="1" si="13"/>
        <v>1</v>
      </c>
      <c r="O104" s="10">
        <f ca="1">IF(J104="","",VLOOKUP(P104&amp;"_"&amp;Q104&amp;"_"&amp;R104,[1]挑战模式!$A:$AS,38+S104,FALSE))</f>
        <v>40</v>
      </c>
      <c r="P104" s="10">
        <v>0</v>
      </c>
      <c r="Q104" s="10">
        <v>3</v>
      </c>
      <c r="R104" s="10">
        <v>1</v>
      </c>
      <c r="S104" s="10">
        <v>1</v>
      </c>
    </row>
    <row r="105" spans="2:19" s="10" customFormat="1" x14ac:dyDescent="0.2">
      <c r="B105" s="10" t="str">
        <f t="shared" si="7"/>
        <v/>
      </c>
      <c r="C105" s="10" t="str">
        <f>IF(ISNA(VLOOKUP(P105&amp;"_"&amp;Q105&amp;"_"&amp;R105,[1]挑战模式!$A:$AS,1,FALSE)),"",IF(R105-R104=0,"",R105))</f>
        <v/>
      </c>
      <c r="D105" s="10" t="str">
        <f t="shared" si="8"/>
        <v/>
      </c>
      <c r="E105" s="10" t="str">
        <f>""</f>
        <v/>
      </c>
      <c r="F105" s="10" t="str">
        <f>IF(C105="","",VLOOKUP(P105&amp;"_"&amp;Q105&amp;"_"&amp;R105,[1]挑战模式!$A:$AS,13,FALSE)-VLOOKUP(P105&amp;"_"&amp;Q105&amp;"_"&amp;R105,[1]挑战模式!$A:$AS,14,FALSE))</f>
        <v/>
      </c>
      <c r="G105" s="10" t="str">
        <f t="shared" si="9"/>
        <v/>
      </c>
      <c r="H105" s="10" t="str">
        <f t="shared" si="10"/>
        <v/>
      </c>
      <c r="I105" s="10" t="str">
        <f ca="1">IF(ISNA(VLOOKUP(P105&amp;"_"&amp;Q105&amp;"_"&amp;R105,[1]挑战模式!$A:$AS,1,FALSE)),"",IF(VLOOKUP(P105&amp;"_"&amp;Q105&amp;"_"&amp;R105,[1]挑战模式!$A:$AS,14+S105,FALSE)="","",INT(VLOOKUP(P105&amp;"_"&amp;Q105&amp;"_"&amp;R105,[1]挑战模式!$A:$AS,20+S105,FALSE))))</f>
        <v/>
      </c>
      <c r="J105" s="10" t="str">
        <f ca="1">IF(ISNA(VLOOKUP(P105&amp;"_"&amp;Q105&amp;"_"&amp;R105,[1]挑战模式!$A:$AS,1,FALSE)),"",IF(VLOOKUP(P105&amp;"_"&amp;Q105&amp;"_"&amp;R105,[1]挑战模式!$A:$AS,14+S105,FALSE)="","",ROUND(VLOOKUP(P105&amp;"_"&amp;Q105&amp;"_"&amp;R105,[1]挑战模式!$A:$AS,5,FALSE)/I105,2)))</f>
        <v/>
      </c>
      <c r="K105" s="10" t="str">
        <f t="shared" ca="1" si="11"/>
        <v/>
      </c>
      <c r="L105" s="10" t="str">
        <f t="shared" ca="1" si="12"/>
        <v/>
      </c>
      <c r="M105" s="10" t="str">
        <f t="shared" ca="1" si="13"/>
        <v/>
      </c>
      <c r="O105" s="10" t="str">
        <f ca="1">IF(J105="","",VLOOKUP(P105&amp;"_"&amp;Q105&amp;"_"&amp;R105,[1]挑战模式!$A:$AS,38+S105,FALSE))</f>
        <v/>
      </c>
      <c r="P105" s="10">
        <v>0</v>
      </c>
      <c r="Q105" s="10">
        <v>3</v>
      </c>
      <c r="R105" s="10">
        <v>1</v>
      </c>
      <c r="S105" s="10">
        <v>2</v>
      </c>
    </row>
    <row r="106" spans="2:19" s="10" customFormat="1" x14ac:dyDescent="0.2">
      <c r="B106" s="10" t="str">
        <f t="shared" si="7"/>
        <v/>
      </c>
      <c r="C106" s="10" t="str">
        <f>IF(ISNA(VLOOKUP(P106&amp;"_"&amp;Q106&amp;"_"&amp;R106,[1]挑战模式!$A:$AS,1,FALSE)),"",IF(R106-R105=0,"",R106))</f>
        <v/>
      </c>
      <c r="D106" s="10" t="str">
        <f t="shared" si="8"/>
        <v/>
      </c>
      <c r="E106" s="10" t="str">
        <f>""</f>
        <v/>
      </c>
      <c r="F106" s="10" t="str">
        <f>IF(C106="","",VLOOKUP(P106&amp;"_"&amp;Q106&amp;"_"&amp;R106,[1]挑战模式!$A:$AS,13,FALSE)-VLOOKUP(P106&amp;"_"&amp;Q106&amp;"_"&amp;R106,[1]挑战模式!$A:$AS,14,FALSE))</f>
        <v/>
      </c>
      <c r="G106" s="10" t="str">
        <f t="shared" si="9"/>
        <v/>
      </c>
      <c r="H106" s="10" t="str">
        <f t="shared" si="10"/>
        <v/>
      </c>
      <c r="I106" s="10" t="str">
        <f ca="1">IF(ISNA(VLOOKUP(P106&amp;"_"&amp;Q106&amp;"_"&amp;R106,[1]挑战模式!$A:$AS,1,FALSE)),"",IF(VLOOKUP(P106&amp;"_"&amp;Q106&amp;"_"&amp;R106,[1]挑战模式!$A:$AS,14+S106,FALSE)="","",INT(VLOOKUP(P106&amp;"_"&amp;Q106&amp;"_"&amp;R106,[1]挑战模式!$A:$AS,20+S106,FALSE))))</f>
        <v/>
      </c>
      <c r="J106" s="10" t="str">
        <f ca="1">IF(ISNA(VLOOKUP(P106&amp;"_"&amp;Q106&amp;"_"&amp;R106,[1]挑战模式!$A:$AS,1,FALSE)),"",IF(VLOOKUP(P106&amp;"_"&amp;Q106&amp;"_"&amp;R106,[1]挑战模式!$A:$AS,14+S106,FALSE)="","",ROUND(VLOOKUP(P106&amp;"_"&amp;Q106&amp;"_"&amp;R106,[1]挑战模式!$A:$AS,5,FALSE)/I106,2)))</f>
        <v/>
      </c>
      <c r="K106" s="10" t="str">
        <f t="shared" ca="1" si="11"/>
        <v/>
      </c>
      <c r="L106" s="10" t="str">
        <f t="shared" ca="1" si="12"/>
        <v/>
      </c>
      <c r="M106" s="10" t="str">
        <f t="shared" ca="1" si="13"/>
        <v/>
      </c>
      <c r="O106" s="10" t="str">
        <f ca="1">IF(J106="","",VLOOKUP(P106&amp;"_"&amp;Q106&amp;"_"&amp;R106,[1]挑战模式!$A:$AS,38+S106,FALSE))</f>
        <v/>
      </c>
      <c r="P106" s="10">
        <v>0</v>
      </c>
      <c r="Q106" s="10">
        <v>3</v>
      </c>
      <c r="R106" s="10">
        <v>1</v>
      </c>
      <c r="S106" s="10">
        <v>3</v>
      </c>
    </row>
    <row r="107" spans="2:19" s="10" customFormat="1" x14ac:dyDescent="0.2">
      <c r="B107" s="10" t="str">
        <f t="shared" si="7"/>
        <v/>
      </c>
      <c r="C107" s="10" t="str">
        <f>IF(ISNA(VLOOKUP(P107&amp;"_"&amp;Q107&amp;"_"&amp;R107,[1]挑战模式!$A:$AS,1,FALSE)),"",IF(R107-R106=0,"",R107))</f>
        <v/>
      </c>
      <c r="D107" s="10" t="str">
        <f t="shared" si="8"/>
        <v/>
      </c>
      <c r="E107" s="10" t="str">
        <f>""</f>
        <v/>
      </c>
      <c r="F107" s="10" t="str">
        <f>IF(C107="","",VLOOKUP(P107&amp;"_"&amp;Q107&amp;"_"&amp;R107,[1]挑战模式!$A:$AS,13,FALSE)-VLOOKUP(P107&amp;"_"&amp;Q107&amp;"_"&amp;R107,[1]挑战模式!$A:$AS,14,FALSE))</f>
        <v/>
      </c>
      <c r="G107" s="10" t="str">
        <f t="shared" si="9"/>
        <v/>
      </c>
      <c r="H107" s="10" t="str">
        <f t="shared" si="10"/>
        <v/>
      </c>
      <c r="I107" s="10" t="str">
        <f ca="1">IF(ISNA(VLOOKUP(P107&amp;"_"&amp;Q107&amp;"_"&amp;R107,[1]挑战模式!$A:$AS,1,FALSE)),"",IF(VLOOKUP(P107&amp;"_"&amp;Q107&amp;"_"&amp;R107,[1]挑战模式!$A:$AS,14+S107,FALSE)="","",INT(VLOOKUP(P107&amp;"_"&amp;Q107&amp;"_"&amp;R107,[1]挑战模式!$A:$AS,20+S107,FALSE))))</f>
        <v/>
      </c>
      <c r="J107" s="10" t="str">
        <f ca="1">IF(ISNA(VLOOKUP(P107&amp;"_"&amp;Q107&amp;"_"&amp;R107,[1]挑战模式!$A:$AS,1,FALSE)),"",IF(VLOOKUP(P107&amp;"_"&amp;Q107&amp;"_"&amp;R107,[1]挑战模式!$A:$AS,14+S107,FALSE)="","",ROUND(VLOOKUP(P107&amp;"_"&amp;Q107&amp;"_"&amp;R107,[1]挑战模式!$A:$AS,5,FALSE)/I107,2)))</f>
        <v/>
      </c>
      <c r="K107" s="10" t="str">
        <f t="shared" ca="1" si="11"/>
        <v/>
      </c>
      <c r="L107" s="10" t="str">
        <f t="shared" ca="1" si="12"/>
        <v/>
      </c>
      <c r="M107" s="10" t="str">
        <f t="shared" ca="1" si="13"/>
        <v/>
      </c>
      <c r="O107" s="10" t="str">
        <f ca="1">IF(J107="","",VLOOKUP(P107&amp;"_"&amp;Q107&amp;"_"&amp;R107,[1]挑战模式!$A:$AS,38+S107,FALSE))</f>
        <v/>
      </c>
      <c r="P107" s="10">
        <v>0</v>
      </c>
      <c r="Q107" s="10">
        <v>3</v>
      </c>
      <c r="R107" s="10">
        <v>1</v>
      </c>
      <c r="S107" s="10">
        <v>4</v>
      </c>
    </row>
    <row r="108" spans="2:19" s="11" customFormat="1" x14ac:dyDescent="0.2">
      <c r="B108" s="10" t="str">
        <f t="shared" si="7"/>
        <v/>
      </c>
      <c r="C108" s="10" t="str">
        <f>IF(ISNA(VLOOKUP(P108&amp;"_"&amp;Q108&amp;"_"&amp;R108,[1]挑战模式!$A:$AS,1,FALSE)),"",IF(R108-R107=0,"",R108))</f>
        <v/>
      </c>
      <c r="D108" s="10" t="str">
        <f t="shared" si="8"/>
        <v/>
      </c>
      <c r="E108" s="10" t="str">
        <f>""</f>
        <v/>
      </c>
      <c r="F108" s="10" t="str">
        <f>IF(C108="","",VLOOKUP(P108&amp;"_"&amp;Q108&amp;"_"&amp;R108,[1]挑战模式!$A:$AS,13,FALSE)-VLOOKUP(P108&amp;"_"&amp;Q108&amp;"_"&amp;R108,[1]挑战模式!$A:$AS,14,FALSE))</f>
        <v/>
      </c>
      <c r="G108" s="10" t="str">
        <f t="shared" si="9"/>
        <v/>
      </c>
      <c r="H108" s="10" t="str">
        <f t="shared" si="10"/>
        <v/>
      </c>
      <c r="I108" s="10" t="str">
        <f ca="1">IF(ISNA(VLOOKUP(P108&amp;"_"&amp;Q108&amp;"_"&amp;R108,[1]挑战模式!$A:$AS,1,FALSE)),"",IF(VLOOKUP(P108&amp;"_"&amp;Q108&amp;"_"&amp;R108,[1]挑战模式!$A:$AS,14+S108,FALSE)="","",INT(VLOOKUP(P108&amp;"_"&amp;Q108&amp;"_"&amp;R108,[1]挑战模式!$A:$AS,20+S108,FALSE))))</f>
        <v/>
      </c>
      <c r="J108" s="10" t="str">
        <f ca="1">IF(ISNA(VLOOKUP(P108&amp;"_"&amp;Q108&amp;"_"&amp;R108,[1]挑战模式!$A:$AS,1,FALSE)),"",IF(VLOOKUP(P108&amp;"_"&amp;Q108&amp;"_"&amp;R108,[1]挑战模式!$A:$AS,14+S108,FALSE)="","",ROUND(VLOOKUP(P108&amp;"_"&amp;Q108&amp;"_"&amp;R108,[1]挑战模式!$A:$AS,5,FALSE)/I108,2)))</f>
        <v/>
      </c>
      <c r="K108" s="10" t="str">
        <f t="shared" ca="1" si="11"/>
        <v/>
      </c>
      <c r="L108" s="10" t="str">
        <f t="shared" ca="1" si="12"/>
        <v/>
      </c>
      <c r="M108" s="10" t="str">
        <f t="shared" ca="1" si="13"/>
        <v/>
      </c>
      <c r="N108" s="12"/>
      <c r="O108" s="10" t="str">
        <f ca="1">IF(J108="","",VLOOKUP(P108&amp;"_"&amp;Q108&amp;"_"&amp;R108,[1]挑战模式!$A:$AS,38+S108,FALSE))</f>
        <v/>
      </c>
      <c r="P108" s="10">
        <v>0</v>
      </c>
      <c r="Q108" s="10">
        <v>3</v>
      </c>
      <c r="R108" s="10">
        <v>1</v>
      </c>
      <c r="S108" s="10">
        <v>5</v>
      </c>
    </row>
    <row r="109" spans="2:19" s="11" customFormat="1" x14ac:dyDescent="0.2">
      <c r="B109" s="10" t="str">
        <f t="shared" si="7"/>
        <v/>
      </c>
      <c r="C109" s="10" t="str">
        <f>IF(ISNA(VLOOKUP(P109&amp;"_"&amp;Q109&amp;"_"&amp;R109,[1]挑战模式!$A:$AS,1,FALSE)),"",IF(R109-R108=0,"",R109))</f>
        <v/>
      </c>
      <c r="D109" s="10" t="str">
        <f t="shared" si="8"/>
        <v/>
      </c>
      <c r="E109" s="10" t="str">
        <f>""</f>
        <v/>
      </c>
      <c r="F109" s="10" t="str">
        <f>IF(C109="","",VLOOKUP(P109&amp;"_"&amp;Q109&amp;"_"&amp;R109,[1]挑战模式!$A:$AS,13,FALSE)-VLOOKUP(P109&amp;"_"&amp;Q109&amp;"_"&amp;R109,[1]挑战模式!$A:$AS,14,FALSE))</f>
        <v/>
      </c>
      <c r="G109" s="10" t="str">
        <f t="shared" si="9"/>
        <v/>
      </c>
      <c r="H109" s="10" t="str">
        <f t="shared" si="10"/>
        <v/>
      </c>
      <c r="I109" s="10" t="str">
        <f ca="1">IF(ISNA(VLOOKUP(P109&amp;"_"&amp;Q109&amp;"_"&amp;R109,[1]挑战模式!$A:$AS,1,FALSE)),"",IF(VLOOKUP(P109&amp;"_"&amp;Q109&amp;"_"&amp;R109,[1]挑战模式!$A:$AS,14+S109,FALSE)="","",INT(VLOOKUP(P109&amp;"_"&amp;Q109&amp;"_"&amp;R109,[1]挑战模式!$A:$AS,20+S109,FALSE))))</f>
        <v/>
      </c>
      <c r="J109" s="10" t="str">
        <f ca="1">IF(ISNA(VLOOKUP(P109&amp;"_"&amp;Q109&amp;"_"&amp;R109,[1]挑战模式!$A:$AS,1,FALSE)),"",IF(VLOOKUP(P109&amp;"_"&amp;Q109&amp;"_"&amp;R109,[1]挑战模式!$A:$AS,14+S109,FALSE)="","",ROUND(VLOOKUP(P109&amp;"_"&amp;Q109&amp;"_"&amp;R109,[1]挑战模式!$A:$AS,5,FALSE)/I109,2)))</f>
        <v/>
      </c>
      <c r="K109" s="10" t="str">
        <f t="shared" ca="1" si="11"/>
        <v/>
      </c>
      <c r="L109" s="10" t="str">
        <f t="shared" ca="1" si="12"/>
        <v/>
      </c>
      <c r="M109" s="10" t="str">
        <f t="shared" ca="1" si="13"/>
        <v/>
      </c>
      <c r="N109" s="12"/>
      <c r="O109" s="10" t="str">
        <f ca="1">IF(J109="","",VLOOKUP(P109&amp;"_"&amp;Q109&amp;"_"&amp;R109,[1]挑战模式!$A:$AS,38+S109,FALSE))</f>
        <v/>
      </c>
      <c r="P109" s="10">
        <v>0</v>
      </c>
      <c r="Q109" s="10">
        <v>3</v>
      </c>
      <c r="R109" s="10">
        <v>1</v>
      </c>
      <c r="S109" s="10">
        <v>6</v>
      </c>
    </row>
    <row r="110" spans="2:19" s="11" customFormat="1" x14ac:dyDescent="0.2">
      <c r="B110" s="10" t="str">
        <f t="shared" si="7"/>
        <v>MonsterWaveCallRule_Season0_Challenge3</v>
      </c>
      <c r="C110" s="10">
        <f>IF(ISNA(VLOOKUP(P110&amp;"_"&amp;Q110&amp;"_"&amp;R110,[1]挑战模式!$A:$AS,1,FALSE)),"",IF(R110-R109=0,"",R110))</f>
        <v>2</v>
      </c>
      <c r="D110" s="10" t="str">
        <f t="shared" si="8"/>
        <v>赛季0挑战关卡3波次2</v>
      </c>
      <c r="E110" s="10" t="str">
        <f>""</f>
        <v/>
      </c>
      <c r="F110" s="10">
        <f>IF(C110="","",VLOOKUP(P110&amp;"_"&amp;Q110&amp;"_"&amp;R110,[1]挑战模式!$A:$AS,13,FALSE)-VLOOKUP(P110&amp;"_"&amp;Q110&amp;"_"&amp;R110,[1]挑战模式!$A:$AS,14,FALSE))</f>
        <v>100</v>
      </c>
      <c r="G110" s="10">
        <f t="shared" si="9"/>
        <v>180</v>
      </c>
      <c r="H110" s="10">
        <f t="shared" si="10"/>
        <v>0</v>
      </c>
      <c r="I110" s="10">
        <f ca="1">IF(ISNA(VLOOKUP(P110&amp;"_"&amp;Q110&amp;"_"&amp;R110,[1]挑战模式!$A:$AS,1,FALSE)),"",IF(VLOOKUP(P110&amp;"_"&amp;Q110&amp;"_"&amp;R110,[1]挑战模式!$A:$AS,14+S110,FALSE)="","",INT(VLOOKUP(P110&amp;"_"&amp;Q110&amp;"_"&amp;R110,[1]挑战模式!$A:$AS,20+S110,FALSE))))</f>
        <v>4</v>
      </c>
      <c r="J110" s="10">
        <f ca="1">IF(ISNA(VLOOKUP(P110&amp;"_"&amp;Q110&amp;"_"&amp;R110,[1]挑战模式!$A:$AS,1,FALSE)),"",IF(VLOOKUP(P110&amp;"_"&amp;Q110&amp;"_"&amp;R110,[1]挑战模式!$A:$AS,14+S110,FALSE)="","",ROUND(VLOOKUP(P110&amp;"_"&amp;Q110&amp;"_"&amp;R110,[1]挑战模式!$A:$AS,5,FALSE)/I110,2)))</f>
        <v>3.75</v>
      </c>
      <c r="K110" s="10">
        <f t="shared" ca="1" si="11"/>
        <v>1</v>
      </c>
      <c r="L110" s="10" t="str">
        <f t="shared" ca="1" si="12"/>
        <v>Monster_Season0_Challenge3_2_1</v>
      </c>
      <c r="M110" s="10">
        <f t="shared" ca="1" si="13"/>
        <v>1</v>
      </c>
      <c r="N110" s="12"/>
      <c r="O110" s="10">
        <f ca="1">IF(J110="","",VLOOKUP(P110&amp;"_"&amp;Q110&amp;"_"&amp;R110,[1]挑战模式!$A:$AS,38+S110,FALSE))</f>
        <v>25</v>
      </c>
      <c r="P110" s="10">
        <v>0</v>
      </c>
      <c r="Q110" s="10">
        <v>3</v>
      </c>
      <c r="R110" s="10">
        <v>2</v>
      </c>
      <c r="S110" s="10">
        <v>1</v>
      </c>
    </row>
    <row r="111" spans="2:19" s="11" customFormat="1" x14ac:dyDescent="0.2">
      <c r="B111" s="10" t="str">
        <f t="shared" si="7"/>
        <v/>
      </c>
      <c r="C111" s="10" t="str">
        <f>IF(ISNA(VLOOKUP(P111&amp;"_"&amp;Q111&amp;"_"&amp;R111,[1]挑战模式!$A:$AS,1,FALSE)),"",IF(R111-R110=0,"",R111))</f>
        <v/>
      </c>
      <c r="D111" s="10" t="str">
        <f t="shared" si="8"/>
        <v/>
      </c>
      <c r="E111" s="10" t="str">
        <f>""</f>
        <v/>
      </c>
      <c r="F111" s="10" t="str">
        <f>IF(C111="","",VLOOKUP(P111&amp;"_"&amp;Q111&amp;"_"&amp;R111,[1]挑战模式!$A:$AS,13,FALSE)-VLOOKUP(P111&amp;"_"&amp;Q111&amp;"_"&amp;R111,[1]挑战模式!$A:$AS,14,FALSE))</f>
        <v/>
      </c>
      <c r="G111" s="10" t="str">
        <f t="shared" si="9"/>
        <v/>
      </c>
      <c r="H111" s="10" t="str">
        <f t="shared" si="10"/>
        <v/>
      </c>
      <c r="I111" s="10">
        <f ca="1">IF(ISNA(VLOOKUP(P111&amp;"_"&amp;Q111&amp;"_"&amp;R111,[1]挑战模式!$A:$AS,1,FALSE)),"",IF(VLOOKUP(P111&amp;"_"&amp;Q111&amp;"_"&amp;R111,[1]挑战模式!$A:$AS,14+S111,FALSE)="","",INT(VLOOKUP(P111&amp;"_"&amp;Q111&amp;"_"&amp;R111,[1]挑战模式!$A:$AS,20+S111,FALSE))))</f>
        <v>4</v>
      </c>
      <c r="J111" s="10">
        <f ca="1">IF(ISNA(VLOOKUP(P111&amp;"_"&amp;Q111&amp;"_"&amp;R111,[1]挑战模式!$A:$AS,1,FALSE)),"",IF(VLOOKUP(P111&amp;"_"&amp;Q111&amp;"_"&amp;R111,[1]挑战模式!$A:$AS,14+S111,FALSE)="","",ROUND(VLOOKUP(P111&amp;"_"&amp;Q111&amp;"_"&amp;R111,[1]挑战模式!$A:$AS,5,FALSE)/I111,2)))</f>
        <v>3.75</v>
      </c>
      <c r="K111" s="10">
        <f t="shared" ca="1" si="11"/>
        <v>1</v>
      </c>
      <c r="L111" s="10" t="str">
        <f t="shared" ca="1" si="12"/>
        <v>Monster_Season0_Challenge3_2_2</v>
      </c>
      <c r="M111" s="10">
        <f t="shared" ca="1" si="13"/>
        <v>1</v>
      </c>
      <c r="N111" s="12"/>
      <c r="O111" s="10">
        <f ca="1">IF(J111="","",VLOOKUP(P111&amp;"_"&amp;Q111&amp;"_"&amp;R111,[1]挑战模式!$A:$AS,38+S111,FALSE))</f>
        <v>25</v>
      </c>
      <c r="P111" s="10">
        <v>0</v>
      </c>
      <c r="Q111" s="10">
        <v>3</v>
      </c>
      <c r="R111" s="10">
        <v>2</v>
      </c>
      <c r="S111" s="10">
        <v>2</v>
      </c>
    </row>
    <row r="112" spans="2:19" s="11" customFormat="1" x14ac:dyDescent="0.2">
      <c r="B112" s="10" t="str">
        <f t="shared" si="7"/>
        <v/>
      </c>
      <c r="C112" s="10" t="str">
        <f>IF(ISNA(VLOOKUP(P112&amp;"_"&amp;Q112&amp;"_"&amp;R112,[1]挑战模式!$A:$AS,1,FALSE)),"",IF(R112-R111=0,"",R112))</f>
        <v/>
      </c>
      <c r="D112" s="10" t="str">
        <f t="shared" si="8"/>
        <v/>
      </c>
      <c r="E112" s="10" t="str">
        <f>""</f>
        <v/>
      </c>
      <c r="F112" s="10" t="str">
        <f>IF(C112="","",VLOOKUP(P112&amp;"_"&amp;Q112&amp;"_"&amp;R112,[1]挑战模式!$A:$AS,13,FALSE)-VLOOKUP(P112&amp;"_"&amp;Q112&amp;"_"&amp;R112,[1]挑战模式!$A:$AS,14,FALSE))</f>
        <v/>
      </c>
      <c r="G112" s="10" t="str">
        <f t="shared" si="9"/>
        <v/>
      </c>
      <c r="H112" s="10" t="str">
        <f t="shared" si="10"/>
        <v/>
      </c>
      <c r="I112" s="10" t="str">
        <f ca="1">IF(ISNA(VLOOKUP(P112&amp;"_"&amp;Q112&amp;"_"&amp;R112,[1]挑战模式!$A:$AS,1,FALSE)),"",IF(VLOOKUP(P112&amp;"_"&amp;Q112&amp;"_"&amp;R112,[1]挑战模式!$A:$AS,14+S112,FALSE)="","",INT(VLOOKUP(P112&amp;"_"&amp;Q112&amp;"_"&amp;R112,[1]挑战模式!$A:$AS,20+S112,FALSE))))</f>
        <v/>
      </c>
      <c r="J112" s="10" t="str">
        <f ca="1">IF(ISNA(VLOOKUP(P112&amp;"_"&amp;Q112&amp;"_"&amp;R112,[1]挑战模式!$A:$AS,1,FALSE)),"",IF(VLOOKUP(P112&amp;"_"&amp;Q112&amp;"_"&amp;R112,[1]挑战模式!$A:$AS,14+S112,FALSE)="","",ROUND(VLOOKUP(P112&amp;"_"&amp;Q112&amp;"_"&amp;R112,[1]挑战模式!$A:$AS,5,FALSE)/I112,2)))</f>
        <v/>
      </c>
      <c r="K112" s="10" t="str">
        <f t="shared" ca="1" si="11"/>
        <v/>
      </c>
      <c r="L112" s="10" t="str">
        <f t="shared" ca="1" si="12"/>
        <v/>
      </c>
      <c r="M112" s="10" t="str">
        <f t="shared" ca="1" si="13"/>
        <v/>
      </c>
      <c r="N112" s="12"/>
      <c r="O112" s="10" t="str">
        <f ca="1">IF(J112="","",VLOOKUP(P112&amp;"_"&amp;Q112&amp;"_"&amp;R112,[1]挑战模式!$A:$AS,38+S112,FALSE))</f>
        <v/>
      </c>
      <c r="P112" s="10">
        <v>0</v>
      </c>
      <c r="Q112" s="10">
        <v>3</v>
      </c>
      <c r="R112" s="10">
        <v>2</v>
      </c>
      <c r="S112" s="10">
        <v>3</v>
      </c>
    </row>
    <row r="113" spans="2:19" s="11" customFormat="1" x14ac:dyDescent="0.2">
      <c r="B113" s="10" t="str">
        <f t="shared" si="7"/>
        <v/>
      </c>
      <c r="C113" s="10" t="str">
        <f>IF(ISNA(VLOOKUP(P113&amp;"_"&amp;Q113&amp;"_"&amp;R113,[1]挑战模式!$A:$AS,1,FALSE)),"",IF(R113-R112=0,"",R113))</f>
        <v/>
      </c>
      <c r="D113" s="10" t="str">
        <f t="shared" si="8"/>
        <v/>
      </c>
      <c r="E113" s="10" t="str">
        <f>""</f>
        <v/>
      </c>
      <c r="F113" s="10" t="str">
        <f>IF(C113="","",VLOOKUP(P113&amp;"_"&amp;Q113&amp;"_"&amp;R113,[1]挑战模式!$A:$AS,13,FALSE)-VLOOKUP(P113&amp;"_"&amp;Q113&amp;"_"&amp;R113,[1]挑战模式!$A:$AS,14,FALSE))</f>
        <v/>
      </c>
      <c r="G113" s="10" t="str">
        <f t="shared" si="9"/>
        <v/>
      </c>
      <c r="H113" s="10" t="str">
        <f t="shared" si="10"/>
        <v/>
      </c>
      <c r="I113" s="10" t="str">
        <f ca="1">IF(ISNA(VLOOKUP(P113&amp;"_"&amp;Q113&amp;"_"&amp;R113,[1]挑战模式!$A:$AS,1,FALSE)),"",IF(VLOOKUP(P113&amp;"_"&amp;Q113&amp;"_"&amp;R113,[1]挑战模式!$A:$AS,14+S113,FALSE)="","",INT(VLOOKUP(P113&amp;"_"&amp;Q113&amp;"_"&amp;R113,[1]挑战模式!$A:$AS,20+S113,FALSE))))</f>
        <v/>
      </c>
      <c r="J113" s="10" t="str">
        <f ca="1">IF(ISNA(VLOOKUP(P113&amp;"_"&amp;Q113&amp;"_"&amp;R113,[1]挑战模式!$A:$AS,1,FALSE)),"",IF(VLOOKUP(P113&amp;"_"&amp;Q113&amp;"_"&amp;R113,[1]挑战模式!$A:$AS,14+S113,FALSE)="","",ROUND(VLOOKUP(P113&amp;"_"&amp;Q113&amp;"_"&amp;R113,[1]挑战模式!$A:$AS,5,FALSE)/I113,2)))</f>
        <v/>
      </c>
      <c r="K113" s="10" t="str">
        <f t="shared" ca="1" si="11"/>
        <v/>
      </c>
      <c r="L113" s="10" t="str">
        <f t="shared" ca="1" si="12"/>
        <v/>
      </c>
      <c r="M113" s="10" t="str">
        <f t="shared" ca="1" si="13"/>
        <v/>
      </c>
      <c r="N113" s="12"/>
      <c r="O113" s="10" t="str">
        <f ca="1">IF(J113="","",VLOOKUP(P113&amp;"_"&amp;Q113&amp;"_"&amp;R113,[1]挑战模式!$A:$AS,38+S113,FALSE))</f>
        <v/>
      </c>
      <c r="P113" s="10">
        <v>0</v>
      </c>
      <c r="Q113" s="10">
        <v>3</v>
      </c>
      <c r="R113" s="10">
        <v>2</v>
      </c>
      <c r="S113" s="10">
        <v>4</v>
      </c>
    </row>
    <row r="114" spans="2:19" s="11" customFormat="1" x14ac:dyDescent="0.2">
      <c r="B114" s="10" t="str">
        <f t="shared" si="7"/>
        <v/>
      </c>
      <c r="C114" s="10" t="str">
        <f>IF(ISNA(VLOOKUP(P114&amp;"_"&amp;Q114&amp;"_"&amp;R114,[1]挑战模式!$A:$AS,1,FALSE)),"",IF(R114-R113=0,"",R114))</f>
        <v/>
      </c>
      <c r="D114" s="10" t="str">
        <f t="shared" si="8"/>
        <v/>
      </c>
      <c r="E114" s="10" t="str">
        <f>""</f>
        <v/>
      </c>
      <c r="F114" s="10" t="str">
        <f>IF(C114="","",VLOOKUP(P114&amp;"_"&amp;Q114&amp;"_"&amp;R114,[1]挑战模式!$A:$AS,13,FALSE)-VLOOKUP(P114&amp;"_"&amp;Q114&amp;"_"&amp;R114,[1]挑战模式!$A:$AS,14,FALSE))</f>
        <v/>
      </c>
      <c r="G114" s="10" t="str">
        <f t="shared" si="9"/>
        <v/>
      </c>
      <c r="H114" s="10" t="str">
        <f t="shared" si="10"/>
        <v/>
      </c>
      <c r="I114" s="10" t="str">
        <f ca="1">IF(ISNA(VLOOKUP(P114&amp;"_"&amp;Q114&amp;"_"&amp;R114,[1]挑战模式!$A:$AS,1,FALSE)),"",IF(VLOOKUP(P114&amp;"_"&amp;Q114&amp;"_"&amp;R114,[1]挑战模式!$A:$AS,14+S114,FALSE)="","",INT(VLOOKUP(P114&amp;"_"&amp;Q114&amp;"_"&amp;R114,[1]挑战模式!$A:$AS,20+S114,FALSE))))</f>
        <v/>
      </c>
      <c r="J114" s="10" t="str">
        <f ca="1">IF(ISNA(VLOOKUP(P114&amp;"_"&amp;Q114&amp;"_"&amp;R114,[1]挑战模式!$A:$AS,1,FALSE)),"",IF(VLOOKUP(P114&amp;"_"&amp;Q114&amp;"_"&amp;R114,[1]挑战模式!$A:$AS,14+S114,FALSE)="","",ROUND(VLOOKUP(P114&amp;"_"&amp;Q114&amp;"_"&amp;R114,[1]挑战模式!$A:$AS,5,FALSE)/I114,2)))</f>
        <v/>
      </c>
      <c r="K114" s="10" t="str">
        <f t="shared" ca="1" si="11"/>
        <v/>
      </c>
      <c r="L114" s="10" t="str">
        <f t="shared" ca="1" si="12"/>
        <v/>
      </c>
      <c r="M114" s="10" t="str">
        <f t="shared" ca="1" si="13"/>
        <v/>
      </c>
      <c r="N114" s="12"/>
      <c r="O114" s="10" t="str">
        <f ca="1">IF(J114="","",VLOOKUP(P114&amp;"_"&amp;Q114&amp;"_"&amp;R114,[1]挑战模式!$A:$AS,38+S114,FALSE))</f>
        <v/>
      </c>
      <c r="P114" s="10">
        <v>0</v>
      </c>
      <c r="Q114" s="10">
        <v>3</v>
      </c>
      <c r="R114" s="10">
        <v>2</v>
      </c>
      <c r="S114" s="10">
        <v>5</v>
      </c>
    </row>
    <row r="115" spans="2:19" s="11" customFormat="1" x14ac:dyDescent="0.2">
      <c r="B115" s="10" t="str">
        <f t="shared" si="7"/>
        <v/>
      </c>
      <c r="C115" s="10" t="str">
        <f>IF(ISNA(VLOOKUP(P115&amp;"_"&amp;Q115&amp;"_"&amp;R115,[1]挑战模式!$A:$AS,1,FALSE)),"",IF(R115-R114=0,"",R115))</f>
        <v/>
      </c>
      <c r="D115" s="10" t="str">
        <f t="shared" si="8"/>
        <v/>
      </c>
      <c r="E115" s="10" t="str">
        <f>""</f>
        <v/>
      </c>
      <c r="F115" s="10" t="str">
        <f>IF(C115="","",VLOOKUP(P115&amp;"_"&amp;Q115&amp;"_"&amp;R115,[1]挑战模式!$A:$AS,13,FALSE)-VLOOKUP(P115&amp;"_"&amp;Q115&amp;"_"&amp;R115,[1]挑战模式!$A:$AS,14,FALSE))</f>
        <v/>
      </c>
      <c r="G115" s="10" t="str">
        <f t="shared" si="9"/>
        <v/>
      </c>
      <c r="H115" s="10" t="str">
        <f t="shared" si="10"/>
        <v/>
      </c>
      <c r="I115" s="10" t="str">
        <f ca="1">IF(ISNA(VLOOKUP(P115&amp;"_"&amp;Q115&amp;"_"&amp;R115,[1]挑战模式!$A:$AS,1,FALSE)),"",IF(VLOOKUP(P115&amp;"_"&amp;Q115&amp;"_"&amp;R115,[1]挑战模式!$A:$AS,14+S115,FALSE)="","",INT(VLOOKUP(P115&amp;"_"&amp;Q115&amp;"_"&amp;R115,[1]挑战模式!$A:$AS,20+S115,FALSE))))</f>
        <v/>
      </c>
      <c r="J115" s="10" t="str">
        <f ca="1">IF(ISNA(VLOOKUP(P115&amp;"_"&amp;Q115&amp;"_"&amp;R115,[1]挑战模式!$A:$AS,1,FALSE)),"",IF(VLOOKUP(P115&amp;"_"&amp;Q115&amp;"_"&amp;R115,[1]挑战模式!$A:$AS,14+S115,FALSE)="","",ROUND(VLOOKUP(P115&amp;"_"&amp;Q115&amp;"_"&amp;R115,[1]挑战模式!$A:$AS,5,FALSE)/I115,2)))</f>
        <v/>
      </c>
      <c r="K115" s="10" t="str">
        <f t="shared" ca="1" si="11"/>
        <v/>
      </c>
      <c r="L115" s="10" t="str">
        <f t="shared" ca="1" si="12"/>
        <v/>
      </c>
      <c r="M115" s="10" t="str">
        <f t="shared" ca="1" si="13"/>
        <v/>
      </c>
      <c r="N115" s="12"/>
      <c r="O115" s="10" t="str">
        <f ca="1">IF(J115="","",VLOOKUP(P115&amp;"_"&amp;Q115&amp;"_"&amp;R115,[1]挑战模式!$A:$AS,38+S115,FALSE))</f>
        <v/>
      </c>
      <c r="P115" s="10">
        <v>0</v>
      </c>
      <c r="Q115" s="10">
        <v>3</v>
      </c>
      <c r="R115" s="10">
        <v>2</v>
      </c>
      <c r="S115" s="10">
        <v>6</v>
      </c>
    </row>
    <row r="116" spans="2:19" s="11" customFormat="1" x14ac:dyDescent="0.2">
      <c r="B116" s="10" t="str">
        <f t="shared" si="7"/>
        <v>MonsterWaveCallRule_Season0_Challenge3</v>
      </c>
      <c r="C116" s="10">
        <f>IF(ISNA(VLOOKUP(P116&amp;"_"&amp;Q116&amp;"_"&amp;R116,[1]挑战模式!$A:$AS,1,FALSE)),"",IF(R116-R115=0,"",R116))</f>
        <v>3</v>
      </c>
      <c r="D116" s="10" t="str">
        <f t="shared" si="8"/>
        <v>赛季0挑战关卡3波次3</v>
      </c>
      <c r="E116" s="10" t="str">
        <f>""</f>
        <v/>
      </c>
      <c r="F116" s="10">
        <f>IF(C116="","",VLOOKUP(P116&amp;"_"&amp;Q116&amp;"_"&amp;R116,[1]挑战模式!$A:$AS,13,FALSE)-VLOOKUP(P116&amp;"_"&amp;Q116&amp;"_"&amp;R116,[1]挑战模式!$A:$AS,14,FALSE))</f>
        <v>100</v>
      </c>
      <c r="G116" s="10">
        <f t="shared" si="9"/>
        <v>180</v>
      </c>
      <c r="H116" s="10">
        <f t="shared" si="10"/>
        <v>0</v>
      </c>
      <c r="I116" s="10">
        <f ca="1">IF(ISNA(VLOOKUP(P116&amp;"_"&amp;Q116&amp;"_"&amp;R116,[1]挑战模式!$A:$AS,1,FALSE)),"",IF(VLOOKUP(P116&amp;"_"&amp;Q116&amp;"_"&amp;R116,[1]挑战模式!$A:$AS,14+S116,FALSE)="","",INT(VLOOKUP(P116&amp;"_"&amp;Q116&amp;"_"&amp;R116,[1]挑战模式!$A:$AS,20+S116,FALSE))))</f>
        <v>7</v>
      </c>
      <c r="J116" s="10">
        <f ca="1">IF(ISNA(VLOOKUP(P116&amp;"_"&amp;Q116&amp;"_"&amp;R116,[1]挑战模式!$A:$AS,1,FALSE)),"",IF(VLOOKUP(P116&amp;"_"&amp;Q116&amp;"_"&amp;R116,[1]挑战模式!$A:$AS,14+S116,FALSE)="","",ROUND(VLOOKUP(P116&amp;"_"&amp;Q116&amp;"_"&amp;R116,[1]挑战模式!$A:$AS,5,FALSE)/I116,2)))</f>
        <v>2.86</v>
      </c>
      <c r="K116" s="10">
        <f t="shared" ca="1" si="11"/>
        <v>1</v>
      </c>
      <c r="L116" s="10" t="str">
        <f t="shared" ca="1" si="12"/>
        <v>Monster_Season0_Challenge3_3_1</v>
      </c>
      <c r="M116" s="10">
        <f t="shared" ca="1" si="13"/>
        <v>1</v>
      </c>
      <c r="N116" s="12"/>
      <c r="O116" s="10">
        <f ca="1">IF(J116="","",VLOOKUP(P116&amp;"_"&amp;Q116&amp;"_"&amp;R116,[1]挑战模式!$A:$AS,38+S116,FALSE))</f>
        <v>14</v>
      </c>
      <c r="P116" s="10">
        <v>0</v>
      </c>
      <c r="Q116" s="10">
        <v>3</v>
      </c>
      <c r="R116" s="10">
        <v>3</v>
      </c>
      <c r="S116" s="10">
        <v>1</v>
      </c>
    </row>
    <row r="117" spans="2:19" s="11" customFormat="1" x14ac:dyDescent="0.2">
      <c r="B117" s="10" t="str">
        <f t="shared" si="7"/>
        <v/>
      </c>
      <c r="C117" s="10" t="str">
        <f>IF(ISNA(VLOOKUP(P117&amp;"_"&amp;Q117&amp;"_"&amp;R117,[1]挑战模式!$A:$AS,1,FALSE)),"",IF(R117-R116=0,"",R117))</f>
        <v/>
      </c>
      <c r="D117" s="10" t="str">
        <f t="shared" si="8"/>
        <v/>
      </c>
      <c r="E117" s="10" t="str">
        <f>""</f>
        <v/>
      </c>
      <c r="F117" s="10" t="str">
        <f>IF(C117="","",VLOOKUP(P117&amp;"_"&amp;Q117&amp;"_"&amp;R117,[1]挑战模式!$A:$AS,13,FALSE)-VLOOKUP(P117&amp;"_"&amp;Q117&amp;"_"&amp;R117,[1]挑战模式!$A:$AS,14,FALSE))</f>
        <v/>
      </c>
      <c r="G117" s="10" t="str">
        <f t="shared" si="9"/>
        <v/>
      </c>
      <c r="H117" s="10" t="str">
        <f t="shared" si="10"/>
        <v/>
      </c>
      <c r="I117" s="10">
        <f ca="1">IF(ISNA(VLOOKUP(P117&amp;"_"&amp;Q117&amp;"_"&amp;R117,[1]挑战模式!$A:$AS,1,FALSE)),"",IF(VLOOKUP(P117&amp;"_"&amp;Q117&amp;"_"&amp;R117,[1]挑战模式!$A:$AS,14+S117,FALSE)="","",INT(VLOOKUP(P117&amp;"_"&amp;Q117&amp;"_"&amp;R117,[1]挑战模式!$A:$AS,20+S117,FALSE))))</f>
        <v>7</v>
      </c>
      <c r="J117" s="10">
        <f ca="1">IF(ISNA(VLOOKUP(P117&amp;"_"&amp;Q117&amp;"_"&amp;R117,[1]挑战模式!$A:$AS,1,FALSE)),"",IF(VLOOKUP(P117&amp;"_"&amp;Q117&amp;"_"&amp;R117,[1]挑战模式!$A:$AS,14+S117,FALSE)="","",ROUND(VLOOKUP(P117&amp;"_"&amp;Q117&amp;"_"&amp;R117,[1]挑战模式!$A:$AS,5,FALSE)/I117,2)))</f>
        <v>2.86</v>
      </c>
      <c r="K117" s="10">
        <f t="shared" ca="1" si="11"/>
        <v>1</v>
      </c>
      <c r="L117" s="10" t="str">
        <f t="shared" ca="1" si="12"/>
        <v>Monster_Season0_Challenge3_3_2</v>
      </c>
      <c r="M117" s="10">
        <f t="shared" ca="1" si="13"/>
        <v>1</v>
      </c>
      <c r="N117" s="12"/>
      <c r="O117" s="10">
        <f ca="1">IF(J117="","",VLOOKUP(P117&amp;"_"&amp;Q117&amp;"_"&amp;R117,[1]挑战模式!$A:$AS,38+S117,FALSE))</f>
        <v>14</v>
      </c>
      <c r="P117" s="10">
        <v>0</v>
      </c>
      <c r="Q117" s="10">
        <v>3</v>
      </c>
      <c r="R117" s="10">
        <v>3</v>
      </c>
      <c r="S117" s="10">
        <v>2</v>
      </c>
    </row>
    <row r="118" spans="2:19" s="11" customFormat="1" x14ac:dyDescent="0.2">
      <c r="B118" s="10" t="str">
        <f t="shared" si="7"/>
        <v/>
      </c>
      <c r="C118" s="10" t="str">
        <f>IF(ISNA(VLOOKUP(P118&amp;"_"&amp;Q118&amp;"_"&amp;R118,[1]挑战模式!$A:$AS,1,FALSE)),"",IF(R118-R117=0,"",R118))</f>
        <v/>
      </c>
      <c r="D118" s="10" t="str">
        <f t="shared" si="8"/>
        <v/>
      </c>
      <c r="E118" s="10" t="str">
        <f>""</f>
        <v/>
      </c>
      <c r="F118" s="10" t="str">
        <f>IF(C118="","",VLOOKUP(P118&amp;"_"&amp;Q118&amp;"_"&amp;R118,[1]挑战模式!$A:$AS,13,FALSE)-VLOOKUP(P118&amp;"_"&amp;Q118&amp;"_"&amp;R118,[1]挑战模式!$A:$AS,14,FALSE))</f>
        <v/>
      </c>
      <c r="G118" s="10" t="str">
        <f t="shared" si="9"/>
        <v/>
      </c>
      <c r="H118" s="10" t="str">
        <f t="shared" si="10"/>
        <v/>
      </c>
      <c r="I118" s="10" t="str">
        <f ca="1">IF(ISNA(VLOOKUP(P118&amp;"_"&amp;Q118&amp;"_"&amp;R118,[1]挑战模式!$A:$AS,1,FALSE)),"",IF(VLOOKUP(P118&amp;"_"&amp;Q118&amp;"_"&amp;R118,[1]挑战模式!$A:$AS,14+S118,FALSE)="","",INT(VLOOKUP(P118&amp;"_"&amp;Q118&amp;"_"&amp;R118,[1]挑战模式!$A:$AS,20+S118,FALSE))))</f>
        <v/>
      </c>
      <c r="J118" s="10" t="str">
        <f ca="1">IF(ISNA(VLOOKUP(P118&amp;"_"&amp;Q118&amp;"_"&amp;R118,[1]挑战模式!$A:$AS,1,FALSE)),"",IF(VLOOKUP(P118&amp;"_"&amp;Q118&amp;"_"&amp;R118,[1]挑战模式!$A:$AS,14+S118,FALSE)="","",ROUND(VLOOKUP(P118&amp;"_"&amp;Q118&amp;"_"&amp;R118,[1]挑战模式!$A:$AS,5,FALSE)/I118,2)))</f>
        <v/>
      </c>
      <c r="K118" s="10" t="str">
        <f t="shared" ca="1" si="11"/>
        <v/>
      </c>
      <c r="L118" s="10" t="str">
        <f t="shared" ca="1" si="12"/>
        <v/>
      </c>
      <c r="M118" s="10" t="str">
        <f t="shared" ca="1" si="13"/>
        <v/>
      </c>
      <c r="N118" s="12"/>
      <c r="O118" s="10" t="str">
        <f ca="1">IF(J118="","",VLOOKUP(P118&amp;"_"&amp;Q118&amp;"_"&amp;R118,[1]挑战模式!$A:$AS,38+S118,FALSE))</f>
        <v/>
      </c>
      <c r="P118" s="10">
        <v>0</v>
      </c>
      <c r="Q118" s="10">
        <v>3</v>
      </c>
      <c r="R118" s="10">
        <v>3</v>
      </c>
      <c r="S118" s="10">
        <v>3</v>
      </c>
    </row>
    <row r="119" spans="2:19" s="11" customFormat="1" x14ac:dyDescent="0.2">
      <c r="B119" s="10" t="str">
        <f t="shared" si="7"/>
        <v/>
      </c>
      <c r="C119" s="10" t="str">
        <f>IF(ISNA(VLOOKUP(P119&amp;"_"&amp;Q119&amp;"_"&amp;R119,[1]挑战模式!$A:$AS,1,FALSE)),"",IF(R119-R118=0,"",R119))</f>
        <v/>
      </c>
      <c r="D119" s="10" t="str">
        <f t="shared" si="8"/>
        <v/>
      </c>
      <c r="E119" s="10" t="str">
        <f>""</f>
        <v/>
      </c>
      <c r="F119" s="10" t="str">
        <f>IF(C119="","",VLOOKUP(P119&amp;"_"&amp;Q119&amp;"_"&amp;R119,[1]挑战模式!$A:$AS,13,FALSE)-VLOOKUP(P119&amp;"_"&amp;Q119&amp;"_"&amp;R119,[1]挑战模式!$A:$AS,14,FALSE))</f>
        <v/>
      </c>
      <c r="G119" s="10" t="str">
        <f t="shared" si="9"/>
        <v/>
      </c>
      <c r="H119" s="10" t="str">
        <f t="shared" si="10"/>
        <v/>
      </c>
      <c r="I119" s="10" t="str">
        <f ca="1">IF(ISNA(VLOOKUP(P119&amp;"_"&amp;Q119&amp;"_"&amp;R119,[1]挑战模式!$A:$AS,1,FALSE)),"",IF(VLOOKUP(P119&amp;"_"&amp;Q119&amp;"_"&amp;R119,[1]挑战模式!$A:$AS,14+S119,FALSE)="","",INT(VLOOKUP(P119&amp;"_"&amp;Q119&amp;"_"&amp;R119,[1]挑战模式!$A:$AS,20+S119,FALSE))))</f>
        <v/>
      </c>
      <c r="J119" s="10" t="str">
        <f ca="1">IF(ISNA(VLOOKUP(P119&amp;"_"&amp;Q119&amp;"_"&amp;R119,[1]挑战模式!$A:$AS,1,FALSE)),"",IF(VLOOKUP(P119&amp;"_"&amp;Q119&amp;"_"&amp;R119,[1]挑战模式!$A:$AS,14+S119,FALSE)="","",ROUND(VLOOKUP(P119&amp;"_"&amp;Q119&amp;"_"&amp;R119,[1]挑战模式!$A:$AS,5,FALSE)/I119,2)))</f>
        <v/>
      </c>
      <c r="K119" s="10" t="str">
        <f t="shared" ca="1" si="11"/>
        <v/>
      </c>
      <c r="L119" s="10" t="str">
        <f t="shared" ca="1" si="12"/>
        <v/>
      </c>
      <c r="M119" s="10" t="str">
        <f t="shared" ca="1" si="13"/>
        <v/>
      </c>
      <c r="N119" s="12"/>
      <c r="O119" s="10" t="str">
        <f ca="1">IF(J119="","",VLOOKUP(P119&amp;"_"&amp;Q119&amp;"_"&amp;R119,[1]挑战模式!$A:$AS,38+S119,FALSE))</f>
        <v/>
      </c>
      <c r="P119" s="10">
        <v>0</v>
      </c>
      <c r="Q119" s="10">
        <v>3</v>
      </c>
      <c r="R119" s="10">
        <v>3</v>
      </c>
      <c r="S119" s="10">
        <v>4</v>
      </c>
    </row>
    <row r="120" spans="2:19" s="11" customFormat="1" x14ac:dyDescent="0.2">
      <c r="B120" s="10" t="str">
        <f t="shared" si="7"/>
        <v/>
      </c>
      <c r="C120" s="10" t="str">
        <f>IF(ISNA(VLOOKUP(P120&amp;"_"&amp;Q120&amp;"_"&amp;R120,[1]挑战模式!$A:$AS,1,FALSE)),"",IF(R120-R119=0,"",R120))</f>
        <v/>
      </c>
      <c r="D120" s="10" t="str">
        <f t="shared" si="8"/>
        <v/>
      </c>
      <c r="E120" s="10" t="str">
        <f>""</f>
        <v/>
      </c>
      <c r="F120" s="10" t="str">
        <f>IF(C120="","",VLOOKUP(P120&amp;"_"&amp;Q120&amp;"_"&amp;R120,[1]挑战模式!$A:$AS,13,FALSE)-VLOOKUP(P120&amp;"_"&amp;Q120&amp;"_"&amp;R120,[1]挑战模式!$A:$AS,14,FALSE))</f>
        <v/>
      </c>
      <c r="G120" s="10" t="str">
        <f t="shared" si="9"/>
        <v/>
      </c>
      <c r="H120" s="10" t="str">
        <f t="shared" si="10"/>
        <v/>
      </c>
      <c r="I120" s="10" t="str">
        <f ca="1">IF(ISNA(VLOOKUP(P120&amp;"_"&amp;Q120&amp;"_"&amp;R120,[1]挑战模式!$A:$AS,1,FALSE)),"",IF(VLOOKUP(P120&amp;"_"&amp;Q120&amp;"_"&amp;R120,[1]挑战模式!$A:$AS,14+S120,FALSE)="","",INT(VLOOKUP(P120&amp;"_"&amp;Q120&amp;"_"&amp;R120,[1]挑战模式!$A:$AS,20+S120,FALSE))))</f>
        <v/>
      </c>
      <c r="J120" s="10" t="str">
        <f ca="1">IF(ISNA(VLOOKUP(P120&amp;"_"&amp;Q120&amp;"_"&amp;R120,[1]挑战模式!$A:$AS,1,FALSE)),"",IF(VLOOKUP(P120&amp;"_"&amp;Q120&amp;"_"&amp;R120,[1]挑战模式!$A:$AS,14+S120,FALSE)="","",ROUND(VLOOKUP(P120&amp;"_"&amp;Q120&amp;"_"&amp;R120,[1]挑战模式!$A:$AS,5,FALSE)/I120,2)))</f>
        <v/>
      </c>
      <c r="K120" s="10" t="str">
        <f t="shared" ca="1" si="11"/>
        <v/>
      </c>
      <c r="L120" s="10" t="str">
        <f t="shared" ca="1" si="12"/>
        <v/>
      </c>
      <c r="M120" s="10" t="str">
        <f t="shared" ca="1" si="13"/>
        <v/>
      </c>
      <c r="N120" s="12"/>
      <c r="O120" s="10" t="str">
        <f ca="1">IF(J120="","",VLOOKUP(P120&amp;"_"&amp;Q120&amp;"_"&amp;R120,[1]挑战模式!$A:$AS,38+S120,FALSE))</f>
        <v/>
      </c>
      <c r="P120" s="10">
        <v>0</v>
      </c>
      <c r="Q120" s="10">
        <v>3</v>
      </c>
      <c r="R120" s="10">
        <v>3</v>
      </c>
      <c r="S120" s="10">
        <v>5</v>
      </c>
    </row>
    <row r="121" spans="2:19" s="11" customFormat="1" x14ac:dyDescent="0.2">
      <c r="B121" s="10" t="str">
        <f t="shared" si="7"/>
        <v/>
      </c>
      <c r="C121" s="10" t="str">
        <f>IF(ISNA(VLOOKUP(P121&amp;"_"&amp;Q121&amp;"_"&amp;R121,[1]挑战模式!$A:$AS,1,FALSE)),"",IF(R121-R120=0,"",R121))</f>
        <v/>
      </c>
      <c r="D121" s="10" t="str">
        <f t="shared" si="8"/>
        <v/>
      </c>
      <c r="E121" s="10" t="str">
        <f>""</f>
        <v/>
      </c>
      <c r="F121" s="10" t="str">
        <f>IF(C121="","",VLOOKUP(P121&amp;"_"&amp;Q121&amp;"_"&amp;R121,[1]挑战模式!$A:$AS,13,FALSE)-VLOOKUP(P121&amp;"_"&amp;Q121&amp;"_"&amp;R121,[1]挑战模式!$A:$AS,14,FALSE))</f>
        <v/>
      </c>
      <c r="G121" s="10" t="str">
        <f t="shared" si="9"/>
        <v/>
      </c>
      <c r="H121" s="10" t="str">
        <f t="shared" si="10"/>
        <v/>
      </c>
      <c r="I121" s="10" t="str">
        <f ca="1">IF(ISNA(VLOOKUP(P121&amp;"_"&amp;Q121&amp;"_"&amp;R121,[1]挑战模式!$A:$AS,1,FALSE)),"",IF(VLOOKUP(P121&amp;"_"&amp;Q121&amp;"_"&amp;R121,[1]挑战模式!$A:$AS,14+S121,FALSE)="","",INT(VLOOKUP(P121&amp;"_"&amp;Q121&amp;"_"&amp;R121,[1]挑战模式!$A:$AS,20+S121,FALSE))))</f>
        <v/>
      </c>
      <c r="J121" s="10" t="str">
        <f ca="1">IF(ISNA(VLOOKUP(P121&amp;"_"&amp;Q121&amp;"_"&amp;R121,[1]挑战模式!$A:$AS,1,FALSE)),"",IF(VLOOKUP(P121&amp;"_"&amp;Q121&amp;"_"&amp;R121,[1]挑战模式!$A:$AS,14+S121,FALSE)="","",ROUND(VLOOKUP(P121&amp;"_"&amp;Q121&amp;"_"&amp;R121,[1]挑战模式!$A:$AS,5,FALSE)/I121,2)))</f>
        <v/>
      </c>
      <c r="K121" s="10" t="str">
        <f t="shared" ca="1" si="11"/>
        <v/>
      </c>
      <c r="L121" s="10" t="str">
        <f t="shared" ca="1" si="12"/>
        <v/>
      </c>
      <c r="M121" s="10" t="str">
        <f t="shared" ca="1" si="13"/>
        <v/>
      </c>
      <c r="N121" s="12"/>
      <c r="O121" s="10" t="str">
        <f ca="1">IF(J121="","",VLOOKUP(P121&amp;"_"&amp;Q121&amp;"_"&amp;R121,[1]挑战模式!$A:$AS,38+S121,FALSE))</f>
        <v/>
      </c>
      <c r="P121" s="10">
        <v>0</v>
      </c>
      <c r="Q121" s="10">
        <v>3</v>
      </c>
      <c r="R121" s="10">
        <v>3</v>
      </c>
      <c r="S121" s="10">
        <v>6</v>
      </c>
    </row>
    <row r="122" spans="2:19" s="11" customFormat="1" x14ac:dyDescent="0.2">
      <c r="B122" s="10" t="str">
        <f t="shared" si="7"/>
        <v>MonsterWaveCallRule_Season0_Challenge3</v>
      </c>
      <c r="C122" s="10">
        <f>IF(ISNA(VLOOKUP(P122&amp;"_"&amp;Q122&amp;"_"&amp;R122,[1]挑战模式!$A:$AS,1,FALSE)),"",IF(R122-R121=0,"",R122))</f>
        <v>4</v>
      </c>
      <c r="D122" s="10" t="str">
        <f t="shared" si="8"/>
        <v>赛季0挑战关卡3波次4</v>
      </c>
      <c r="E122" s="10" t="str">
        <f>""</f>
        <v/>
      </c>
      <c r="F122" s="10">
        <f>IF(C122="","",VLOOKUP(P122&amp;"_"&amp;Q122&amp;"_"&amp;R122,[1]挑战模式!$A:$AS,13,FALSE)-VLOOKUP(P122&amp;"_"&amp;Q122&amp;"_"&amp;R122,[1]挑战模式!$A:$AS,14,FALSE))</f>
        <v>100</v>
      </c>
      <c r="G122" s="10">
        <f t="shared" si="9"/>
        <v>180</v>
      </c>
      <c r="H122" s="10">
        <f t="shared" si="10"/>
        <v>0</v>
      </c>
      <c r="I122" s="10">
        <f ca="1">IF(ISNA(VLOOKUP(P122&amp;"_"&amp;Q122&amp;"_"&amp;R122,[1]挑战模式!$A:$AS,1,FALSE)),"",IF(VLOOKUP(P122&amp;"_"&amp;Q122&amp;"_"&amp;R122,[1]挑战模式!$A:$AS,14+S122,FALSE)="","",INT(VLOOKUP(P122&amp;"_"&amp;Q122&amp;"_"&amp;R122,[1]挑战模式!$A:$AS,20+S122,FALSE))))</f>
        <v>9</v>
      </c>
      <c r="J122" s="10">
        <f ca="1">IF(ISNA(VLOOKUP(P122&amp;"_"&amp;Q122&amp;"_"&amp;R122,[1]挑战模式!$A:$AS,1,FALSE)),"",IF(VLOOKUP(P122&amp;"_"&amp;Q122&amp;"_"&amp;R122,[1]挑战模式!$A:$AS,14+S122,FALSE)="","",ROUND(VLOOKUP(P122&amp;"_"&amp;Q122&amp;"_"&amp;R122,[1]挑战模式!$A:$AS,5,FALSE)/I122,2)))</f>
        <v>2.78</v>
      </c>
      <c r="K122" s="10">
        <f t="shared" ca="1" si="11"/>
        <v>1</v>
      </c>
      <c r="L122" s="10" t="str">
        <f t="shared" ca="1" si="12"/>
        <v>Monster_Season0_Challenge3_4_1</v>
      </c>
      <c r="M122" s="10">
        <f t="shared" ca="1" si="13"/>
        <v>1</v>
      </c>
      <c r="N122" s="12"/>
      <c r="O122" s="10">
        <f ca="1">IF(J122="","",VLOOKUP(P122&amp;"_"&amp;Q122&amp;"_"&amp;R122,[1]挑战模式!$A:$AS,38+S122,FALSE))</f>
        <v>9</v>
      </c>
      <c r="P122" s="10">
        <v>0</v>
      </c>
      <c r="Q122" s="10">
        <v>3</v>
      </c>
      <c r="R122" s="10">
        <v>4</v>
      </c>
      <c r="S122" s="10">
        <v>1</v>
      </c>
    </row>
    <row r="123" spans="2:19" s="11" customFormat="1" x14ac:dyDescent="0.2">
      <c r="B123" s="10" t="str">
        <f t="shared" si="7"/>
        <v/>
      </c>
      <c r="C123" s="10" t="str">
        <f>IF(ISNA(VLOOKUP(P123&amp;"_"&amp;Q123&amp;"_"&amp;R123,[1]挑战模式!$A:$AS,1,FALSE)),"",IF(R123-R122=0,"",R123))</f>
        <v/>
      </c>
      <c r="D123" s="10" t="str">
        <f t="shared" si="8"/>
        <v/>
      </c>
      <c r="E123" s="10" t="str">
        <f>""</f>
        <v/>
      </c>
      <c r="F123" s="10" t="str">
        <f>IF(C123="","",VLOOKUP(P123&amp;"_"&amp;Q123&amp;"_"&amp;R123,[1]挑战模式!$A:$AS,13,FALSE)-VLOOKUP(P123&amp;"_"&amp;Q123&amp;"_"&amp;R123,[1]挑战模式!$A:$AS,14,FALSE))</f>
        <v/>
      </c>
      <c r="G123" s="10" t="str">
        <f t="shared" si="9"/>
        <v/>
      </c>
      <c r="H123" s="10" t="str">
        <f t="shared" si="10"/>
        <v/>
      </c>
      <c r="I123" s="10">
        <f ca="1">IF(ISNA(VLOOKUP(P123&amp;"_"&amp;Q123&amp;"_"&amp;R123,[1]挑战模式!$A:$AS,1,FALSE)),"",IF(VLOOKUP(P123&amp;"_"&amp;Q123&amp;"_"&amp;R123,[1]挑战模式!$A:$AS,14+S123,FALSE)="","",INT(VLOOKUP(P123&amp;"_"&amp;Q123&amp;"_"&amp;R123,[1]挑战模式!$A:$AS,20+S123,FALSE))))</f>
        <v>9</v>
      </c>
      <c r="J123" s="10">
        <f ca="1">IF(ISNA(VLOOKUP(P123&amp;"_"&amp;Q123&amp;"_"&amp;R123,[1]挑战模式!$A:$AS,1,FALSE)),"",IF(VLOOKUP(P123&amp;"_"&amp;Q123&amp;"_"&amp;R123,[1]挑战模式!$A:$AS,14+S123,FALSE)="","",ROUND(VLOOKUP(P123&amp;"_"&amp;Q123&amp;"_"&amp;R123,[1]挑战模式!$A:$AS,5,FALSE)/I123,2)))</f>
        <v>2.78</v>
      </c>
      <c r="K123" s="10">
        <f t="shared" ca="1" si="11"/>
        <v>1</v>
      </c>
      <c r="L123" s="10" t="str">
        <f t="shared" ca="1" si="12"/>
        <v>Monster_Season0_Challenge3_4_2</v>
      </c>
      <c r="M123" s="10">
        <f t="shared" ca="1" si="13"/>
        <v>1</v>
      </c>
      <c r="N123" s="12"/>
      <c r="O123" s="10">
        <f ca="1">IF(J123="","",VLOOKUP(P123&amp;"_"&amp;Q123&amp;"_"&amp;R123,[1]挑战模式!$A:$AS,38+S123,FALSE))</f>
        <v>9</v>
      </c>
      <c r="P123" s="10">
        <v>0</v>
      </c>
      <c r="Q123" s="10">
        <v>3</v>
      </c>
      <c r="R123" s="10">
        <v>4</v>
      </c>
      <c r="S123" s="10">
        <v>2</v>
      </c>
    </row>
    <row r="124" spans="2:19" s="11" customFormat="1" x14ac:dyDescent="0.2">
      <c r="B124" s="10" t="str">
        <f t="shared" si="7"/>
        <v/>
      </c>
      <c r="C124" s="10" t="str">
        <f>IF(ISNA(VLOOKUP(P124&amp;"_"&amp;Q124&amp;"_"&amp;R124,[1]挑战模式!$A:$AS,1,FALSE)),"",IF(R124-R123=0,"",R124))</f>
        <v/>
      </c>
      <c r="D124" s="10" t="str">
        <f t="shared" si="8"/>
        <v/>
      </c>
      <c r="E124" s="10" t="str">
        <f>""</f>
        <v/>
      </c>
      <c r="F124" s="10" t="str">
        <f>IF(C124="","",VLOOKUP(P124&amp;"_"&amp;Q124&amp;"_"&amp;R124,[1]挑战模式!$A:$AS,13,FALSE)-VLOOKUP(P124&amp;"_"&amp;Q124&amp;"_"&amp;R124,[1]挑战模式!$A:$AS,14,FALSE))</f>
        <v/>
      </c>
      <c r="G124" s="10" t="str">
        <f t="shared" si="9"/>
        <v/>
      </c>
      <c r="H124" s="10" t="str">
        <f t="shared" si="10"/>
        <v/>
      </c>
      <c r="I124" s="10">
        <f ca="1">IF(ISNA(VLOOKUP(P124&amp;"_"&amp;Q124&amp;"_"&amp;R124,[1]挑战模式!$A:$AS,1,FALSE)),"",IF(VLOOKUP(P124&amp;"_"&amp;Q124&amp;"_"&amp;R124,[1]挑战模式!$A:$AS,14+S124,FALSE)="","",INT(VLOOKUP(P124&amp;"_"&amp;Q124&amp;"_"&amp;R124,[1]挑战模式!$A:$AS,20+S124,FALSE))))</f>
        <v>4</v>
      </c>
      <c r="J124" s="10">
        <f ca="1">IF(ISNA(VLOOKUP(P124&amp;"_"&amp;Q124&amp;"_"&amp;R124,[1]挑战模式!$A:$AS,1,FALSE)),"",IF(VLOOKUP(P124&amp;"_"&amp;Q124&amp;"_"&amp;R124,[1]挑战模式!$A:$AS,14+S124,FALSE)="","",ROUND(VLOOKUP(P124&amp;"_"&amp;Q124&amp;"_"&amp;R124,[1]挑战模式!$A:$AS,5,FALSE)/I124,2)))</f>
        <v>6.25</v>
      </c>
      <c r="K124" s="10">
        <f t="shared" ca="1" si="11"/>
        <v>1</v>
      </c>
      <c r="L124" s="10" t="str">
        <f t="shared" ca="1" si="12"/>
        <v>Monster_Season0_Challenge3_4_3</v>
      </c>
      <c r="M124" s="10">
        <f t="shared" ca="1" si="13"/>
        <v>1</v>
      </c>
      <c r="N124" s="12"/>
      <c r="O124" s="10">
        <f ca="1">IF(J124="","",VLOOKUP(P124&amp;"_"&amp;Q124&amp;"_"&amp;R124,[1]挑战模式!$A:$AS,38+S124,FALSE))</f>
        <v>9</v>
      </c>
      <c r="P124" s="10">
        <v>0</v>
      </c>
      <c r="Q124" s="10">
        <v>3</v>
      </c>
      <c r="R124" s="10">
        <v>4</v>
      </c>
      <c r="S124" s="10">
        <v>3</v>
      </c>
    </row>
    <row r="125" spans="2:19" s="11" customFormat="1" x14ac:dyDescent="0.2">
      <c r="B125" s="10" t="str">
        <f t="shared" si="7"/>
        <v/>
      </c>
      <c r="C125" s="10" t="str">
        <f>IF(ISNA(VLOOKUP(P125&amp;"_"&amp;Q125&amp;"_"&amp;R125,[1]挑战模式!$A:$AS,1,FALSE)),"",IF(R125-R124=0,"",R125))</f>
        <v/>
      </c>
      <c r="D125" s="10" t="str">
        <f t="shared" si="8"/>
        <v/>
      </c>
      <c r="E125" s="10" t="str">
        <f>""</f>
        <v/>
      </c>
      <c r="F125" s="10" t="str">
        <f>IF(C125="","",VLOOKUP(P125&amp;"_"&amp;Q125&amp;"_"&amp;R125,[1]挑战模式!$A:$AS,13,FALSE)-VLOOKUP(P125&amp;"_"&amp;Q125&amp;"_"&amp;R125,[1]挑战模式!$A:$AS,14,FALSE))</f>
        <v/>
      </c>
      <c r="G125" s="10" t="str">
        <f t="shared" si="9"/>
        <v/>
      </c>
      <c r="H125" s="10" t="str">
        <f t="shared" si="10"/>
        <v/>
      </c>
      <c r="I125" s="10" t="str">
        <f ca="1">IF(ISNA(VLOOKUP(P125&amp;"_"&amp;Q125&amp;"_"&amp;R125,[1]挑战模式!$A:$AS,1,FALSE)),"",IF(VLOOKUP(P125&amp;"_"&amp;Q125&amp;"_"&amp;R125,[1]挑战模式!$A:$AS,14+S125,FALSE)="","",INT(VLOOKUP(P125&amp;"_"&amp;Q125&amp;"_"&amp;R125,[1]挑战模式!$A:$AS,20+S125,FALSE))))</f>
        <v/>
      </c>
      <c r="J125" s="10" t="str">
        <f ca="1">IF(ISNA(VLOOKUP(P125&amp;"_"&amp;Q125&amp;"_"&amp;R125,[1]挑战模式!$A:$AS,1,FALSE)),"",IF(VLOOKUP(P125&amp;"_"&amp;Q125&amp;"_"&amp;R125,[1]挑战模式!$A:$AS,14+S125,FALSE)="","",ROUND(VLOOKUP(P125&amp;"_"&amp;Q125&amp;"_"&amp;R125,[1]挑战模式!$A:$AS,5,FALSE)/I125,2)))</f>
        <v/>
      </c>
      <c r="K125" s="10" t="str">
        <f t="shared" ca="1" si="11"/>
        <v/>
      </c>
      <c r="L125" s="10" t="str">
        <f t="shared" ca="1" si="12"/>
        <v/>
      </c>
      <c r="M125" s="10" t="str">
        <f t="shared" ca="1" si="13"/>
        <v/>
      </c>
      <c r="N125" s="12"/>
      <c r="O125" s="10" t="str">
        <f ca="1">IF(J125="","",VLOOKUP(P125&amp;"_"&amp;Q125&amp;"_"&amp;R125,[1]挑战模式!$A:$AS,38+S125,FALSE))</f>
        <v/>
      </c>
      <c r="P125" s="10">
        <v>0</v>
      </c>
      <c r="Q125" s="10">
        <v>3</v>
      </c>
      <c r="R125" s="10">
        <v>4</v>
      </c>
      <c r="S125" s="10">
        <v>4</v>
      </c>
    </row>
    <row r="126" spans="2:19" s="11" customFormat="1" x14ac:dyDescent="0.2">
      <c r="B126" s="10" t="str">
        <f t="shared" si="7"/>
        <v/>
      </c>
      <c r="C126" s="10" t="str">
        <f>IF(ISNA(VLOOKUP(P126&amp;"_"&amp;Q126&amp;"_"&amp;R126,[1]挑战模式!$A:$AS,1,FALSE)),"",IF(R126-R125=0,"",R126))</f>
        <v/>
      </c>
      <c r="D126" s="10" t="str">
        <f t="shared" si="8"/>
        <v/>
      </c>
      <c r="E126" s="10" t="str">
        <f>""</f>
        <v/>
      </c>
      <c r="F126" s="10" t="str">
        <f>IF(C126="","",VLOOKUP(P126&amp;"_"&amp;Q126&amp;"_"&amp;R126,[1]挑战模式!$A:$AS,13,FALSE)-VLOOKUP(P126&amp;"_"&amp;Q126&amp;"_"&amp;R126,[1]挑战模式!$A:$AS,14,FALSE))</f>
        <v/>
      </c>
      <c r="G126" s="10" t="str">
        <f t="shared" si="9"/>
        <v/>
      </c>
      <c r="H126" s="10" t="str">
        <f t="shared" si="10"/>
        <v/>
      </c>
      <c r="I126" s="10" t="str">
        <f ca="1">IF(ISNA(VLOOKUP(P126&amp;"_"&amp;Q126&amp;"_"&amp;R126,[1]挑战模式!$A:$AS,1,FALSE)),"",IF(VLOOKUP(P126&amp;"_"&amp;Q126&amp;"_"&amp;R126,[1]挑战模式!$A:$AS,14+S126,FALSE)="","",INT(VLOOKUP(P126&amp;"_"&amp;Q126&amp;"_"&amp;R126,[1]挑战模式!$A:$AS,20+S126,FALSE))))</f>
        <v/>
      </c>
      <c r="J126" s="10" t="str">
        <f ca="1">IF(ISNA(VLOOKUP(P126&amp;"_"&amp;Q126&amp;"_"&amp;R126,[1]挑战模式!$A:$AS,1,FALSE)),"",IF(VLOOKUP(P126&amp;"_"&amp;Q126&amp;"_"&amp;R126,[1]挑战模式!$A:$AS,14+S126,FALSE)="","",ROUND(VLOOKUP(P126&amp;"_"&amp;Q126&amp;"_"&amp;R126,[1]挑战模式!$A:$AS,5,FALSE)/I126,2)))</f>
        <v/>
      </c>
      <c r="K126" s="10" t="str">
        <f t="shared" ca="1" si="11"/>
        <v/>
      </c>
      <c r="L126" s="10" t="str">
        <f t="shared" ca="1" si="12"/>
        <v/>
      </c>
      <c r="M126" s="10" t="str">
        <f t="shared" ca="1" si="13"/>
        <v/>
      </c>
      <c r="N126" s="12"/>
      <c r="O126" s="10" t="str">
        <f ca="1">IF(J126="","",VLOOKUP(P126&amp;"_"&amp;Q126&amp;"_"&amp;R126,[1]挑战模式!$A:$AS,38+S126,FALSE))</f>
        <v/>
      </c>
      <c r="P126" s="10">
        <v>0</v>
      </c>
      <c r="Q126" s="10">
        <v>3</v>
      </c>
      <c r="R126" s="10">
        <v>4</v>
      </c>
      <c r="S126" s="10">
        <v>5</v>
      </c>
    </row>
    <row r="127" spans="2:19" s="11" customFormat="1" x14ac:dyDescent="0.2">
      <c r="B127" s="10" t="str">
        <f t="shared" si="7"/>
        <v/>
      </c>
      <c r="C127" s="10" t="str">
        <f>IF(ISNA(VLOOKUP(P127&amp;"_"&amp;Q127&amp;"_"&amp;R127,[1]挑战模式!$A:$AS,1,FALSE)),"",IF(R127-R126=0,"",R127))</f>
        <v/>
      </c>
      <c r="D127" s="10" t="str">
        <f t="shared" si="8"/>
        <v/>
      </c>
      <c r="E127" s="10" t="str">
        <f>""</f>
        <v/>
      </c>
      <c r="F127" s="10" t="str">
        <f>IF(C127="","",VLOOKUP(P127&amp;"_"&amp;Q127&amp;"_"&amp;R127,[1]挑战模式!$A:$AS,13,FALSE)-VLOOKUP(P127&amp;"_"&amp;Q127&amp;"_"&amp;R127,[1]挑战模式!$A:$AS,14,FALSE))</f>
        <v/>
      </c>
      <c r="G127" s="10" t="str">
        <f t="shared" si="9"/>
        <v/>
      </c>
      <c r="H127" s="10" t="str">
        <f t="shared" si="10"/>
        <v/>
      </c>
      <c r="I127" s="10" t="str">
        <f ca="1">IF(ISNA(VLOOKUP(P127&amp;"_"&amp;Q127&amp;"_"&amp;R127,[1]挑战模式!$A:$AS,1,FALSE)),"",IF(VLOOKUP(P127&amp;"_"&amp;Q127&amp;"_"&amp;R127,[1]挑战模式!$A:$AS,14+S127,FALSE)="","",INT(VLOOKUP(P127&amp;"_"&amp;Q127&amp;"_"&amp;R127,[1]挑战模式!$A:$AS,20+S127,FALSE))))</f>
        <v/>
      </c>
      <c r="J127" s="10" t="str">
        <f ca="1">IF(ISNA(VLOOKUP(P127&amp;"_"&amp;Q127&amp;"_"&amp;R127,[1]挑战模式!$A:$AS,1,FALSE)),"",IF(VLOOKUP(P127&amp;"_"&amp;Q127&amp;"_"&amp;R127,[1]挑战模式!$A:$AS,14+S127,FALSE)="","",ROUND(VLOOKUP(P127&amp;"_"&amp;Q127&amp;"_"&amp;R127,[1]挑战模式!$A:$AS,5,FALSE)/I127,2)))</f>
        <v/>
      </c>
      <c r="K127" s="10" t="str">
        <f t="shared" ca="1" si="11"/>
        <v/>
      </c>
      <c r="L127" s="10" t="str">
        <f t="shared" ca="1" si="12"/>
        <v/>
      </c>
      <c r="M127" s="10" t="str">
        <f t="shared" ca="1" si="13"/>
        <v/>
      </c>
      <c r="N127" s="12"/>
      <c r="O127" s="10" t="str">
        <f ca="1">IF(J127="","",VLOOKUP(P127&amp;"_"&amp;Q127&amp;"_"&amp;R127,[1]挑战模式!$A:$AS,38+S127,FALSE))</f>
        <v/>
      </c>
      <c r="P127" s="10">
        <v>0</v>
      </c>
      <c r="Q127" s="10">
        <v>3</v>
      </c>
      <c r="R127" s="10">
        <v>4</v>
      </c>
      <c r="S127" s="10">
        <v>6</v>
      </c>
    </row>
    <row r="128" spans="2:19" s="11" customFormat="1" x14ac:dyDescent="0.2">
      <c r="B128" s="10" t="str">
        <f t="shared" si="7"/>
        <v>MonsterWaveCallRule_Season0_Challenge3</v>
      </c>
      <c r="C128" s="10">
        <f>IF(ISNA(VLOOKUP(P128&amp;"_"&amp;Q128&amp;"_"&amp;R128,[1]挑战模式!$A:$AS,1,FALSE)),"",IF(R128-R127=0,"",R128))</f>
        <v>5</v>
      </c>
      <c r="D128" s="10" t="str">
        <f t="shared" si="8"/>
        <v>赛季0挑战关卡3波次5</v>
      </c>
      <c r="E128" s="10" t="str">
        <f>""</f>
        <v/>
      </c>
      <c r="F128" s="10">
        <f>IF(C128="","",VLOOKUP(P128&amp;"_"&amp;Q128&amp;"_"&amp;R128,[1]挑战模式!$A:$AS,13,FALSE)-VLOOKUP(P128&amp;"_"&amp;Q128&amp;"_"&amp;R128,[1]挑战模式!$A:$AS,14,FALSE))</f>
        <v>100</v>
      </c>
      <c r="G128" s="10">
        <f t="shared" si="9"/>
        <v>180</v>
      </c>
      <c r="H128" s="10">
        <f t="shared" si="10"/>
        <v>0</v>
      </c>
      <c r="I128" s="10">
        <f ca="1">IF(ISNA(VLOOKUP(P128&amp;"_"&amp;Q128&amp;"_"&amp;R128,[1]挑战模式!$A:$AS,1,FALSE)),"",IF(VLOOKUP(P128&amp;"_"&amp;Q128&amp;"_"&amp;R128,[1]挑战模式!$A:$AS,14+S128,FALSE)="","",INT(VLOOKUP(P128&amp;"_"&amp;Q128&amp;"_"&amp;R128,[1]挑战模式!$A:$AS,20+S128,FALSE))))</f>
        <v>12</v>
      </c>
      <c r="J128" s="10">
        <f ca="1">IF(ISNA(VLOOKUP(P128&amp;"_"&amp;Q128&amp;"_"&amp;R128,[1]挑战模式!$A:$AS,1,FALSE)),"",IF(VLOOKUP(P128&amp;"_"&amp;Q128&amp;"_"&amp;R128,[1]挑战模式!$A:$AS,14+S128,FALSE)="","",ROUND(VLOOKUP(P128&amp;"_"&amp;Q128&amp;"_"&amp;R128,[1]挑战模式!$A:$AS,5,FALSE)/I128,2)))</f>
        <v>2.5</v>
      </c>
      <c r="K128" s="10">
        <f t="shared" ca="1" si="11"/>
        <v>1</v>
      </c>
      <c r="L128" s="10" t="str">
        <f t="shared" ca="1" si="12"/>
        <v>Monster_Season0_Challenge3_5_1</v>
      </c>
      <c r="M128" s="10">
        <f t="shared" ca="1" si="13"/>
        <v>1</v>
      </c>
      <c r="N128" s="12"/>
      <c r="O128" s="10">
        <f ca="1">IF(J128="","",VLOOKUP(P128&amp;"_"&amp;Q128&amp;"_"&amp;R128,[1]挑战模式!$A:$AS,38+S128,FALSE))</f>
        <v>7</v>
      </c>
      <c r="P128" s="10">
        <v>0</v>
      </c>
      <c r="Q128" s="10">
        <v>3</v>
      </c>
      <c r="R128" s="10">
        <v>5</v>
      </c>
      <c r="S128" s="10">
        <v>1</v>
      </c>
    </row>
    <row r="129" spans="2:19" s="11" customFormat="1" x14ac:dyDescent="0.2">
      <c r="B129" s="10" t="str">
        <f t="shared" si="7"/>
        <v/>
      </c>
      <c r="C129" s="10" t="str">
        <f>IF(ISNA(VLOOKUP(P129&amp;"_"&amp;Q129&amp;"_"&amp;R129,[1]挑战模式!$A:$AS,1,FALSE)),"",IF(R129-R128=0,"",R129))</f>
        <v/>
      </c>
      <c r="D129" s="10" t="str">
        <f t="shared" si="8"/>
        <v/>
      </c>
      <c r="E129" s="10" t="str">
        <f>""</f>
        <v/>
      </c>
      <c r="F129" s="10" t="str">
        <f>IF(C129="","",VLOOKUP(P129&amp;"_"&amp;Q129&amp;"_"&amp;R129,[1]挑战模式!$A:$AS,13,FALSE)-VLOOKUP(P129&amp;"_"&amp;Q129&amp;"_"&amp;R129,[1]挑战模式!$A:$AS,14,FALSE))</f>
        <v/>
      </c>
      <c r="G129" s="10" t="str">
        <f t="shared" si="9"/>
        <v/>
      </c>
      <c r="H129" s="10" t="str">
        <f t="shared" si="10"/>
        <v/>
      </c>
      <c r="I129" s="10">
        <f ca="1">IF(ISNA(VLOOKUP(P129&amp;"_"&amp;Q129&amp;"_"&amp;R129,[1]挑战模式!$A:$AS,1,FALSE)),"",IF(VLOOKUP(P129&amp;"_"&amp;Q129&amp;"_"&amp;R129,[1]挑战模式!$A:$AS,14+S129,FALSE)="","",INT(VLOOKUP(P129&amp;"_"&amp;Q129&amp;"_"&amp;R129,[1]挑战模式!$A:$AS,20+S129,FALSE))))</f>
        <v>12</v>
      </c>
      <c r="J129" s="10">
        <f ca="1">IF(ISNA(VLOOKUP(P129&amp;"_"&amp;Q129&amp;"_"&amp;R129,[1]挑战模式!$A:$AS,1,FALSE)),"",IF(VLOOKUP(P129&amp;"_"&amp;Q129&amp;"_"&amp;R129,[1]挑战模式!$A:$AS,14+S129,FALSE)="","",ROUND(VLOOKUP(P129&amp;"_"&amp;Q129&amp;"_"&amp;R129,[1]挑战模式!$A:$AS,5,FALSE)/I129,2)))</f>
        <v>2.5</v>
      </c>
      <c r="K129" s="10">
        <f t="shared" ca="1" si="11"/>
        <v>1</v>
      </c>
      <c r="L129" s="10" t="str">
        <f t="shared" ca="1" si="12"/>
        <v>Monster_Season0_Challenge3_5_2</v>
      </c>
      <c r="M129" s="10">
        <f t="shared" ca="1" si="13"/>
        <v>1</v>
      </c>
      <c r="N129" s="12"/>
      <c r="O129" s="10">
        <f ca="1">IF(J129="","",VLOOKUP(P129&amp;"_"&amp;Q129&amp;"_"&amp;R129,[1]挑战模式!$A:$AS,38+S129,FALSE))</f>
        <v>7</v>
      </c>
      <c r="P129" s="10">
        <v>0</v>
      </c>
      <c r="Q129" s="10">
        <v>3</v>
      </c>
      <c r="R129" s="10">
        <v>5</v>
      </c>
      <c r="S129" s="10">
        <v>2</v>
      </c>
    </row>
    <row r="130" spans="2:19" s="11" customFormat="1" x14ac:dyDescent="0.2">
      <c r="B130" s="10" t="str">
        <f t="shared" si="7"/>
        <v/>
      </c>
      <c r="C130" s="10" t="str">
        <f>IF(ISNA(VLOOKUP(P130&amp;"_"&amp;Q130&amp;"_"&amp;R130,[1]挑战模式!$A:$AS,1,FALSE)),"",IF(R130-R129=0,"",R130))</f>
        <v/>
      </c>
      <c r="D130" s="10" t="str">
        <f t="shared" si="8"/>
        <v/>
      </c>
      <c r="E130" s="10" t="str">
        <f>""</f>
        <v/>
      </c>
      <c r="F130" s="10" t="str">
        <f>IF(C130="","",VLOOKUP(P130&amp;"_"&amp;Q130&amp;"_"&amp;R130,[1]挑战模式!$A:$AS,13,FALSE)-VLOOKUP(P130&amp;"_"&amp;Q130&amp;"_"&amp;R130,[1]挑战模式!$A:$AS,14,FALSE))</f>
        <v/>
      </c>
      <c r="G130" s="10" t="str">
        <f t="shared" si="9"/>
        <v/>
      </c>
      <c r="H130" s="10" t="str">
        <f t="shared" si="10"/>
        <v/>
      </c>
      <c r="I130" s="10">
        <f ca="1">IF(ISNA(VLOOKUP(P130&amp;"_"&amp;Q130&amp;"_"&amp;R130,[1]挑战模式!$A:$AS,1,FALSE)),"",IF(VLOOKUP(P130&amp;"_"&amp;Q130&amp;"_"&amp;R130,[1]挑战模式!$A:$AS,14+S130,FALSE)="","",INT(VLOOKUP(P130&amp;"_"&amp;Q130&amp;"_"&amp;R130,[1]挑战模式!$A:$AS,20+S130,FALSE))))</f>
        <v>6</v>
      </c>
      <c r="J130" s="10">
        <f ca="1">IF(ISNA(VLOOKUP(P130&amp;"_"&amp;Q130&amp;"_"&amp;R130,[1]挑战模式!$A:$AS,1,FALSE)),"",IF(VLOOKUP(P130&amp;"_"&amp;Q130&amp;"_"&amp;R130,[1]挑战模式!$A:$AS,14+S130,FALSE)="","",ROUND(VLOOKUP(P130&amp;"_"&amp;Q130&amp;"_"&amp;R130,[1]挑战模式!$A:$AS,5,FALSE)/I130,2)))</f>
        <v>5</v>
      </c>
      <c r="K130" s="10">
        <f t="shared" ca="1" si="11"/>
        <v>1</v>
      </c>
      <c r="L130" s="10" t="str">
        <f t="shared" ca="1" si="12"/>
        <v>Monster_Season0_Challenge3_5_3</v>
      </c>
      <c r="M130" s="10">
        <f t="shared" ca="1" si="13"/>
        <v>1</v>
      </c>
      <c r="N130" s="12"/>
      <c r="O130" s="10">
        <f ca="1">IF(J130="","",VLOOKUP(P130&amp;"_"&amp;Q130&amp;"_"&amp;R130,[1]挑战模式!$A:$AS,38+S130,FALSE))</f>
        <v>7</v>
      </c>
      <c r="P130" s="10">
        <v>0</v>
      </c>
      <c r="Q130" s="10">
        <v>3</v>
      </c>
      <c r="R130" s="10">
        <v>5</v>
      </c>
      <c r="S130" s="10">
        <v>3</v>
      </c>
    </row>
    <row r="131" spans="2:19" s="11" customFormat="1" x14ac:dyDescent="0.2">
      <c r="B131" s="10" t="str">
        <f t="shared" si="7"/>
        <v/>
      </c>
      <c r="C131" s="10" t="str">
        <f>IF(ISNA(VLOOKUP(P131&amp;"_"&amp;Q131&amp;"_"&amp;R131,[1]挑战模式!$A:$AS,1,FALSE)),"",IF(R131-R130=0,"",R131))</f>
        <v/>
      </c>
      <c r="D131" s="10" t="str">
        <f t="shared" si="8"/>
        <v/>
      </c>
      <c r="E131" s="10" t="str">
        <f>""</f>
        <v/>
      </c>
      <c r="F131" s="10" t="str">
        <f>IF(C131="","",VLOOKUP(P131&amp;"_"&amp;Q131&amp;"_"&amp;R131,[1]挑战模式!$A:$AS,13,FALSE)-VLOOKUP(P131&amp;"_"&amp;Q131&amp;"_"&amp;R131,[1]挑战模式!$A:$AS,14,FALSE))</f>
        <v/>
      </c>
      <c r="G131" s="10" t="str">
        <f t="shared" si="9"/>
        <v/>
      </c>
      <c r="H131" s="10" t="str">
        <f t="shared" si="10"/>
        <v/>
      </c>
      <c r="I131" s="10" t="str">
        <f ca="1">IF(ISNA(VLOOKUP(P131&amp;"_"&amp;Q131&amp;"_"&amp;R131,[1]挑战模式!$A:$AS,1,FALSE)),"",IF(VLOOKUP(P131&amp;"_"&amp;Q131&amp;"_"&amp;R131,[1]挑战模式!$A:$AS,14+S131,FALSE)="","",INT(VLOOKUP(P131&amp;"_"&amp;Q131&amp;"_"&amp;R131,[1]挑战模式!$A:$AS,20+S131,FALSE))))</f>
        <v/>
      </c>
      <c r="J131" s="10" t="str">
        <f ca="1">IF(ISNA(VLOOKUP(P131&amp;"_"&amp;Q131&amp;"_"&amp;R131,[1]挑战模式!$A:$AS,1,FALSE)),"",IF(VLOOKUP(P131&amp;"_"&amp;Q131&amp;"_"&amp;R131,[1]挑战模式!$A:$AS,14+S131,FALSE)="","",ROUND(VLOOKUP(P131&amp;"_"&amp;Q131&amp;"_"&amp;R131,[1]挑战模式!$A:$AS,5,FALSE)/I131,2)))</f>
        <v/>
      </c>
      <c r="K131" s="10" t="str">
        <f t="shared" ca="1" si="11"/>
        <v/>
      </c>
      <c r="L131" s="10" t="str">
        <f t="shared" ca="1" si="12"/>
        <v/>
      </c>
      <c r="M131" s="10" t="str">
        <f t="shared" ca="1" si="13"/>
        <v/>
      </c>
      <c r="N131" s="12"/>
      <c r="O131" s="10" t="str">
        <f ca="1">IF(J131="","",VLOOKUP(P131&amp;"_"&amp;Q131&amp;"_"&amp;R131,[1]挑战模式!$A:$AS,38+S131,FALSE))</f>
        <v/>
      </c>
      <c r="P131" s="10">
        <v>0</v>
      </c>
      <c r="Q131" s="10">
        <v>3</v>
      </c>
      <c r="R131" s="10">
        <v>5</v>
      </c>
      <c r="S131" s="10">
        <v>4</v>
      </c>
    </row>
    <row r="132" spans="2:19" s="11" customFormat="1" x14ac:dyDescent="0.2">
      <c r="B132" s="10" t="str">
        <f t="shared" si="7"/>
        <v/>
      </c>
      <c r="C132" s="10" t="str">
        <f>IF(ISNA(VLOOKUP(P132&amp;"_"&amp;Q132&amp;"_"&amp;R132,[1]挑战模式!$A:$AS,1,FALSE)),"",IF(R132-R131=0,"",R132))</f>
        <v/>
      </c>
      <c r="D132" s="10" t="str">
        <f t="shared" si="8"/>
        <v/>
      </c>
      <c r="E132" s="10" t="str">
        <f>""</f>
        <v/>
      </c>
      <c r="F132" s="10" t="str">
        <f>IF(C132="","",VLOOKUP(P132&amp;"_"&amp;Q132&amp;"_"&amp;R132,[1]挑战模式!$A:$AS,13,FALSE)-VLOOKUP(P132&amp;"_"&amp;Q132&amp;"_"&amp;R132,[1]挑战模式!$A:$AS,14,FALSE))</f>
        <v/>
      </c>
      <c r="G132" s="10" t="str">
        <f t="shared" si="9"/>
        <v/>
      </c>
      <c r="H132" s="10" t="str">
        <f t="shared" si="10"/>
        <v/>
      </c>
      <c r="I132" s="10" t="str">
        <f ca="1">IF(ISNA(VLOOKUP(P132&amp;"_"&amp;Q132&amp;"_"&amp;R132,[1]挑战模式!$A:$AS,1,FALSE)),"",IF(VLOOKUP(P132&amp;"_"&amp;Q132&amp;"_"&amp;R132,[1]挑战模式!$A:$AS,14+S132,FALSE)="","",INT(VLOOKUP(P132&amp;"_"&amp;Q132&amp;"_"&amp;R132,[1]挑战模式!$A:$AS,20+S132,FALSE))))</f>
        <v/>
      </c>
      <c r="J132" s="10" t="str">
        <f ca="1">IF(ISNA(VLOOKUP(P132&amp;"_"&amp;Q132&amp;"_"&amp;R132,[1]挑战模式!$A:$AS,1,FALSE)),"",IF(VLOOKUP(P132&amp;"_"&amp;Q132&amp;"_"&amp;R132,[1]挑战模式!$A:$AS,14+S132,FALSE)="","",ROUND(VLOOKUP(P132&amp;"_"&amp;Q132&amp;"_"&amp;R132,[1]挑战模式!$A:$AS,5,FALSE)/I132,2)))</f>
        <v/>
      </c>
      <c r="K132" s="10" t="str">
        <f t="shared" ca="1" si="11"/>
        <v/>
      </c>
      <c r="L132" s="10" t="str">
        <f t="shared" ca="1" si="12"/>
        <v/>
      </c>
      <c r="M132" s="10" t="str">
        <f t="shared" ca="1" si="13"/>
        <v/>
      </c>
      <c r="N132" s="12"/>
      <c r="O132" s="10" t="str">
        <f ca="1">IF(J132="","",VLOOKUP(P132&amp;"_"&amp;Q132&amp;"_"&amp;R132,[1]挑战模式!$A:$AS,38+S132,FALSE))</f>
        <v/>
      </c>
      <c r="P132" s="10">
        <v>0</v>
      </c>
      <c r="Q132" s="10">
        <v>3</v>
      </c>
      <c r="R132" s="10">
        <v>5</v>
      </c>
      <c r="S132" s="10">
        <v>5</v>
      </c>
    </row>
    <row r="133" spans="2:19" s="11" customFormat="1" x14ac:dyDescent="0.2">
      <c r="B133" s="10" t="str">
        <f t="shared" si="7"/>
        <v/>
      </c>
      <c r="C133" s="10" t="str">
        <f>IF(ISNA(VLOOKUP(P133&amp;"_"&amp;Q133&amp;"_"&amp;R133,[1]挑战模式!$A:$AS,1,FALSE)),"",IF(R133-R132=0,"",R133))</f>
        <v/>
      </c>
      <c r="D133" s="10" t="str">
        <f t="shared" si="8"/>
        <v/>
      </c>
      <c r="E133" s="10" t="str">
        <f>""</f>
        <v/>
      </c>
      <c r="F133" s="10" t="str">
        <f>IF(C133="","",VLOOKUP(P133&amp;"_"&amp;Q133&amp;"_"&amp;R133,[1]挑战模式!$A:$AS,13,FALSE)-VLOOKUP(P133&amp;"_"&amp;Q133&amp;"_"&amp;R133,[1]挑战模式!$A:$AS,14,FALSE))</f>
        <v/>
      </c>
      <c r="G133" s="10" t="str">
        <f t="shared" si="9"/>
        <v/>
      </c>
      <c r="H133" s="10" t="str">
        <f t="shared" si="10"/>
        <v/>
      </c>
      <c r="I133" s="10" t="str">
        <f ca="1">IF(ISNA(VLOOKUP(P133&amp;"_"&amp;Q133&amp;"_"&amp;R133,[1]挑战模式!$A:$AS,1,FALSE)),"",IF(VLOOKUP(P133&amp;"_"&amp;Q133&amp;"_"&amp;R133,[1]挑战模式!$A:$AS,14+S133,FALSE)="","",INT(VLOOKUP(P133&amp;"_"&amp;Q133&amp;"_"&amp;R133,[1]挑战模式!$A:$AS,20+S133,FALSE))))</f>
        <v/>
      </c>
      <c r="J133" s="10" t="str">
        <f ca="1">IF(ISNA(VLOOKUP(P133&amp;"_"&amp;Q133&amp;"_"&amp;R133,[1]挑战模式!$A:$AS,1,FALSE)),"",IF(VLOOKUP(P133&amp;"_"&amp;Q133&amp;"_"&amp;R133,[1]挑战模式!$A:$AS,14+S133,FALSE)="","",ROUND(VLOOKUP(P133&amp;"_"&amp;Q133&amp;"_"&amp;R133,[1]挑战模式!$A:$AS,5,FALSE)/I133,2)))</f>
        <v/>
      </c>
      <c r="K133" s="10" t="str">
        <f t="shared" ca="1" si="11"/>
        <v/>
      </c>
      <c r="L133" s="10" t="str">
        <f t="shared" ca="1" si="12"/>
        <v/>
      </c>
      <c r="M133" s="10" t="str">
        <f t="shared" ca="1" si="13"/>
        <v/>
      </c>
      <c r="N133" s="12"/>
      <c r="O133" s="10" t="str">
        <f ca="1">IF(J133="","",VLOOKUP(P133&amp;"_"&amp;Q133&amp;"_"&amp;R133,[1]挑战模式!$A:$AS,38+S133,FALSE))</f>
        <v/>
      </c>
      <c r="P133" s="10">
        <v>0</v>
      </c>
      <c r="Q133" s="10">
        <v>3</v>
      </c>
      <c r="R133" s="10">
        <v>5</v>
      </c>
      <c r="S133" s="10">
        <v>6</v>
      </c>
    </row>
    <row r="134" spans="2:19" s="11" customFormat="1" x14ac:dyDescent="0.2">
      <c r="B134" s="10" t="str">
        <f t="shared" si="7"/>
        <v>MonsterWaveCallRule_Season0_Challenge3</v>
      </c>
      <c r="C134" s="10">
        <f>IF(ISNA(VLOOKUP(P134&amp;"_"&amp;Q134&amp;"_"&amp;R134,[1]挑战模式!$A:$AS,1,FALSE)),"",IF(R134-R133=0,"",R134))</f>
        <v>6</v>
      </c>
      <c r="D134" s="10" t="str">
        <f t="shared" si="8"/>
        <v>赛季0挑战关卡3波次6</v>
      </c>
      <c r="E134" s="10" t="str">
        <f>""</f>
        <v/>
      </c>
      <c r="F134" s="10">
        <f>IF(C134="","",VLOOKUP(P134&amp;"_"&amp;Q134&amp;"_"&amp;R134,[1]挑战模式!$A:$AS,13,FALSE)-VLOOKUP(P134&amp;"_"&amp;Q134&amp;"_"&amp;R134,[1]挑战模式!$A:$AS,14,FALSE))</f>
        <v>100</v>
      </c>
      <c r="G134" s="10">
        <f t="shared" si="9"/>
        <v>180</v>
      </c>
      <c r="H134" s="10">
        <f t="shared" si="10"/>
        <v>0</v>
      </c>
      <c r="I134" s="10">
        <f ca="1">IF(ISNA(VLOOKUP(P134&amp;"_"&amp;Q134&amp;"_"&amp;R134,[1]挑战模式!$A:$AS,1,FALSE)),"",IF(VLOOKUP(P134&amp;"_"&amp;Q134&amp;"_"&amp;R134,[1]挑战模式!$A:$AS,14+S134,FALSE)="","",INT(VLOOKUP(P134&amp;"_"&amp;Q134&amp;"_"&amp;R134,[1]挑战模式!$A:$AS,20+S134,FALSE))))</f>
        <v>11</v>
      </c>
      <c r="J134" s="10">
        <f ca="1">IF(ISNA(VLOOKUP(P134&amp;"_"&amp;Q134&amp;"_"&amp;R134,[1]挑战模式!$A:$AS,1,FALSE)),"",IF(VLOOKUP(P134&amp;"_"&amp;Q134&amp;"_"&amp;R134,[1]挑战模式!$A:$AS,14+S134,FALSE)="","",ROUND(VLOOKUP(P134&amp;"_"&amp;Q134&amp;"_"&amp;R134,[1]挑战模式!$A:$AS,5,FALSE)/I134,2)))</f>
        <v>2.73</v>
      </c>
      <c r="K134" s="10">
        <f t="shared" ca="1" si="11"/>
        <v>1</v>
      </c>
      <c r="L134" s="10" t="str">
        <f t="shared" ca="1" si="12"/>
        <v>Monster_Season0_Challenge3_6_1</v>
      </c>
      <c r="M134" s="10">
        <f t="shared" ca="1" si="13"/>
        <v>1</v>
      </c>
      <c r="N134" s="12"/>
      <c r="O134" s="10">
        <f ca="1">IF(J134="","",VLOOKUP(P134&amp;"_"&amp;Q134&amp;"_"&amp;R134,[1]挑战模式!$A:$AS,38+S134,FALSE))</f>
        <v>6</v>
      </c>
      <c r="P134" s="10">
        <v>0</v>
      </c>
      <c r="Q134" s="10">
        <v>3</v>
      </c>
      <c r="R134" s="10">
        <v>6</v>
      </c>
      <c r="S134" s="10">
        <v>1</v>
      </c>
    </row>
    <row r="135" spans="2:19" s="11" customFormat="1" x14ac:dyDescent="0.2">
      <c r="B135" s="10" t="str">
        <f t="shared" si="7"/>
        <v/>
      </c>
      <c r="C135" s="10" t="str">
        <f>IF(ISNA(VLOOKUP(P135&amp;"_"&amp;Q135&amp;"_"&amp;R135,[1]挑战模式!$A:$AS,1,FALSE)),"",IF(R135-R134=0,"",R135))</f>
        <v/>
      </c>
      <c r="D135" s="10" t="str">
        <f t="shared" si="8"/>
        <v/>
      </c>
      <c r="E135" s="10" t="str">
        <f>""</f>
        <v/>
      </c>
      <c r="F135" s="10" t="str">
        <f>IF(C135="","",VLOOKUP(P135&amp;"_"&amp;Q135&amp;"_"&amp;R135,[1]挑战模式!$A:$AS,13,FALSE)-VLOOKUP(P135&amp;"_"&amp;Q135&amp;"_"&amp;R135,[1]挑战模式!$A:$AS,14,FALSE))</f>
        <v/>
      </c>
      <c r="G135" s="10" t="str">
        <f t="shared" si="9"/>
        <v/>
      </c>
      <c r="H135" s="10" t="str">
        <f t="shared" si="10"/>
        <v/>
      </c>
      <c r="I135" s="10">
        <f ca="1">IF(ISNA(VLOOKUP(P135&amp;"_"&amp;Q135&amp;"_"&amp;R135,[1]挑战模式!$A:$AS,1,FALSE)),"",IF(VLOOKUP(P135&amp;"_"&amp;Q135&amp;"_"&amp;R135,[1]挑战模式!$A:$AS,14+S135,FALSE)="","",INT(VLOOKUP(P135&amp;"_"&amp;Q135&amp;"_"&amp;R135,[1]挑战模式!$A:$AS,20+S135,FALSE))))</f>
        <v>8</v>
      </c>
      <c r="J135" s="10">
        <f ca="1">IF(ISNA(VLOOKUP(P135&amp;"_"&amp;Q135&amp;"_"&amp;R135,[1]挑战模式!$A:$AS,1,FALSE)),"",IF(VLOOKUP(P135&amp;"_"&amp;Q135&amp;"_"&amp;R135,[1]挑战模式!$A:$AS,14+S135,FALSE)="","",ROUND(VLOOKUP(P135&amp;"_"&amp;Q135&amp;"_"&amp;R135,[1]挑战模式!$A:$AS,5,FALSE)/I135,2)))</f>
        <v>3.75</v>
      </c>
      <c r="K135" s="10">
        <f t="shared" ca="1" si="11"/>
        <v>1</v>
      </c>
      <c r="L135" s="10" t="str">
        <f t="shared" ca="1" si="12"/>
        <v>Monster_Season0_Challenge3_6_2</v>
      </c>
      <c r="M135" s="10">
        <f t="shared" ca="1" si="13"/>
        <v>1</v>
      </c>
      <c r="N135" s="12"/>
      <c r="O135" s="10">
        <f ca="1">IF(J135="","",VLOOKUP(P135&amp;"_"&amp;Q135&amp;"_"&amp;R135,[1]挑战模式!$A:$AS,38+S135,FALSE))</f>
        <v>6</v>
      </c>
      <c r="P135" s="10">
        <v>0</v>
      </c>
      <c r="Q135" s="10">
        <v>3</v>
      </c>
      <c r="R135" s="10">
        <v>6</v>
      </c>
      <c r="S135" s="10">
        <v>2</v>
      </c>
    </row>
    <row r="136" spans="2:19" s="11" customFormat="1" x14ac:dyDescent="0.2">
      <c r="B136" s="10" t="str">
        <f t="shared" si="7"/>
        <v/>
      </c>
      <c r="C136" s="10" t="str">
        <f>IF(ISNA(VLOOKUP(P136&amp;"_"&amp;Q136&amp;"_"&amp;R136,[1]挑战模式!$A:$AS,1,FALSE)),"",IF(R136-R135=0,"",R136))</f>
        <v/>
      </c>
      <c r="D136" s="10" t="str">
        <f t="shared" si="8"/>
        <v/>
      </c>
      <c r="E136" s="10" t="str">
        <f>""</f>
        <v/>
      </c>
      <c r="F136" s="10" t="str">
        <f>IF(C136="","",VLOOKUP(P136&amp;"_"&amp;Q136&amp;"_"&amp;R136,[1]挑战模式!$A:$AS,13,FALSE)-VLOOKUP(P136&amp;"_"&amp;Q136&amp;"_"&amp;R136,[1]挑战模式!$A:$AS,14,FALSE))</f>
        <v/>
      </c>
      <c r="G136" s="10" t="str">
        <f t="shared" si="9"/>
        <v/>
      </c>
      <c r="H136" s="10" t="str">
        <f t="shared" si="10"/>
        <v/>
      </c>
      <c r="I136" s="10">
        <f ca="1">IF(ISNA(VLOOKUP(P136&amp;"_"&amp;Q136&amp;"_"&amp;R136,[1]挑战模式!$A:$AS,1,FALSE)),"",IF(VLOOKUP(P136&amp;"_"&amp;Q136&amp;"_"&amp;R136,[1]挑战模式!$A:$AS,14+S136,FALSE)="","",INT(VLOOKUP(P136&amp;"_"&amp;Q136&amp;"_"&amp;R136,[1]挑战模式!$A:$AS,20+S136,FALSE))))</f>
        <v>8</v>
      </c>
      <c r="J136" s="10">
        <f ca="1">IF(ISNA(VLOOKUP(P136&amp;"_"&amp;Q136&amp;"_"&amp;R136,[1]挑战模式!$A:$AS,1,FALSE)),"",IF(VLOOKUP(P136&amp;"_"&amp;Q136&amp;"_"&amp;R136,[1]挑战模式!$A:$AS,14+S136,FALSE)="","",ROUND(VLOOKUP(P136&amp;"_"&amp;Q136&amp;"_"&amp;R136,[1]挑战模式!$A:$AS,5,FALSE)/I136,2)))</f>
        <v>3.75</v>
      </c>
      <c r="K136" s="10">
        <f t="shared" ca="1" si="11"/>
        <v>1</v>
      </c>
      <c r="L136" s="10" t="str">
        <f t="shared" ca="1" si="12"/>
        <v>Monster_Season0_Challenge3_6_3</v>
      </c>
      <c r="M136" s="10">
        <f t="shared" ca="1" si="13"/>
        <v>1</v>
      </c>
      <c r="N136" s="12"/>
      <c r="O136" s="10">
        <f ca="1">IF(J136="","",VLOOKUP(P136&amp;"_"&amp;Q136&amp;"_"&amp;R136,[1]挑战模式!$A:$AS,38+S136,FALSE))</f>
        <v>6</v>
      </c>
      <c r="P136" s="10">
        <v>0</v>
      </c>
      <c r="Q136" s="10">
        <v>3</v>
      </c>
      <c r="R136" s="10">
        <v>6</v>
      </c>
      <c r="S136" s="10">
        <v>3</v>
      </c>
    </row>
    <row r="137" spans="2:19" s="11" customFormat="1" x14ac:dyDescent="0.2">
      <c r="B137" s="10" t="str">
        <f t="shared" ref="B137:B200" si="14">IF(C137="","","MonsterWaveCallRule_Season"&amp;P137&amp;"_Challenge"&amp;Q137)</f>
        <v/>
      </c>
      <c r="C137" s="10" t="str">
        <f>IF(ISNA(VLOOKUP(P137&amp;"_"&amp;Q137&amp;"_"&amp;R137,[1]挑战模式!$A:$AS,1,FALSE)),"",IF(R137-R136=0,"",R137))</f>
        <v/>
      </c>
      <c r="D137" s="10" t="str">
        <f t="shared" ref="D137:D200" si="15">IF(C137="","","赛季"&amp;P137&amp;"挑战关卡"&amp;Q137&amp;"波次"&amp;R137)</f>
        <v/>
      </c>
      <c r="E137" s="10" t="str">
        <f>""</f>
        <v/>
      </c>
      <c r="F137" s="10" t="str">
        <f>IF(C137="","",VLOOKUP(P137&amp;"_"&amp;Q137&amp;"_"&amp;R137,[1]挑战模式!$A:$AS,13,FALSE)-VLOOKUP(P137&amp;"_"&amp;Q137&amp;"_"&amp;R137,[1]挑战模式!$A:$AS,14,FALSE))</f>
        <v/>
      </c>
      <c r="G137" s="10" t="str">
        <f t="shared" ref="G137:G200" si="16">IF(C137="","",180)</f>
        <v/>
      </c>
      <c r="H137" s="10" t="str">
        <f t="shared" ref="H137:H200" si="17">IF(C137="","",0)</f>
        <v/>
      </c>
      <c r="I137" s="10">
        <f ca="1">IF(ISNA(VLOOKUP(P137&amp;"_"&amp;Q137&amp;"_"&amp;R137,[1]挑战模式!$A:$AS,1,FALSE)),"",IF(VLOOKUP(P137&amp;"_"&amp;Q137&amp;"_"&amp;R137,[1]挑战模式!$A:$AS,14+S137,FALSE)="","",INT(VLOOKUP(P137&amp;"_"&amp;Q137&amp;"_"&amp;R137,[1]挑战模式!$A:$AS,20+S137,FALSE))))</f>
        <v>5</v>
      </c>
      <c r="J137" s="10">
        <f ca="1">IF(ISNA(VLOOKUP(P137&amp;"_"&amp;Q137&amp;"_"&amp;R137,[1]挑战模式!$A:$AS,1,FALSE)),"",IF(VLOOKUP(P137&amp;"_"&amp;Q137&amp;"_"&amp;R137,[1]挑战模式!$A:$AS,14+S137,FALSE)="","",ROUND(VLOOKUP(P137&amp;"_"&amp;Q137&amp;"_"&amp;R137,[1]挑战模式!$A:$AS,5,FALSE)/I137,2)))</f>
        <v>6</v>
      </c>
      <c r="K137" s="10">
        <f t="shared" ref="K137:K200" ca="1" si="18">IF(J137="","",1)</f>
        <v>1</v>
      </c>
      <c r="L137" s="10" t="str">
        <f t="shared" ref="L137:L200" ca="1" si="19">IF(J137="","","Monster_Season"&amp;P137&amp;"_Challenge"&amp;Q137&amp;"_"&amp;R137&amp;"_"&amp;S137)</f>
        <v>Monster_Season0_Challenge3_6_4</v>
      </c>
      <c r="M137" s="10">
        <f t="shared" ref="M137:M200" ca="1" si="20">IF(J137="","",1)</f>
        <v>1</v>
      </c>
      <c r="N137" s="12"/>
      <c r="O137" s="10">
        <f ca="1">IF(J137="","",VLOOKUP(P137&amp;"_"&amp;Q137&amp;"_"&amp;R137,[1]挑战模式!$A:$AS,38+S137,FALSE))</f>
        <v>6</v>
      </c>
      <c r="P137" s="10">
        <v>0</v>
      </c>
      <c r="Q137" s="10">
        <v>3</v>
      </c>
      <c r="R137" s="10">
        <v>6</v>
      </c>
      <c r="S137" s="10">
        <v>4</v>
      </c>
    </row>
    <row r="138" spans="2:19" s="11" customFormat="1" x14ac:dyDescent="0.2">
      <c r="B138" s="10" t="str">
        <f t="shared" si="14"/>
        <v/>
      </c>
      <c r="C138" s="10" t="str">
        <f>IF(ISNA(VLOOKUP(P138&amp;"_"&amp;Q138&amp;"_"&amp;R138,[1]挑战模式!$A:$AS,1,FALSE)),"",IF(R138-R137=0,"",R138))</f>
        <v/>
      </c>
      <c r="D138" s="10" t="str">
        <f t="shared" si="15"/>
        <v/>
      </c>
      <c r="E138" s="10" t="str">
        <f>""</f>
        <v/>
      </c>
      <c r="F138" s="10" t="str">
        <f>IF(C138="","",VLOOKUP(P138&amp;"_"&amp;Q138&amp;"_"&amp;R138,[1]挑战模式!$A:$AS,13,FALSE)-VLOOKUP(P138&amp;"_"&amp;Q138&amp;"_"&amp;R138,[1]挑战模式!$A:$AS,14,FALSE))</f>
        <v/>
      </c>
      <c r="G138" s="10" t="str">
        <f t="shared" si="16"/>
        <v/>
      </c>
      <c r="H138" s="10" t="str">
        <f t="shared" si="17"/>
        <v/>
      </c>
      <c r="I138" s="10" t="str">
        <f ca="1">IF(ISNA(VLOOKUP(P138&amp;"_"&amp;Q138&amp;"_"&amp;R138,[1]挑战模式!$A:$AS,1,FALSE)),"",IF(VLOOKUP(P138&amp;"_"&amp;Q138&amp;"_"&amp;R138,[1]挑战模式!$A:$AS,14+S138,FALSE)="","",INT(VLOOKUP(P138&amp;"_"&amp;Q138&amp;"_"&amp;R138,[1]挑战模式!$A:$AS,20+S138,FALSE))))</f>
        <v/>
      </c>
      <c r="J138" s="10" t="str">
        <f ca="1">IF(ISNA(VLOOKUP(P138&amp;"_"&amp;Q138&amp;"_"&amp;R138,[1]挑战模式!$A:$AS,1,FALSE)),"",IF(VLOOKUP(P138&amp;"_"&amp;Q138&amp;"_"&amp;R138,[1]挑战模式!$A:$AS,14+S138,FALSE)="","",ROUND(VLOOKUP(P138&amp;"_"&amp;Q138&amp;"_"&amp;R138,[1]挑战模式!$A:$AS,5,FALSE)/I138,2)))</f>
        <v/>
      </c>
      <c r="K138" s="10" t="str">
        <f t="shared" ca="1" si="18"/>
        <v/>
      </c>
      <c r="L138" s="10" t="str">
        <f t="shared" ca="1" si="19"/>
        <v/>
      </c>
      <c r="M138" s="10" t="str">
        <f t="shared" ca="1" si="20"/>
        <v/>
      </c>
      <c r="N138" s="12"/>
      <c r="O138" s="10" t="str">
        <f ca="1">IF(J138="","",VLOOKUP(P138&amp;"_"&amp;Q138&amp;"_"&amp;R138,[1]挑战模式!$A:$AS,38+S138,FALSE))</f>
        <v/>
      </c>
      <c r="P138" s="10">
        <v>0</v>
      </c>
      <c r="Q138" s="10">
        <v>3</v>
      </c>
      <c r="R138" s="10">
        <v>6</v>
      </c>
      <c r="S138" s="10">
        <v>5</v>
      </c>
    </row>
    <row r="139" spans="2:19" s="11" customFormat="1" x14ac:dyDescent="0.2">
      <c r="B139" s="10" t="str">
        <f t="shared" si="14"/>
        <v/>
      </c>
      <c r="C139" s="10" t="str">
        <f>IF(ISNA(VLOOKUP(P139&amp;"_"&amp;Q139&amp;"_"&amp;R139,[1]挑战模式!$A:$AS,1,FALSE)),"",IF(R139-R138=0,"",R139))</f>
        <v/>
      </c>
      <c r="D139" s="10" t="str">
        <f t="shared" si="15"/>
        <v/>
      </c>
      <c r="E139" s="10" t="str">
        <f>""</f>
        <v/>
      </c>
      <c r="F139" s="10" t="str">
        <f>IF(C139="","",VLOOKUP(P139&amp;"_"&amp;Q139&amp;"_"&amp;R139,[1]挑战模式!$A:$AS,13,FALSE)-VLOOKUP(P139&amp;"_"&amp;Q139&amp;"_"&amp;R139,[1]挑战模式!$A:$AS,14,FALSE))</f>
        <v/>
      </c>
      <c r="G139" s="10" t="str">
        <f t="shared" si="16"/>
        <v/>
      </c>
      <c r="H139" s="10" t="str">
        <f t="shared" si="17"/>
        <v/>
      </c>
      <c r="I139" s="10" t="str">
        <f ca="1">IF(ISNA(VLOOKUP(P139&amp;"_"&amp;Q139&amp;"_"&amp;R139,[1]挑战模式!$A:$AS,1,FALSE)),"",IF(VLOOKUP(P139&amp;"_"&amp;Q139&amp;"_"&amp;R139,[1]挑战模式!$A:$AS,14+S139,FALSE)="","",INT(VLOOKUP(P139&amp;"_"&amp;Q139&amp;"_"&amp;R139,[1]挑战模式!$A:$AS,20+S139,FALSE))))</f>
        <v/>
      </c>
      <c r="J139" s="10" t="str">
        <f ca="1">IF(ISNA(VLOOKUP(P139&amp;"_"&amp;Q139&amp;"_"&amp;R139,[1]挑战模式!$A:$AS,1,FALSE)),"",IF(VLOOKUP(P139&amp;"_"&amp;Q139&amp;"_"&amp;R139,[1]挑战模式!$A:$AS,14+S139,FALSE)="","",ROUND(VLOOKUP(P139&amp;"_"&amp;Q139&amp;"_"&amp;R139,[1]挑战模式!$A:$AS,5,FALSE)/I139,2)))</f>
        <v/>
      </c>
      <c r="K139" s="10" t="str">
        <f t="shared" ca="1" si="18"/>
        <v/>
      </c>
      <c r="L139" s="10" t="str">
        <f t="shared" ca="1" si="19"/>
        <v/>
      </c>
      <c r="M139" s="10" t="str">
        <f t="shared" ca="1" si="20"/>
        <v/>
      </c>
      <c r="N139" s="12"/>
      <c r="O139" s="10" t="str">
        <f ca="1">IF(J139="","",VLOOKUP(P139&amp;"_"&amp;Q139&amp;"_"&amp;R139,[1]挑战模式!$A:$AS,38+S139,FALSE))</f>
        <v/>
      </c>
      <c r="P139" s="10">
        <v>0</v>
      </c>
      <c r="Q139" s="10">
        <v>3</v>
      </c>
      <c r="R139" s="10">
        <v>6</v>
      </c>
      <c r="S139" s="10">
        <v>6</v>
      </c>
    </row>
    <row r="140" spans="2:19" s="11" customFormat="1" x14ac:dyDescent="0.2">
      <c r="B140" s="10" t="str">
        <f t="shared" si="14"/>
        <v/>
      </c>
      <c r="C140" s="10" t="str">
        <f>IF(ISNA(VLOOKUP(P140&amp;"_"&amp;Q140&amp;"_"&amp;R140,[1]挑战模式!$A:$AS,1,FALSE)),"",IF(R140-R139=0,"",R140))</f>
        <v/>
      </c>
      <c r="D140" s="10" t="str">
        <f t="shared" si="15"/>
        <v/>
      </c>
      <c r="E140" s="10" t="str">
        <f>""</f>
        <v/>
      </c>
      <c r="F140" s="10" t="str">
        <f>IF(C140="","",VLOOKUP(P140&amp;"_"&amp;Q140&amp;"_"&amp;R140,[1]挑战模式!$A:$AS,13,FALSE)-VLOOKUP(P140&amp;"_"&amp;Q140&amp;"_"&amp;R140,[1]挑战模式!$A:$AS,14,FALSE))</f>
        <v/>
      </c>
      <c r="G140" s="10" t="str">
        <f t="shared" si="16"/>
        <v/>
      </c>
      <c r="H140" s="10" t="str">
        <f t="shared" si="17"/>
        <v/>
      </c>
      <c r="I140" s="10" t="str">
        <f>IF(ISNA(VLOOKUP(P140&amp;"_"&amp;Q140&amp;"_"&amp;R140,[1]挑战模式!$A:$AS,1,FALSE)),"",IF(VLOOKUP(P140&amp;"_"&amp;Q140&amp;"_"&amp;R140,[1]挑战模式!$A:$AS,14+S140,FALSE)="","",INT(VLOOKUP(P140&amp;"_"&amp;Q140&amp;"_"&amp;R140,[1]挑战模式!$A:$AS,20+S140,FALSE))))</f>
        <v/>
      </c>
      <c r="J140" s="10" t="str">
        <f>IF(ISNA(VLOOKUP(P140&amp;"_"&amp;Q140&amp;"_"&amp;R140,[1]挑战模式!$A:$AS,1,FALSE)),"",IF(VLOOKUP(P140&amp;"_"&amp;Q140&amp;"_"&amp;R140,[1]挑战模式!$A:$AS,14+S140,FALSE)="","",ROUND(VLOOKUP(P140&amp;"_"&amp;Q140&amp;"_"&amp;R140,[1]挑战模式!$A:$AS,5,FALSE)/I140,2)))</f>
        <v/>
      </c>
      <c r="K140" s="10" t="str">
        <f t="shared" si="18"/>
        <v/>
      </c>
      <c r="L140" s="10" t="str">
        <f t="shared" si="19"/>
        <v/>
      </c>
      <c r="M140" s="10" t="str">
        <f t="shared" si="20"/>
        <v/>
      </c>
      <c r="N140" s="12"/>
      <c r="O140" s="10" t="str">
        <f>IF(J140="","",VLOOKUP(P140&amp;"_"&amp;Q140&amp;"_"&amp;R140,[1]挑战模式!$A:$AS,38+S140,FALSE))</f>
        <v/>
      </c>
      <c r="P140" s="10">
        <v>0</v>
      </c>
      <c r="Q140" s="10">
        <v>3</v>
      </c>
      <c r="R140" s="10">
        <v>7</v>
      </c>
      <c r="S140" s="10">
        <v>1</v>
      </c>
    </row>
    <row r="141" spans="2:19" s="11" customFormat="1" x14ac:dyDescent="0.2">
      <c r="B141" s="10" t="str">
        <f t="shared" si="14"/>
        <v/>
      </c>
      <c r="C141" s="10" t="str">
        <f>IF(ISNA(VLOOKUP(P141&amp;"_"&amp;Q141&amp;"_"&amp;R141,[1]挑战模式!$A:$AS,1,FALSE)),"",IF(R141-R140=0,"",R141))</f>
        <v/>
      </c>
      <c r="D141" s="10" t="str">
        <f t="shared" si="15"/>
        <v/>
      </c>
      <c r="E141" s="10" t="str">
        <f>""</f>
        <v/>
      </c>
      <c r="F141" s="10" t="str">
        <f>IF(C141="","",VLOOKUP(P141&amp;"_"&amp;Q141&amp;"_"&amp;R141,[1]挑战模式!$A:$AS,13,FALSE)-VLOOKUP(P141&amp;"_"&amp;Q141&amp;"_"&amp;R141,[1]挑战模式!$A:$AS,14,FALSE))</f>
        <v/>
      </c>
      <c r="G141" s="10" t="str">
        <f t="shared" si="16"/>
        <v/>
      </c>
      <c r="H141" s="10" t="str">
        <f t="shared" si="17"/>
        <v/>
      </c>
      <c r="I141" s="10" t="str">
        <f>IF(ISNA(VLOOKUP(P141&amp;"_"&amp;Q141&amp;"_"&amp;R141,[1]挑战模式!$A:$AS,1,FALSE)),"",IF(VLOOKUP(P141&amp;"_"&amp;Q141&amp;"_"&amp;R141,[1]挑战模式!$A:$AS,14+S141,FALSE)="","",INT(VLOOKUP(P141&amp;"_"&amp;Q141&amp;"_"&amp;R141,[1]挑战模式!$A:$AS,20+S141,FALSE))))</f>
        <v/>
      </c>
      <c r="J141" s="10" t="str">
        <f>IF(ISNA(VLOOKUP(P141&amp;"_"&amp;Q141&amp;"_"&amp;R141,[1]挑战模式!$A:$AS,1,FALSE)),"",IF(VLOOKUP(P141&amp;"_"&amp;Q141&amp;"_"&amp;R141,[1]挑战模式!$A:$AS,14+S141,FALSE)="","",ROUND(VLOOKUP(P141&amp;"_"&amp;Q141&amp;"_"&amp;R141,[1]挑战模式!$A:$AS,5,FALSE)/I141,2)))</f>
        <v/>
      </c>
      <c r="K141" s="10" t="str">
        <f t="shared" si="18"/>
        <v/>
      </c>
      <c r="L141" s="10" t="str">
        <f t="shared" si="19"/>
        <v/>
      </c>
      <c r="M141" s="10" t="str">
        <f t="shared" si="20"/>
        <v/>
      </c>
      <c r="N141" s="12"/>
      <c r="O141" s="10" t="str">
        <f>IF(J141="","",VLOOKUP(P141&amp;"_"&amp;Q141&amp;"_"&amp;R141,[1]挑战模式!$A:$AS,38+S141,FALSE))</f>
        <v/>
      </c>
      <c r="P141" s="10">
        <v>0</v>
      </c>
      <c r="Q141" s="10">
        <v>3</v>
      </c>
      <c r="R141" s="10">
        <v>7</v>
      </c>
      <c r="S141" s="10">
        <v>2</v>
      </c>
    </row>
    <row r="142" spans="2:19" s="11" customFormat="1" x14ac:dyDescent="0.2">
      <c r="B142" s="10" t="str">
        <f t="shared" si="14"/>
        <v/>
      </c>
      <c r="C142" s="10" t="str">
        <f>IF(ISNA(VLOOKUP(P142&amp;"_"&amp;Q142&amp;"_"&amp;R142,[1]挑战模式!$A:$AS,1,FALSE)),"",IF(R142-R141=0,"",R142))</f>
        <v/>
      </c>
      <c r="D142" s="10" t="str">
        <f t="shared" si="15"/>
        <v/>
      </c>
      <c r="E142" s="10" t="str">
        <f>""</f>
        <v/>
      </c>
      <c r="F142" s="10" t="str">
        <f>IF(C142="","",VLOOKUP(P142&amp;"_"&amp;Q142&amp;"_"&amp;R142,[1]挑战模式!$A:$AS,13,FALSE)-VLOOKUP(P142&amp;"_"&amp;Q142&amp;"_"&amp;R142,[1]挑战模式!$A:$AS,14,FALSE))</f>
        <v/>
      </c>
      <c r="G142" s="10" t="str">
        <f t="shared" si="16"/>
        <v/>
      </c>
      <c r="H142" s="10" t="str">
        <f t="shared" si="17"/>
        <v/>
      </c>
      <c r="I142" s="10" t="str">
        <f>IF(ISNA(VLOOKUP(P142&amp;"_"&amp;Q142&amp;"_"&amp;R142,[1]挑战模式!$A:$AS,1,FALSE)),"",IF(VLOOKUP(P142&amp;"_"&amp;Q142&amp;"_"&amp;R142,[1]挑战模式!$A:$AS,14+S142,FALSE)="","",INT(VLOOKUP(P142&amp;"_"&amp;Q142&amp;"_"&amp;R142,[1]挑战模式!$A:$AS,20+S142,FALSE))))</f>
        <v/>
      </c>
      <c r="J142" s="10" t="str">
        <f>IF(ISNA(VLOOKUP(P142&amp;"_"&amp;Q142&amp;"_"&amp;R142,[1]挑战模式!$A:$AS,1,FALSE)),"",IF(VLOOKUP(P142&amp;"_"&amp;Q142&amp;"_"&amp;R142,[1]挑战模式!$A:$AS,14+S142,FALSE)="","",ROUND(VLOOKUP(P142&amp;"_"&amp;Q142&amp;"_"&amp;R142,[1]挑战模式!$A:$AS,5,FALSE)/I142,2)))</f>
        <v/>
      </c>
      <c r="K142" s="10" t="str">
        <f t="shared" si="18"/>
        <v/>
      </c>
      <c r="L142" s="10" t="str">
        <f t="shared" si="19"/>
        <v/>
      </c>
      <c r="M142" s="10" t="str">
        <f t="shared" si="20"/>
        <v/>
      </c>
      <c r="N142" s="12"/>
      <c r="O142" s="10" t="str">
        <f>IF(J142="","",VLOOKUP(P142&amp;"_"&amp;Q142&amp;"_"&amp;R142,[1]挑战模式!$A:$AS,38+S142,FALSE))</f>
        <v/>
      </c>
      <c r="P142" s="10">
        <v>0</v>
      </c>
      <c r="Q142" s="10">
        <v>3</v>
      </c>
      <c r="R142" s="10">
        <v>7</v>
      </c>
      <c r="S142" s="10">
        <v>3</v>
      </c>
    </row>
    <row r="143" spans="2:19" s="11" customFormat="1" x14ac:dyDescent="0.2">
      <c r="B143" s="10" t="str">
        <f t="shared" si="14"/>
        <v/>
      </c>
      <c r="C143" s="10" t="str">
        <f>IF(ISNA(VLOOKUP(P143&amp;"_"&amp;Q143&amp;"_"&amp;R143,[1]挑战模式!$A:$AS,1,FALSE)),"",IF(R143-R142=0,"",R143))</f>
        <v/>
      </c>
      <c r="D143" s="10" t="str">
        <f t="shared" si="15"/>
        <v/>
      </c>
      <c r="E143" s="10" t="str">
        <f>""</f>
        <v/>
      </c>
      <c r="F143" s="10" t="str">
        <f>IF(C143="","",VLOOKUP(P143&amp;"_"&amp;Q143&amp;"_"&amp;R143,[1]挑战模式!$A:$AS,13,FALSE)-VLOOKUP(P143&amp;"_"&amp;Q143&amp;"_"&amp;R143,[1]挑战模式!$A:$AS,14,FALSE))</f>
        <v/>
      </c>
      <c r="G143" s="10" t="str">
        <f t="shared" si="16"/>
        <v/>
      </c>
      <c r="H143" s="10" t="str">
        <f t="shared" si="17"/>
        <v/>
      </c>
      <c r="I143" s="10" t="str">
        <f>IF(ISNA(VLOOKUP(P143&amp;"_"&amp;Q143&amp;"_"&amp;R143,[1]挑战模式!$A:$AS,1,FALSE)),"",IF(VLOOKUP(P143&amp;"_"&amp;Q143&amp;"_"&amp;R143,[1]挑战模式!$A:$AS,14+S143,FALSE)="","",INT(VLOOKUP(P143&amp;"_"&amp;Q143&amp;"_"&amp;R143,[1]挑战模式!$A:$AS,20+S143,FALSE))))</f>
        <v/>
      </c>
      <c r="J143" s="10" t="str">
        <f>IF(ISNA(VLOOKUP(P143&amp;"_"&amp;Q143&amp;"_"&amp;R143,[1]挑战模式!$A:$AS,1,FALSE)),"",IF(VLOOKUP(P143&amp;"_"&amp;Q143&amp;"_"&amp;R143,[1]挑战模式!$A:$AS,14+S143,FALSE)="","",ROUND(VLOOKUP(P143&amp;"_"&amp;Q143&amp;"_"&amp;R143,[1]挑战模式!$A:$AS,5,FALSE)/I143,2)))</f>
        <v/>
      </c>
      <c r="K143" s="10" t="str">
        <f t="shared" si="18"/>
        <v/>
      </c>
      <c r="L143" s="10" t="str">
        <f t="shared" si="19"/>
        <v/>
      </c>
      <c r="M143" s="10" t="str">
        <f t="shared" si="20"/>
        <v/>
      </c>
      <c r="N143" s="12"/>
      <c r="O143" s="10" t="str">
        <f>IF(J143="","",VLOOKUP(P143&amp;"_"&amp;Q143&amp;"_"&amp;R143,[1]挑战模式!$A:$AS,38+S143,FALSE))</f>
        <v/>
      </c>
      <c r="P143" s="10">
        <v>0</v>
      </c>
      <c r="Q143" s="10">
        <v>3</v>
      </c>
      <c r="R143" s="10">
        <v>7</v>
      </c>
      <c r="S143" s="10">
        <v>4</v>
      </c>
    </row>
    <row r="144" spans="2:19" s="11" customFormat="1" x14ac:dyDescent="0.2">
      <c r="B144" s="10" t="str">
        <f t="shared" si="14"/>
        <v/>
      </c>
      <c r="C144" s="10" t="str">
        <f>IF(ISNA(VLOOKUP(P144&amp;"_"&amp;Q144&amp;"_"&amp;R144,[1]挑战模式!$A:$AS,1,FALSE)),"",IF(R144-R143=0,"",R144))</f>
        <v/>
      </c>
      <c r="D144" s="10" t="str">
        <f t="shared" si="15"/>
        <v/>
      </c>
      <c r="E144" s="10" t="str">
        <f>""</f>
        <v/>
      </c>
      <c r="F144" s="10" t="str">
        <f>IF(C144="","",VLOOKUP(P144&amp;"_"&amp;Q144&amp;"_"&amp;R144,[1]挑战模式!$A:$AS,13,FALSE)-VLOOKUP(P144&amp;"_"&amp;Q144&amp;"_"&amp;R144,[1]挑战模式!$A:$AS,14,FALSE))</f>
        <v/>
      </c>
      <c r="G144" s="10" t="str">
        <f t="shared" si="16"/>
        <v/>
      </c>
      <c r="H144" s="10" t="str">
        <f t="shared" si="17"/>
        <v/>
      </c>
      <c r="I144" s="10" t="str">
        <f>IF(ISNA(VLOOKUP(P144&amp;"_"&amp;Q144&amp;"_"&amp;R144,[1]挑战模式!$A:$AS,1,FALSE)),"",IF(VLOOKUP(P144&amp;"_"&amp;Q144&amp;"_"&amp;R144,[1]挑战模式!$A:$AS,14+S144,FALSE)="","",INT(VLOOKUP(P144&amp;"_"&amp;Q144&amp;"_"&amp;R144,[1]挑战模式!$A:$AS,20+S144,FALSE))))</f>
        <v/>
      </c>
      <c r="J144" s="10" t="str">
        <f>IF(ISNA(VLOOKUP(P144&amp;"_"&amp;Q144&amp;"_"&amp;R144,[1]挑战模式!$A:$AS,1,FALSE)),"",IF(VLOOKUP(P144&amp;"_"&amp;Q144&amp;"_"&amp;R144,[1]挑战模式!$A:$AS,14+S144,FALSE)="","",ROUND(VLOOKUP(P144&amp;"_"&amp;Q144&amp;"_"&amp;R144,[1]挑战模式!$A:$AS,5,FALSE)/I144,2)))</f>
        <v/>
      </c>
      <c r="K144" s="10" t="str">
        <f t="shared" si="18"/>
        <v/>
      </c>
      <c r="L144" s="10" t="str">
        <f t="shared" si="19"/>
        <v/>
      </c>
      <c r="M144" s="10" t="str">
        <f t="shared" si="20"/>
        <v/>
      </c>
      <c r="N144" s="12"/>
      <c r="O144" s="10" t="str">
        <f>IF(J144="","",VLOOKUP(P144&amp;"_"&amp;Q144&amp;"_"&amp;R144,[1]挑战模式!$A:$AS,38+S144,FALSE))</f>
        <v/>
      </c>
      <c r="P144" s="10">
        <v>0</v>
      </c>
      <c r="Q144" s="10">
        <v>3</v>
      </c>
      <c r="R144" s="10">
        <v>7</v>
      </c>
      <c r="S144" s="10">
        <v>5</v>
      </c>
    </row>
    <row r="145" spans="2:19" s="11" customFormat="1" x14ac:dyDescent="0.2">
      <c r="B145" s="10" t="str">
        <f t="shared" si="14"/>
        <v/>
      </c>
      <c r="C145" s="10" t="str">
        <f>IF(ISNA(VLOOKUP(P145&amp;"_"&amp;Q145&amp;"_"&amp;R145,[1]挑战模式!$A:$AS,1,FALSE)),"",IF(R145-R144=0,"",R145))</f>
        <v/>
      </c>
      <c r="D145" s="10" t="str">
        <f t="shared" si="15"/>
        <v/>
      </c>
      <c r="E145" s="10" t="str">
        <f>""</f>
        <v/>
      </c>
      <c r="F145" s="10" t="str">
        <f>IF(C145="","",VLOOKUP(P145&amp;"_"&amp;Q145&amp;"_"&amp;R145,[1]挑战模式!$A:$AS,13,FALSE)-VLOOKUP(P145&amp;"_"&amp;Q145&amp;"_"&amp;R145,[1]挑战模式!$A:$AS,14,FALSE))</f>
        <v/>
      </c>
      <c r="G145" s="10" t="str">
        <f t="shared" si="16"/>
        <v/>
      </c>
      <c r="H145" s="10" t="str">
        <f t="shared" si="17"/>
        <v/>
      </c>
      <c r="I145" s="10" t="str">
        <f>IF(ISNA(VLOOKUP(P145&amp;"_"&amp;Q145&amp;"_"&amp;R145,[1]挑战模式!$A:$AS,1,FALSE)),"",IF(VLOOKUP(P145&amp;"_"&amp;Q145&amp;"_"&amp;R145,[1]挑战模式!$A:$AS,14+S145,FALSE)="","",INT(VLOOKUP(P145&amp;"_"&amp;Q145&amp;"_"&amp;R145,[1]挑战模式!$A:$AS,20+S145,FALSE))))</f>
        <v/>
      </c>
      <c r="J145" s="10" t="str">
        <f>IF(ISNA(VLOOKUP(P145&amp;"_"&amp;Q145&amp;"_"&amp;R145,[1]挑战模式!$A:$AS,1,FALSE)),"",IF(VLOOKUP(P145&amp;"_"&amp;Q145&amp;"_"&amp;R145,[1]挑战模式!$A:$AS,14+S145,FALSE)="","",ROUND(VLOOKUP(P145&amp;"_"&amp;Q145&amp;"_"&amp;R145,[1]挑战模式!$A:$AS,5,FALSE)/I145,2)))</f>
        <v/>
      </c>
      <c r="K145" s="10" t="str">
        <f t="shared" si="18"/>
        <v/>
      </c>
      <c r="L145" s="10" t="str">
        <f t="shared" si="19"/>
        <v/>
      </c>
      <c r="M145" s="10" t="str">
        <f t="shared" si="20"/>
        <v/>
      </c>
      <c r="N145" s="12"/>
      <c r="O145" s="10" t="str">
        <f>IF(J145="","",VLOOKUP(P145&amp;"_"&amp;Q145&amp;"_"&amp;R145,[1]挑战模式!$A:$AS,38+S145,FALSE))</f>
        <v/>
      </c>
      <c r="P145" s="10">
        <v>0</v>
      </c>
      <c r="Q145" s="10">
        <v>3</v>
      </c>
      <c r="R145" s="10">
        <v>7</v>
      </c>
      <c r="S145" s="10">
        <v>6</v>
      </c>
    </row>
    <row r="146" spans="2:19" s="11" customFormat="1" x14ac:dyDescent="0.2">
      <c r="B146" s="10" t="str">
        <f t="shared" si="14"/>
        <v/>
      </c>
      <c r="C146" s="10" t="str">
        <f>IF(ISNA(VLOOKUP(P146&amp;"_"&amp;Q146&amp;"_"&amp;R146,[1]挑战模式!$A:$AS,1,FALSE)),"",IF(R146-R145=0,"",R146))</f>
        <v/>
      </c>
      <c r="D146" s="10" t="str">
        <f t="shared" si="15"/>
        <v/>
      </c>
      <c r="E146" s="10" t="str">
        <f>""</f>
        <v/>
      </c>
      <c r="F146" s="10" t="str">
        <f>IF(C146="","",VLOOKUP(P146&amp;"_"&amp;Q146&amp;"_"&amp;R146,[1]挑战模式!$A:$AS,13,FALSE)-VLOOKUP(P146&amp;"_"&amp;Q146&amp;"_"&amp;R146,[1]挑战模式!$A:$AS,14,FALSE))</f>
        <v/>
      </c>
      <c r="G146" s="10" t="str">
        <f t="shared" si="16"/>
        <v/>
      </c>
      <c r="H146" s="10" t="str">
        <f t="shared" si="17"/>
        <v/>
      </c>
      <c r="I146" s="10" t="str">
        <f>IF(ISNA(VLOOKUP(P146&amp;"_"&amp;Q146&amp;"_"&amp;R146,[1]挑战模式!$A:$AS,1,FALSE)),"",IF(VLOOKUP(P146&amp;"_"&amp;Q146&amp;"_"&amp;R146,[1]挑战模式!$A:$AS,14+S146,FALSE)="","",INT(VLOOKUP(P146&amp;"_"&amp;Q146&amp;"_"&amp;R146,[1]挑战模式!$A:$AS,20+S146,FALSE))))</f>
        <v/>
      </c>
      <c r="J146" s="10" t="str">
        <f>IF(ISNA(VLOOKUP(P146&amp;"_"&amp;Q146&amp;"_"&amp;R146,[1]挑战模式!$A:$AS,1,FALSE)),"",IF(VLOOKUP(P146&amp;"_"&amp;Q146&amp;"_"&amp;R146,[1]挑战模式!$A:$AS,14+S146,FALSE)="","",ROUND(VLOOKUP(P146&amp;"_"&amp;Q146&amp;"_"&amp;R146,[1]挑战模式!$A:$AS,5,FALSE)/I146,2)))</f>
        <v/>
      </c>
      <c r="K146" s="10" t="str">
        <f t="shared" si="18"/>
        <v/>
      </c>
      <c r="L146" s="10" t="str">
        <f t="shared" si="19"/>
        <v/>
      </c>
      <c r="M146" s="10" t="str">
        <f t="shared" si="20"/>
        <v/>
      </c>
      <c r="N146" s="12"/>
      <c r="O146" s="10" t="str">
        <f>IF(J146="","",VLOOKUP(P146&amp;"_"&amp;Q146&amp;"_"&amp;R146,[1]挑战模式!$A:$AS,38+S146,FALSE))</f>
        <v/>
      </c>
      <c r="P146" s="10">
        <v>0</v>
      </c>
      <c r="Q146" s="10">
        <v>3</v>
      </c>
      <c r="R146" s="10">
        <v>8</v>
      </c>
      <c r="S146" s="10">
        <v>1</v>
      </c>
    </row>
    <row r="147" spans="2:19" s="11" customFormat="1" x14ac:dyDescent="0.2">
      <c r="B147" s="10" t="str">
        <f t="shared" si="14"/>
        <v/>
      </c>
      <c r="C147" s="10" t="str">
        <f>IF(ISNA(VLOOKUP(P147&amp;"_"&amp;Q147&amp;"_"&amp;R147,[1]挑战模式!$A:$AS,1,FALSE)),"",IF(R147-R146=0,"",R147))</f>
        <v/>
      </c>
      <c r="D147" s="10" t="str">
        <f t="shared" si="15"/>
        <v/>
      </c>
      <c r="E147" s="10" t="str">
        <f>""</f>
        <v/>
      </c>
      <c r="F147" s="10" t="str">
        <f>IF(C147="","",VLOOKUP(P147&amp;"_"&amp;Q147&amp;"_"&amp;R147,[1]挑战模式!$A:$AS,13,FALSE)-VLOOKUP(P147&amp;"_"&amp;Q147&amp;"_"&amp;R147,[1]挑战模式!$A:$AS,14,FALSE))</f>
        <v/>
      </c>
      <c r="G147" s="10" t="str">
        <f t="shared" si="16"/>
        <v/>
      </c>
      <c r="H147" s="10" t="str">
        <f t="shared" si="17"/>
        <v/>
      </c>
      <c r="I147" s="10" t="str">
        <f>IF(ISNA(VLOOKUP(P147&amp;"_"&amp;Q147&amp;"_"&amp;R147,[1]挑战模式!$A:$AS,1,FALSE)),"",IF(VLOOKUP(P147&amp;"_"&amp;Q147&amp;"_"&amp;R147,[1]挑战模式!$A:$AS,14+S147,FALSE)="","",INT(VLOOKUP(P147&amp;"_"&amp;Q147&amp;"_"&amp;R147,[1]挑战模式!$A:$AS,20+S147,FALSE))))</f>
        <v/>
      </c>
      <c r="J147" s="10" t="str">
        <f>IF(ISNA(VLOOKUP(P147&amp;"_"&amp;Q147&amp;"_"&amp;R147,[1]挑战模式!$A:$AS,1,FALSE)),"",IF(VLOOKUP(P147&amp;"_"&amp;Q147&amp;"_"&amp;R147,[1]挑战模式!$A:$AS,14+S147,FALSE)="","",ROUND(VLOOKUP(P147&amp;"_"&amp;Q147&amp;"_"&amp;R147,[1]挑战模式!$A:$AS,5,FALSE)/I147,2)))</f>
        <v/>
      </c>
      <c r="K147" s="10" t="str">
        <f t="shared" si="18"/>
        <v/>
      </c>
      <c r="L147" s="10" t="str">
        <f t="shared" si="19"/>
        <v/>
      </c>
      <c r="M147" s="10" t="str">
        <f t="shared" si="20"/>
        <v/>
      </c>
      <c r="N147" s="12"/>
      <c r="O147" s="10" t="str">
        <f>IF(J147="","",VLOOKUP(P147&amp;"_"&amp;Q147&amp;"_"&amp;R147,[1]挑战模式!$A:$AS,38+S147,FALSE))</f>
        <v/>
      </c>
      <c r="P147" s="10">
        <v>0</v>
      </c>
      <c r="Q147" s="10">
        <v>3</v>
      </c>
      <c r="R147" s="10">
        <v>8</v>
      </c>
      <c r="S147" s="10">
        <v>2</v>
      </c>
    </row>
    <row r="148" spans="2:19" s="11" customFormat="1" x14ac:dyDescent="0.2">
      <c r="B148" s="10" t="str">
        <f t="shared" si="14"/>
        <v/>
      </c>
      <c r="C148" s="10" t="str">
        <f>IF(ISNA(VLOOKUP(P148&amp;"_"&amp;Q148&amp;"_"&amp;R148,[1]挑战模式!$A:$AS,1,FALSE)),"",IF(R148-R147=0,"",R148))</f>
        <v/>
      </c>
      <c r="D148" s="10" t="str">
        <f t="shared" si="15"/>
        <v/>
      </c>
      <c r="E148" s="10" t="str">
        <f>""</f>
        <v/>
      </c>
      <c r="F148" s="10" t="str">
        <f>IF(C148="","",VLOOKUP(P148&amp;"_"&amp;Q148&amp;"_"&amp;R148,[1]挑战模式!$A:$AS,13,FALSE)-VLOOKUP(P148&amp;"_"&amp;Q148&amp;"_"&amp;R148,[1]挑战模式!$A:$AS,14,FALSE))</f>
        <v/>
      </c>
      <c r="G148" s="10" t="str">
        <f t="shared" si="16"/>
        <v/>
      </c>
      <c r="H148" s="10" t="str">
        <f t="shared" si="17"/>
        <v/>
      </c>
      <c r="I148" s="10" t="str">
        <f>IF(ISNA(VLOOKUP(P148&amp;"_"&amp;Q148&amp;"_"&amp;R148,[1]挑战模式!$A:$AS,1,FALSE)),"",IF(VLOOKUP(P148&amp;"_"&amp;Q148&amp;"_"&amp;R148,[1]挑战模式!$A:$AS,14+S148,FALSE)="","",INT(VLOOKUP(P148&amp;"_"&amp;Q148&amp;"_"&amp;R148,[1]挑战模式!$A:$AS,20+S148,FALSE))))</f>
        <v/>
      </c>
      <c r="J148" s="10" t="str">
        <f>IF(ISNA(VLOOKUP(P148&amp;"_"&amp;Q148&amp;"_"&amp;R148,[1]挑战模式!$A:$AS,1,FALSE)),"",IF(VLOOKUP(P148&amp;"_"&amp;Q148&amp;"_"&amp;R148,[1]挑战模式!$A:$AS,14+S148,FALSE)="","",ROUND(VLOOKUP(P148&amp;"_"&amp;Q148&amp;"_"&amp;R148,[1]挑战模式!$A:$AS,5,FALSE)/I148,2)))</f>
        <v/>
      </c>
      <c r="K148" s="10" t="str">
        <f t="shared" si="18"/>
        <v/>
      </c>
      <c r="L148" s="10" t="str">
        <f t="shared" si="19"/>
        <v/>
      </c>
      <c r="M148" s="10" t="str">
        <f t="shared" si="20"/>
        <v/>
      </c>
      <c r="N148" s="12"/>
      <c r="O148" s="10" t="str">
        <f>IF(J148="","",VLOOKUP(P148&amp;"_"&amp;Q148&amp;"_"&amp;R148,[1]挑战模式!$A:$AS,38+S148,FALSE))</f>
        <v/>
      </c>
      <c r="P148" s="10">
        <v>0</v>
      </c>
      <c r="Q148" s="10">
        <v>3</v>
      </c>
      <c r="R148" s="10">
        <v>8</v>
      </c>
      <c r="S148" s="10">
        <v>3</v>
      </c>
    </row>
    <row r="149" spans="2:19" s="11" customFormat="1" x14ac:dyDescent="0.2">
      <c r="B149" s="10" t="str">
        <f t="shared" si="14"/>
        <v/>
      </c>
      <c r="C149" s="10" t="str">
        <f>IF(ISNA(VLOOKUP(P149&amp;"_"&amp;Q149&amp;"_"&amp;R149,[1]挑战模式!$A:$AS,1,FALSE)),"",IF(R149-R148=0,"",R149))</f>
        <v/>
      </c>
      <c r="D149" s="10" t="str">
        <f t="shared" si="15"/>
        <v/>
      </c>
      <c r="E149" s="10" t="str">
        <f>""</f>
        <v/>
      </c>
      <c r="F149" s="10" t="str">
        <f>IF(C149="","",VLOOKUP(P149&amp;"_"&amp;Q149&amp;"_"&amp;R149,[1]挑战模式!$A:$AS,13,FALSE)-VLOOKUP(P149&amp;"_"&amp;Q149&amp;"_"&amp;R149,[1]挑战模式!$A:$AS,14,FALSE))</f>
        <v/>
      </c>
      <c r="G149" s="10" t="str">
        <f t="shared" si="16"/>
        <v/>
      </c>
      <c r="H149" s="10" t="str">
        <f t="shared" si="17"/>
        <v/>
      </c>
      <c r="I149" s="10" t="str">
        <f>IF(ISNA(VLOOKUP(P149&amp;"_"&amp;Q149&amp;"_"&amp;R149,[1]挑战模式!$A:$AS,1,FALSE)),"",IF(VLOOKUP(P149&amp;"_"&amp;Q149&amp;"_"&amp;R149,[1]挑战模式!$A:$AS,14+S149,FALSE)="","",INT(VLOOKUP(P149&amp;"_"&amp;Q149&amp;"_"&amp;R149,[1]挑战模式!$A:$AS,20+S149,FALSE))))</f>
        <v/>
      </c>
      <c r="J149" s="10" t="str">
        <f>IF(ISNA(VLOOKUP(P149&amp;"_"&amp;Q149&amp;"_"&amp;R149,[1]挑战模式!$A:$AS,1,FALSE)),"",IF(VLOOKUP(P149&amp;"_"&amp;Q149&amp;"_"&amp;R149,[1]挑战模式!$A:$AS,14+S149,FALSE)="","",ROUND(VLOOKUP(P149&amp;"_"&amp;Q149&amp;"_"&amp;R149,[1]挑战模式!$A:$AS,5,FALSE)/I149,2)))</f>
        <v/>
      </c>
      <c r="K149" s="10" t="str">
        <f t="shared" si="18"/>
        <v/>
      </c>
      <c r="L149" s="10" t="str">
        <f t="shared" si="19"/>
        <v/>
      </c>
      <c r="M149" s="10" t="str">
        <f t="shared" si="20"/>
        <v/>
      </c>
      <c r="N149" s="12"/>
      <c r="O149" s="10" t="str">
        <f>IF(J149="","",VLOOKUP(P149&amp;"_"&amp;Q149&amp;"_"&amp;R149,[1]挑战模式!$A:$AS,38+S149,FALSE))</f>
        <v/>
      </c>
      <c r="P149" s="10">
        <v>0</v>
      </c>
      <c r="Q149" s="10">
        <v>3</v>
      </c>
      <c r="R149" s="10">
        <v>8</v>
      </c>
      <c r="S149" s="10">
        <v>4</v>
      </c>
    </row>
    <row r="150" spans="2:19" s="11" customFormat="1" x14ac:dyDescent="0.2">
      <c r="B150" s="10" t="str">
        <f t="shared" si="14"/>
        <v/>
      </c>
      <c r="C150" s="10" t="str">
        <f>IF(ISNA(VLOOKUP(P150&amp;"_"&amp;Q150&amp;"_"&amp;R150,[1]挑战模式!$A:$AS,1,FALSE)),"",IF(R150-R149=0,"",R150))</f>
        <v/>
      </c>
      <c r="D150" s="10" t="str">
        <f t="shared" si="15"/>
        <v/>
      </c>
      <c r="E150" s="10" t="str">
        <f>""</f>
        <v/>
      </c>
      <c r="F150" s="10" t="str">
        <f>IF(C150="","",VLOOKUP(P150&amp;"_"&amp;Q150&amp;"_"&amp;R150,[1]挑战模式!$A:$AS,13,FALSE)-VLOOKUP(P150&amp;"_"&amp;Q150&amp;"_"&amp;R150,[1]挑战模式!$A:$AS,14,FALSE))</f>
        <v/>
      </c>
      <c r="G150" s="10" t="str">
        <f t="shared" si="16"/>
        <v/>
      </c>
      <c r="H150" s="10" t="str">
        <f t="shared" si="17"/>
        <v/>
      </c>
      <c r="I150" s="10" t="str">
        <f>IF(ISNA(VLOOKUP(P150&amp;"_"&amp;Q150&amp;"_"&amp;R150,[1]挑战模式!$A:$AS,1,FALSE)),"",IF(VLOOKUP(P150&amp;"_"&amp;Q150&amp;"_"&amp;R150,[1]挑战模式!$A:$AS,14+S150,FALSE)="","",INT(VLOOKUP(P150&amp;"_"&amp;Q150&amp;"_"&amp;R150,[1]挑战模式!$A:$AS,20+S150,FALSE))))</f>
        <v/>
      </c>
      <c r="J150" s="10" t="str">
        <f>IF(ISNA(VLOOKUP(P150&amp;"_"&amp;Q150&amp;"_"&amp;R150,[1]挑战模式!$A:$AS,1,FALSE)),"",IF(VLOOKUP(P150&amp;"_"&amp;Q150&amp;"_"&amp;R150,[1]挑战模式!$A:$AS,14+S150,FALSE)="","",ROUND(VLOOKUP(P150&amp;"_"&amp;Q150&amp;"_"&amp;R150,[1]挑战模式!$A:$AS,5,FALSE)/I150,2)))</f>
        <v/>
      </c>
      <c r="K150" s="10" t="str">
        <f t="shared" si="18"/>
        <v/>
      </c>
      <c r="L150" s="10" t="str">
        <f t="shared" si="19"/>
        <v/>
      </c>
      <c r="M150" s="10" t="str">
        <f t="shared" si="20"/>
        <v/>
      </c>
      <c r="N150" s="12"/>
      <c r="O150" s="10" t="str">
        <f>IF(J150="","",VLOOKUP(P150&amp;"_"&amp;Q150&amp;"_"&amp;R150,[1]挑战模式!$A:$AS,38+S150,FALSE))</f>
        <v/>
      </c>
      <c r="P150" s="10">
        <v>0</v>
      </c>
      <c r="Q150" s="10">
        <v>3</v>
      </c>
      <c r="R150" s="10">
        <v>8</v>
      </c>
      <c r="S150" s="10">
        <v>5</v>
      </c>
    </row>
    <row r="151" spans="2:19" s="11" customFormat="1" x14ac:dyDescent="0.2">
      <c r="B151" s="10" t="str">
        <f t="shared" si="14"/>
        <v/>
      </c>
      <c r="C151" s="10" t="str">
        <f>IF(ISNA(VLOOKUP(P151&amp;"_"&amp;Q151&amp;"_"&amp;R151,[1]挑战模式!$A:$AS,1,FALSE)),"",IF(R151-R150=0,"",R151))</f>
        <v/>
      </c>
      <c r="D151" s="10" t="str">
        <f t="shared" si="15"/>
        <v/>
      </c>
      <c r="E151" s="10" t="str">
        <f>""</f>
        <v/>
      </c>
      <c r="F151" s="10" t="str">
        <f>IF(C151="","",VLOOKUP(P151&amp;"_"&amp;Q151&amp;"_"&amp;R151,[1]挑战模式!$A:$AS,13,FALSE)-VLOOKUP(P151&amp;"_"&amp;Q151&amp;"_"&amp;R151,[1]挑战模式!$A:$AS,14,FALSE))</f>
        <v/>
      </c>
      <c r="G151" s="10" t="str">
        <f t="shared" si="16"/>
        <v/>
      </c>
      <c r="H151" s="10" t="str">
        <f t="shared" si="17"/>
        <v/>
      </c>
      <c r="I151" s="10" t="str">
        <f>IF(ISNA(VLOOKUP(P151&amp;"_"&amp;Q151&amp;"_"&amp;R151,[1]挑战模式!$A:$AS,1,FALSE)),"",IF(VLOOKUP(P151&amp;"_"&amp;Q151&amp;"_"&amp;R151,[1]挑战模式!$A:$AS,14+S151,FALSE)="","",INT(VLOOKUP(P151&amp;"_"&amp;Q151&amp;"_"&amp;R151,[1]挑战模式!$A:$AS,20+S151,FALSE))))</f>
        <v/>
      </c>
      <c r="J151" s="10" t="str">
        <f>IF(ISNA(VLOOKUP(P151&amp;"_"&amp;Q151&amp;"_"&amp;R151,[1]挑战模式!$A:$AS,1,FALSE)),"",IF(VLOOKUP(P151&amp;"_"&amp;Q151&amp;"_"&amp;R151,[1]挑战模式!$A:$AS,14+S151,FALSE)="","",ROUND(VLOOKUP(P151&amp;"_"&amp;Q151&amp;"_"&amp;R151,[1]挑战模式!$A:$AS,5,FALSE)/I151,2)))</f>
        <v/>
      </c>
      <c r="K151" s="10" t="str">
        <f t="shared" si="18"/>
        <v/>
      </c>
      <c r="L151" s="10" t="str">
        <f t="shared" si="19"/>
        <v/>
      </c>
      <c r="M151" s="10" t="str">
        <f t="shared" si="20"/>
        <v/>
      </c>
      <c r="N151" s="12"/>
      <c r="O151" s="10" t="str">
        <f>IF(J151="","",VLOOKUP(P151&amp;"_"&amp;Q151&amp;"_"&amp;R151,[1]挑战模式!$A:$AS,38+S151,FALSE))</f>
        <v/>
      </c>
      <c r="P151" s="10">
        <v>0</v>
      </c>
      <c r="Q151" s="10">
        <v>3</v>
      </c>
      <c r="R151" s="10">
        <v>8</v>
      </c>
      <c r="S151" s="10">
        <v>6</v>
      </c>
    </row>
    <row r="152" spans="2:19" s="11" customFormat="1" x14ac:dyDescent="0.2">
      <c r="B152" s="10" t="str">
        <f t="shared" si="14"/>
        <v>MonsterWaveCallRule_Season0_Challenge4</v>
      </c>
      <c r="C152" s="10">
        <f>IF(ISNA(VLOOKUP(P152&amp;"_"&amp;Q152&amp;"_"&amp;R152,[1]挑战模式!$A:$AS,1,FALSE)),"",IF(R152-R151=0,"",R152))</f>
        <v>1</v>
      </c>
      <c r="D152" s="10" t="str">
        <f t="shared" si="15"/>
        <v>赛季0挑战关卡4波次1</v>
      </c>
      <c r="E152" s="10" t="str">
        <f>""</f>
        <v/>
      </c>
      <c r="F152" s="10">
        <f>IF(C152="","",VLOOKUP(P152&amp;"_"&amp;Q152&amp;"_"&amp;R152,[1]挑战模式!$A:$AS,13,FALSE)-VLOOKUP(P152&amp;"_"&amp;Q152&amp;"_"&amp;R152,[1]挑战模式!$A:$AS,14,FALSE))</f>
        <v>100</v>
      </c>
      <c r="G152" s="10">
        <f t="shared" si="16"/>
        <v>180</v>
      </c>
      <c r="H152" s="10">
        <f t="shared" si="17"/>
        <v>0</v>
      </c>
      <c r="I152" s="10">
        <f ca="1">IF(ISNA(VLOOKUP(P152&amp;"_"&amp;Q152&amp;"_"&amp;R152,[1]挑战模式!$A:$AS,1,FALSE)),"",IF(VLOOKUP(P152&amp;"_"&amp;Q152&amp;"_"&amp;R152,[1]挑战模式!$A:$AS,14+S152,FALSE)="","",INT(VLOOKUP(P152&amp;"_"&amp;Q152&amp;"_"&amp;R152,[1]挑战模式!$A:$AS,20+S152,FALSE))))</f>
        <v>5</v>
      </c>
      <c r="J152" s="10">
        <f ca="1">IF(ISNA(VLOOKUP(P152&amp;"_"&amp;Q152&amp;"_"&amp;R152,[1]挑战模式!$A:$AS,1,FALSE)),"",IF(VLOOKUP(P152&amp;"_"&amp;Q152&amp;"_"&amp;R152,[1]挑战模式!$A:$AS,14+S152,FALSE)="","",ROUND(VLOOKUP(P152&amp;"_"&amp;Q152&amp;"_"&amp;R152,[1]挑战模式!$A:$AS,5,FALSE)/I152,2)))</f>
        <v>2</v>
      </c>
      <c r="K152" s="10">
        <f t="shared" ca="1" si="18"/>
        <v>1</v>
      </c>
      <c r="L152" s="10" t="str">
        <f t="shared" ca="1" si="19"/>
        <v>Monster_Season0_Challenge4_1_1</v>
      </c>
      <c r="M152" s="10">
        <f t="shared" ca="1" si="20"/>
        <v>1</v>
      </c>
      <c r="N152" s="12"/>
      <c r="O152" s="10">
        <f ca="1">IF(J152="","",VLOOKUP(P152&amp;"_"&amp;Q152&amp;"_"&amp;R152,[1]挑战模式!$A:$AS,38+S152,FALSE))</f>
        <v>40</v>
      </c>
      <c r="P152" s="10">
        <v>0</v>
      </c>
      <c r="Q152" s="10">
        <v>4</v>
      </c>
      <c r="R152" s="10">
        <v>1</v>
      </c>
      <c r="S152" s="10">
        <v>1</v>
      </c>
    </row>
    <row r="153" spans="2:19" s="11" customFormat="1" x14ac:dyDescent="0.2">
      <c r="B153" s="10" t="str">
        <f t="shared" si="14"/>
        <v/>
      </c>
      <c r="C153" s="10" t="str">
        <f>IF(ISNA(VLOOKUP(P153&amp;"_"&amp;Q153&amp;"_"&amp;R153,[1]挑战模式!$A:$AS,1,FALSE)),"",IF(R153-R152=0,"",R153))</f>
        <v/>
      </c>
      <c r="D153" s="10" t="str">
        <f t="shared" si="15"/>
        <v/>
      </c>
      <c r="E153" s="10" t="str">
        <f>""</f>
        <v/>
      </c>
      <c r="F153" s="10" t="str">
        <f>IF(C153="","",VLOOKUP(P153&amp;"_"&amp;Q153&amp;"_"&amp;R153,[1]挑战模式!$A:$AS,13,FALSE)-VLOOKUP(P153&amp;"_"&amp;Q153&amp;"_"&amp;R153,[1]挑战模式!$A:$AS,14,FALSE))</f>
        <v/>
      </c>
      <c r="G153" s="10" t="str">
        <f t="shared" si="16"/>
        <v/>
      </c>
      <c r="H153" s="10" t="str">
        <f t="shared" si="17"/>
        <v/>
      </c>
      <c r="I153" s="10" t="str">
        <f ca="1">IF(ISNA(VLOOKUP(P153&amp;"_"&amp;Q153&amp;"_"&amp;R153,[1]挑战模式!$A:$AS,1,FALSE)),"",IF(VLOOKUP(P153&amp;"_"&amp;Q153&amp;"_"&amp;R153,[1]挑战模式!$A:$AS,14+S153,FALSE)="","",INT(VLOOKUP(P153&amp;"_"&amp;Q153&amp;"_"&amp;R153,[1]挑战模式!$A:$AS,20+S153,FALSE))))</f>
        <v/>
      </c>
      <c r="J153" s="10" t="str">
        <f ca="1">IF(ISNA(VLOOKUP(P153&amp;"_"&amp;Q153&amp;"_"&amp;R153,[1]挑战模式!$A:$AS,1,FALSE)),"",IF(VLOOKUP(P153&amp;"_"&amp;Q153&amp;"_"&amp;R153,[1]挑战模式!$A:$AS,14+S153,FALSE)="","",ROUND(VLOOKUP(P153&amp;"_"&amp;Q153&amp;"_"&amp;R153,[1]挑战模式!$A:$AS,5,FALSE)/I153,2)))</f>
        <v/>
      </c>
      <c r="K153" s="10" t="str">
        <f t="shared" ca="1" si="18"/>
        <v/>
      </c>
      <c r="L153" s="10" t="str">
        <f t="shared" ca="1" si="19"/>
        <v/>
      </c>
      <c r="M153" s="10" t="str">
        <f t="shared" ca="1" si="20"/>
        <v/>
      </c>
      <c r="N153" s="12"/>
      <c r="O153" s="10" t="str">
        <f ca="1">IF(J153="","",VLOOKUP(P153&amp;"_"&amp;Q153&amp;"_"&amp;R153,[1]挑战模式!$A:$AS,38+S153,FALSE))</f>
        <v/>
      </c>
      <c r="P153" s="10">
        <v>0</v>
      </c>
      <c r="Q153" s="10">
        <v>4</v>
      </c>
      <c r="R153" s="10">
        <v>1</v>
      </c>
      <c r="S153" s="10">
        <v>2</v>
      </c>
    </row>
    <row r="154" spans="2:19" s="11" customFormat="1" x14ac:dyDescent="0.2">
      <c r="B154" s="10" t="str">
        <f t="shared" si="14"/>
        <v/>
      </c>
      <c r="C154" s="10" t="str">
        <f>IF(ISNA(VLOOKUP(P154&amp;"_"&amp;Q154&amp;"_"&amp;R154,[1]挑战模式!$A:$AS,1,FALSE)),"",IF(R154-R153=0,"",R154))</f>
        <v/>
      </c>
      <c r="D154" s="10" t="str">
        <f t="shared" si="15"/>
        <v/>
      </c>
      <c r="E154" s="10" t="str">
        <f>""</f>
        <v/>
      </c>
      <c r="F154" s="10" t="str">
        <f>IF(C154="","",VLOOKUP(P154&amp;"_"&amp;Q154&amp;"_"&amp;R154,[1]挑战模式!$A:$AS,13,FALSE)-VLOOKUP(P154&amp;"_"&amp;Q154&amp;"_"&amp;R154,[1]挑战模式!$A:$AS,14,FALSE))</f>
        <v/>
      </c>
      <c r="G154" s="10" t="str">
        <f t="shared" si="16"/>
        <v/>
      </c>
      <c r="H154" s="10" t="str">
        <f t="shared" si="17"/>
        <v/>
      </c>
      <c r="I154" s="10" t="str">
        <f ca="1">IF(ISNA(VLOOKUP(P154&amp;"_"&amp;Q154&amp;"_"&amp;R154,[1]挑战模式!$A:$AS,1,FALSE)),"",IF(VLOOKUP(P154&amp;"_"&amp;Q154&amp;"_"&amp;R154,[1]挑战模式!$A:$AS,14+S154,FALSE)="","",INT(VLOOKUP(P154&amp;"_"&amp;Q154&amp;"_"&amp;R154,[1]挑战模式!$A:$AS,20+S154,FALSE))))</f>
        <v/>
      </c>
      <c r="J154" s="10" t="str">
        <f ca="1">IF(ISNA(VLOOKUP(P154&amp;"_"&amp;Q154&amp;"_"&amp;R154,[1]挑战模式!$A:$AS,1,FALSE)),"",IF(VLOOKUP(P154&amp;"_"&amp;Q154&amp;"_"&amp;R154,[1]挑战模式!$A:$AS,14+S154,FALSE)="","",ROUND(VLOOKUP(P154&amp;"_"&amp;Q154&amp;"_"&amp;R154,[1]挑战模式!$A:$AS,5,FALSE)/I154,2)))</f>
        <v/>
      </c>
      <c r="K154" s="10" t="str">
        <f t="shared" ca="1" si="18"/>
        <v/>
      </c>
      <c r="L154" s="10" t="str">
        <f t="shared" ca="1" si="19"/>
        <v/>
      </c>
      <c r="M154" s="10" t="str">
        <f t="shared" ca="1" si="20"/>
        <v/>
      </c>
      <c r="N154" s="12"/>
      <c r="O154" s="10" t="str">
        <f ca="1">IF(J154="","",VLOOKUP(P154&amp;"_"&amp;Q154&amp;"_"&amp;R154,[1]挑战模式!$A:$AS,38+S154,FALSE))</f>
        <v/>
      </c>
      <c r="P154" s="10">
        <v>0</v>
      </c>
      <c r="Q154" s="10">
        <v>4</v>
      </c>
      <c r="R154" s="10">
        <v>1</v>
      </c>
      <c r="S154" s="10">
        <v>3</v>
      </c>
    </row>
    <row r="155" spans="2:19" s="11" customFormat="1" x14ac:dyDescent="0.2">
      <c r="B155" s="10" t="str">
        <f t="shared" si="14"/>
        <v/>
      </c>
      <c r="C155" s="10" t="str">
        <f>IF(ISNA(VLOOKUP(P155&amp;"_"&amp;Q155&amp;"_"&amp;R155,[1]挑战模式!$A:$AS,1,FALSE)),"",IF(R155-R154=0,"",R155))</f>
        <v/>
      </c>
      <c r="D155" s="10" t="str">
        <f t="shared" si="15"/>
        <v/>
      </c>
      <c r="E155" s="10" t="str">
        <f>""</f>
        <v/>
      </c>
      <c r="F155" s="10" t="str">
        <f>IF(C155="","",VLOOKUP(P155&amp;"_"&amp;Q155&amp;"_"&amp;R155,[1]挑战模式!$A:$AS,13,FALSE)-VLOOKUP(P155&amp;"_"&amp;Q155&amp;"_"&amp;R155,[1]挑战模式!$A:$AS,14,FALSE))</f>
        <v/>
      </c>
      <c r="G155" s="10" t="str">
        <f t="shared" si="16"/>
        <v/>
      </c>
      <c r="H155" s="10" t="str">
        <f t="shared" si="17"/>
        <v/>
      </c>
      <c r="I155" s="10" t="str">
        <f ca="1">IF(ISNA(VLOOKUP(P155&amp;"_"&amp;Q155&amp;"_"&amp;R155,[1]挑战模式!$A:$AS,1,FALSE)),"",IF(VLOOKUP(P155&amp;"_"&amp;Q155&amp;"_"&amp;R155,[1]挑战模式!$A:$AS,14+S155,FALSE)="","",INT(VLOOKUP(P155&amp;"_"&amp;Q155&amp;"_"&amp;R155,[1]挑战模式!$A:$AS,20+S155,FALSE))))</f>
        <v/>
      </c>
      <c r="J155" s="10" t="str">
        <f ca="1">IF(ISNA(VLOOKUP(P155&amp;"_"&amp;Q155&amp;"_"&amp;R155,[1]挑战模式!$A:$AS,1,FALSE)),"",IF(VLOOKUP(P155&amp;"_"&amp;Q155&amp;"_"&amp;R155,[1]挑战模式!$A:$AS,14+S155,FALSE)="","",ROUND(VLOOKUP(P155&amp;"_"&amp;Q155&amp;"_"&amp;R155,[1]挑战模式!$A:$AS,5,FALSE)/I155,2)))</f>
        <v/>
      </c>
      <c r="K155" s="10" t="str">
        <f t="shared" ca="1" si="18"/>
        <v/>
      </c>
      <c r="L155" s="10" t="str">
        <f t="shared" ca="1" si="19"/>
        <v/>
      </c>
      <c r="M155" s="10" t="str">
        <f t="shared" ca="1" si="20"/>
        <v/>
      </c>
      <c r="N155" s="12"/>
      <c r="O155" s="10" t="str">
        <f ca="1">IF(J155="","",VLOOKUP(P155&amp;"_"&amp;Q155&amp;"_"&amp;R155,[1]挑战模式!$A:$AS,38+S155,FALSE))</f>
        <v/>
      </c>
      <c r="P155" s="10">
        <v>0</v>
      </c>
      <c r="Q155" s="10">
        <v>4</v>
      </c>
      <c r="R155" s="10">
        <v>1</v>
      </c>
      <c r="S155" s="10">
        <v>4</v>
      </c>
    </row>
    <row r="156" spans="2:19" s="11" customFormat="1" x14ac:dyDescent="0.2">
      <c r="B156" s="10" t="str">
        <f t="shared" si="14"/>
        <v/>
      </c>
      <c r="C156" s="10" t="str">
        <f>IF(ISNA(VLOOKUP(P156&amp;"_"&amp;Q156&amp;"_"&amp;R156,[1]挑战模式!$A:$AS,1,FALSE)),"",IF(R156-R155=0,"",R156))</f>
        <v/>
      </c>
      <c r="D156" s="10" t="str">
        <f t="shared" si="15"/>
        <v/>
      </c>
      <c r="E156" s="10" t="str">
        <f>""</f>
        <v/>
      </c>
      <c r="F156" s="10" t="str">
        <f>IF(C156="","",VLOOKUP(P156&amp;"_"&amp;Q156&amp;"_"&amp;R156,[1]挑战模式!$A:$AS,13,FALSE)-VLOOKUP(P156&amp;"_"&amp;Q156&amp;"_"&amp;R156,[1]挑战模式!$A:$AS,14,FALSE))</f>
        <v/>
      </c>
      <c r="G156" s="10" t="str">
        <f t="shared" si="16"/>
        <v/>
      </c>
      <c r="H156" s="10" t="str">
        <f t="shared" si="17"/>
        <v/>
      </c>
      <c r="I156" s="10" t="str">
        <f ca="1">IF(ISNA(VLOOKUP(P156&amp;"_"&amp;Q156&amp;"_"&amp;R156,[1]挑战模式!$A:$AS,1,FALSE)),"",IF(VLOOKUP(P156&amp;"_"&amp;Q156&amp;"_"&amp;R156,[1]挑战模式!$A:$AS,14+S156,FALSE)="","",INT(VLOOKUP(P156&amp;"_"&amp;Q156&amp;"_"&amp;R156,[1]挑战模式!$A:$AS,20+S156,FALSE))))</f>
        <v/>
      </c>
      <c r="J156" s="10" t="str">
        <f ca="1">IF(ISNA(VLOOKUP(P156&amp;"_"&amp;Q156&amp;"_"&amp;R156,[1]挑战模式!$A:$AS,1,FALSE)),"",IF(VLOOKUP(P156&amp;"_"&amp;Q156&amp;"_"&amp;R156,[1]挑战模式!$A:$AS,14+S156,FALSE)="","",ROUND(VLOOKUP(P156&amp;"_"&amp;Q156&amp;"_"&amp;R156,[1]挑战模式!$A:$AS,5,FALSE)/I156,2)))</f>
        <v/>
      </c>
      <c r="K156" s="10" t="str">
        <f t="shared" ca="1" si="18"/>
        <v/>
      </c>
      <c r="L156" s="10" t="str">
        <f t="shared" ca="1" si="19"/>
        <v/>
      </c>
      <c r="M156" s="10" t="str">
        <f t="shared" ca="1" si="20"/>
        <v/>
      </c>
      <c r="N156" s="12"/>
      <c r="O156" s="10" t="str">
        <f ca="1">IF(J156="","",VLOOKUP(P156&amp;"_"&amp;Q156&amp;"_"&amp;R156,[1]挑战模式!$A:$AS,38+S156,FALSE))</f>
        <v/>
      </c>
      <c r="P156" s="10">
        <v>0</v>
      </c>
      <c r="Q156" s="10">
        <v>4</v>
      </c>
      <c r="R156" s="10">
        <v>1</v>
      </c>
      <c r="S156" s="10">
        <v>5</v>
      </c>
    </row>
    <row r="157" spans="2:19" s="11" customFormat="1" x14ac:dyDescent="0.2">
      <c r="B157" s="10" t="str">
        <f t="shared" si="14"/>
        <v/>
      </c>
      <c r="C157" s="10" t="str">
        <f>IF(ISNA(VLOOKUP(P157&amp;"_"&amp;Q157&amp;"_"&amp;R157,[1]挑战模式!$A:$AS,1,FALSE)),"",IF(R157-R156=0,"",R157))</f>
        <v/>
      </c>
      <c r="D157" s="10" t="str">
        <f t="shared" si="15"/>
        <v/>
      </c>
      <c r="E157" s="10" t="str">
        <f>""</f>
        <v/>
      </c>
      <c r="F157" s="10" t="str">
        <f>IF(C157="","",VLOOKUP(P157&amp;"_"&amp;Q157&amp;"_"&amp;R157,[1]挑战模式!$A:$AS,13,FALSE)-VLOOKUP(P157&amp;"_"&amp;Q157&amp;"_"&amp;R157,[1]挑战模式!$A:$AS,14,FALSE))</f>
        <v/>
      </c>
      <c r="G157" s="10" t="str">
        <f t="shared" si="16"/>
        <v/>
      </c>
      <c r="H157" s="10" t="str">
        <f t="shared" si="17"/>
        <v/>
      </c>
      <c r="I157" s="10" t="str">
        <f ca="1">IF(ISNA(VLOOKUP(P157&amp;"_"&amp;Q157&amp;"_"&amp;R157,[1]挑战模式!$A:$AS,1,FALSE)),"",IF(VLOOKUP(P157&amp;"_"&amp;Q157&amp;"_"&amp;R157,[1]挑战模式!$A:$AS,14+S157,FALSE)="","",INT(VLOOKUP(P157&amp;"_"&amp;Q157&amp;"_"&amp;R157,[1]挑战模式!$A:$AS,20+S157,FALSE))))</f>
        <v/>
      </c>
      <c r="J157" s="10" t="str">
        <f ca="1">IF(ISNA(VLOOKUP(P157&amp;"_"&amp;Q157&amp;"_"&amp;R157,[1]挑战模式!$A:$AS,1,FALSE)),"",IF(VLOOKUP(P157&amp;"_"&amp;Q157&amp;"_"&amp;R157,[1]挑战模式!$A:$AS,14+S157,FALSE)="","",ROUND(VLOOKUP(P157&amp;"_"&amp;Q157&amp;"_"&amp;R157,[1]挑战模式!$A:$AS,5,FALSE)/I157,2)))</f>
        <v/>
      </c>
      <c r="K157" s="10" t="str">
        <f t="shared" ca="1" si="18"/>
        <v/>
      </c>
      <c r="L157" s="10" t="str">
        <f t="shared" ca="1" si="19"/>
        <v/>
      </c>
      <c r="M157" s="10" t="str">
        <f t="shared" ca="1" si="20"/>
        <v/>
      </c>
      <c r="N157" s="12"/>
      <c r="O157" s="10" t="str">
        <f ca="1">IF(J157="","",VLOOKUP(P157&amp;"_"&amp;Q157&amp;"_"&amp;R157,[1]挑战模式!$A:$AS,38+S157,FALSE))</f>
        <v/>
      </c>
      <c r="P157" s="10">
        <v>0</v>
      </c>
      <c r="Q157" s="10">
        <v>4</v>
      </c>
      <c r="R157" s="10">
        <v>1</v>
      </c>
      <c r="S157" s="10">
        <v>6</v>
      </c>
    </row>
    <row r="158" spans="2:19" s="11" customFormat="1" x14ac:dyDescent="0.2">
      <c r="B158" s="10" t="str">
        <f t="shared" si="14"/>
        <v>MonsterWaveCallRule_Season0_Challenge4</v>
      </c>
      <c r="C158" s="10">
        <f>IF(ISNA(VLOOKUP(P158&amp;"_"&amp;Q158&amp;"_"&amp;R158,[1]挑战模式!$A:$AS,1,FALSE)),"",IF(R158-R157=0,"",R158))</f>
        <v>2</v>
      </c>
      <c r="D158" s="10" t="str">
        <f t="shared" si="15"/>
        <v>赛季0挑战关卡4波次2</v>
      </c>
      <c r="E158" s="10" t="str">
        <f>""</f>
        <v/>
      </c>
      <c r="F158" s="10">
        <f>IF(C158="","",VLOOKUP(P158&amp;"_"&amp;Q158&amp;"_"&amp;R158,[1]挑战模式!$A:$AS,13,FALSE)-VLOOKUP(P158&amp;"_"&amp;Q158&amp;"_"&amp;R158,[1]挑战模式!$A:$AS,14,FALSE))</f>
        <v>100</v>
      </c>
      <c r="G158" s="10">
        <f t="shared" si="16"/>
        <v>180</v>
      </c>
      <c r="H158" s="10">
        <f t="shared" si="17"/>
        <v>0</v>
      </c>
      <c r="I158" s="10">
        <f ca="1">IF(ISNA(VLOOKUP(P158&amp;"_"&amp;Q158&amp;"_"&amp;R158,[1]挑战模式!$A:$AS,1,FALSE)),"",IF(VLOOKUP(P158&amp;"_"&amp;Q158&amp;"_"&amp;R158,[1]挑战模式!$A:$AS,14+S158,FALSE)="","",INT(VLOOKUP(P158&amp;"_"&amp;Q158&amp;"_"&amp;R158,[1]挑战模式!$A:$AS,20+S158,FALSE))))</f>
        <v>4</v>
      </c>
      <c r="J158" s="10">
        <f ca="1">IF(ISNA(VLOOKUP(P158&amp;"_"&amp;Q158&amp;"_"&amp;R158,[1]挑战模式!$A:$AS,1,FALSE)),"",IF(VLOOKUP(P158&amp;"_"&amp;Q158&amp;"_"&amp;R158,[1]挑战模式!$A:$AS,14+S158,FALSE)="","",ROUND(VLOOKUP(P158&amp;"_"&amp;Q158&amp;"_"&amp;R158,[1]挑战模式!$A:$AS,5,FALSE)/I158,2)))</f>
        <v>3.75</v>
      </c>
      <c r="K158" s="10">
        <f t="shared" ca="1" si="18"/>
        <v>1</v>
      </c>
      <c r="L158" s="10" t="str">
        <f t="shared" ca="1" si="19"/>
        <v>Monster_Season0_Challenge4_2_1</v>
      </c>
      <c r="M158" s="10">
        <f t="shared" ca="1" si="20"/>
        <v>1</v>
      </c>
      <c r="N158" s="12"/>
      <c r="O158" s="10">
        <f ca="1">IF(J158="","",VLOOKUP(P158&amp;"_"&amp;Q158&amp;"_"&amp;R158,[1]挑战模式!$A:$AS,38+S158,FALSE))</f>
        <v>25</v>
      </c>
      <c r="P158" s="10">
        <v>0</v>
      </c>
      <c r="Q158" s="10">
        <v>4</v>
      </c>
      <c r="R158" s="10">
        <v>2</v>
      </c>
      <c r="S158" s="10">
        <v>1</v>
      </c>
    </row>
    <row r="159" spans="2:19" s="11" customFormat="1" x14ac:dyDescent="0.2">
      <c r="B159" s="10" t="str">
        <f t="shared" si="14"/>
        <v/>
      </c>
      <c r="C159" s="10" t="str">
        <f>IF(ISNA(VLOOKUP(P159&amp;"_"&amp;Q159&amp;"_"&amp;R159,[1]挑战模式!$A:$AS,1,FALSE)),"",IF(R159-R158=0,"",R159))</f>
        <v/>
      </c>
      <c r="D159" s="10" t="str">
        <f t="shared" si="15"/>
        <v/>
      </c>
      <c r="E159" s="10" t="str">
        <f>""</f>
        <v/>
      </c>
      <c r="F159" s="10" t="str">
        <f>IF(C159="","",VLOOKUP(P159&amp;"_"&amp;Q159&amp;"_"&amp;R159,[1]挑战模式!$A:$AS,13,FALSE)-VLOOKUP(P159&amp;"_"&amp;Q159&amp;"_"&amp;R159,[1]挑战模式!$A:$AS,14,FALSE))</f>
        <v/>
      </c>
      <c r="G159" s="10" t="str">
        <f t="shared" si="16"/>
        <v/>
      </c>
      <c r="H159" s="10" t="str">
        <f t="shared" si="17"/>
        <v/>
      </c>
      <c r="I159" s="10">
        <f ca="1">IF(ISNA(VLOOKUP(P159&amp;"_"&amp;Q159&amp;"_"&amp;R159,[1]挑战模式!$A:$AS,1,FALSE)),"",IF(VLOOKUP(P159&amp;"_"&amp;Q159&amp;"_"&amp;R159,[1]挑战模式!$A:$AS,14+S159,FALSE)="","",INT(VLOOKUP(P159&amp;"_"&amp;Q159&amp;"_"&amp;R159,[1]挑战模式!$A:$AS,20+S159,FALSE))))</f>
        <v>4</v>
      </c>
      <c r="J159" s="10">
        <f ca="1">IF(ISNA(VLOOKUP(P159&amp;"_"&amp;Q159&amp;"_"&amp;R159,[1]挑战模式!$A:$AS,1,FALSE)),"",IF(VLOOKUP(P159&amp;"_"&amp;Q159&amp;"_"&amp;R159,[1]挑战模式!$A:$AS,14+S159,FALSE)="","",ROUND(VLOOKUP(P159&amp;"_"&amp;Q159&amp;"_"&amp;R159,[1]挑战模式!$A:$AS,5,FALSE)/I159,2)))</f>
        <v>3.75</v>
      </c>
      <c r="K159" s="10">
        <f t="shared" ca="1" si="18"/>
        <v>1</v>
      </c>
      <c r="L159" s="10" t="str">
        <f t="shared" ca="1" si="19"/>
        <v>Monster_Season0_Challenge4_2_2</v>
      </c>
      <c r="M159" s="10">
        <f t="shared" ca="1" si="20"/>
        <v>1</v>
      </c>
      <c r="N159" s="12"/>
      <c r="O159" s="10">
        <f ca="1">IF(J159="","",VLOOKUP(P159&amp;"_"&amp;Q159&amp;"_"&amp;R159,[1]挑战模式!$A:$AS,38+S159,FALSE))</f>
        <v>25</v>
      </c>
      <c r="P159" s="10">
        <v>0</v>
      </c>
      <c r="Q159" s="10">
        <v>4</v>
      </c>
      <c r="R159" s="10">
        <v>2</v>
      </c>
      <c r="S159" s="10">
        <v>2</v>
      </c>
    </row>
    <row r="160" spans="2:19" s="11" customFormat="1" x14ac:dyDescent="0.2">
      <c r="B160" s="10" t="str">
        <f t="shared" si="14"/>
        <v/>
      </c>
      <c r="C160" s="10" t="str">
        <f>IF(ISNA(VLOOKUP(P160&amp;"_"&amp;Q160&amp;"_"&amp;R160,[1]挑战模式!$A:$AS,1,FALSE)),"",IF(R160-R159=0,"",R160))</f>
        <v/>
      </c>
      <c r="D160" s="10" t="str">
        <f t="shared" si="15"/>
        <v/>
      </c>
      <c r="E160" s="10" t="str">
        <f>""</f>
        <v/>
      </c>
      <c r="F160" s="10" t="str">
        <f>IF(C160="","",VLOOKUP(P160&amp;"_"&amp;Q160&amp;"_"&amp;R160,[1]挑战模式!$A:$AS,13,FALSE)-VLOOKUP(P160&amp;"_"&amp;Q160&amp;"_"&amp;R160,[1]挑战模式!$A:$AS,14,FALSE))</f>
        <v/>
      </c>
      <c r="G160" s="10" t="str">
        <f t="shared" si="16"/>
        <v/>
      </c>
      <c r="H160" s="10" t="str">
        <f t="shared" si="17"/>
        <v/>
      </c>
      <c r="I160" s="10" t="str">
        <f ca="1">IF(ISNA(VLOOKUP(P160&amp;"_"&amp;Q160&amp;"_"&amp;R160,[1]挑战模式!$A:$AS,1,FALSE)),"",IF(VLOOKUP(P160&amp;"_"&amp;Q160&amp;"_"&amp;R160,[1]挑战模式!$A:$AS,14+S160,FALSE)="","",INT(VLOOKUP(P160&amp;"_"&amp;Q160&amp;"_"&amp;R160,[1]挑战模式!$A:$AS,20+S160,FALSE))))</f>
        <v/>
      </c>
      <c r="J160" s="10" t="str">
        <f ca="1">IF(ISNA(VLOOKUP(P160&amp;"_"&amp;Q160&amp;"_"&amp;R160,[1]挑战模式!$A:$AS,1,FALSE)),"",IF(VLOOKUP(P160&amp;"_"&amp;Q160&amp;"_"&amp;R160,[1]挑战模式!$A:$AS,14+S160,FALSE)="","",ROUND(VLOOKUP(P160&amp;"_"&amp;Q160&amp;"_"&amp;R160,[1]挑战模式!$A:$AS,5,FALSE)/I160,2)))</f>
        <v/>
      </c>
      <c r="K160" s="10" t="str">
        <f t="shared" ca="1" si="18"/>
        <v/>
      </c>
      <c r="L160" s="10" t="str">
        <f t="shared" ca="1" si="19"/>
        <v/>
      </c>
      <c r="M160" s="10" t="str">
        <f t="shared" ca="1" si="20"/>
        <v/>
      </c>
      <c r="N160" s="12"/>
      <c r="O160" s="10" t="str">
        <f ca="1">IF(J160="","",VLOOKUP(P160&amp;"_"&amp;Q160&amp;"_"&amp;R160,[1]挑战模式!$A:$AS,38+S160,FALSE))</f>
        <v/>
      </c>
      <c r="P160" s="10">
        <v>0</v>
      </c>
      <c r="Q160" s="10">
        <v>4</v>
      </c>
      <c r="R160" s="10">
        <v>2</v>
      </c>
      <c r="S160" s="10">
        <v>3</v>
      </c>
    </row>
    <row r="161" spans="2:19" s="11" customFormat="1" x14ac:dyDescent="0.2">
      <c r="B161" s="10" t="str">
        <f t="shared" si="14"/>
        <v/>
      </c>
      <c r="C161" s="10" t="str">
        <f>IF(ISNA(VLOOKUP(P161&amp;"_"&amp;Q161&amp;"_"&amp;R161,[1]挑战模式!$A:$AS,1,FALSE)),"",IF(R161-R160=0,"",R161))</f>
        <v/>
      </c>
      <c r="D161" s="10" t="str">
        <f t="shared" si="15"/>
        <v/>
      </c>
      <c r="E161" s="10" t="str">
        <f>""</f>
        <v/>
      </c>
      <c r="F161" s="10" t="str">
        <f>IF(C161="","",VLOOKUP(P161&amp;"_"&amp;Q161&amp;"_"&amp;R161,[1]挑战模式!$A:$AS,13,FALSE)-VLOOKUP(P161&amp;"_"&amp;Q161&amp;"_"&amp;R161,[1]挑战模式!$A:$AS,14,FALSE))</f>
        <v/>
      </c>
      <c r="G161" s="10" t="str">
        <f t="shared" si="16"/>
        <v/>
      </c>
      <c r="H161" s="10" t="str">
        <f t="shared" si="17"/>
        <v/>
      </c>
      <c r="I161" s="10" t="str">
        <f ca="1">IF(ISNA(VLOOKUP(P161&amp;"_"&amp;Q161&amp;"_"&amp;R161,[1]挑战模式!$A:$AS,1,FALSE)),"",IF(VLOOKUP(P161&amp;"_"&amp;Q161&amp;"_"&amp;R161,[1]挑战模式!$A:$AS,14+S161,FALSE)="","",INT(VLOOKUP(P161&amp;"_"&amp;Q161&amp;"_"&amp;R161,[1]挑战模式!$A:$AS,20+S161,FALSE))))</f>
        <v/>
      </c>
      <c r="J161" s="10" t="str">
        <f ca="1">IF(ISNA(VLOOKUP(P161&amp;"_"&amp;Q161&amp;"_"&amp;R161,[1]挑战模式!$A:$AS,1,FALSE)),"",IF(VLOOKUP(P161&amp;"_"&amp;Q161&amp;"_"&amp;R161,[1]挑战模式!$A:$AS,14+S161,FALSE)="","",ROUND(VLOOKUP(P161&amp;"_"&amp;Q161&amp;"_"&amp;R161,[1]挑战模式!$A:$AS,5,FALSE)/I161,2)))</f>
        <v/>
      </c>
      <c r="K161" s="10" t="str">
        <f t="shared" ca="1" si="18"/>
        <v/>
      </c>
      <c r="L161" s="10" t="str">
        <f t="shared" ca="1" si="19"/>
        <v/>
      </c>
      <c r="M161" s="10" t="str">
        <f t="shared" ca="1" si="20"/>
        <v/>
      </c>
      <c r="N161" s="12"/>
      <c r="O161" s="10" t="str">
        <f ca="1">IF(J161="","",VLOOKUP(P161&amp;"_"&amp;Q161&amp;"_"&amp;R161,[1]挑战模式!$A:$AS,38+S161,FALSE))</f>
        <v/>
      </c>
      <c r="P161" s="10">
        <v>0</v>
      </c>
      <c r="Q161" s="10">
        <v>4</v>
      </c>
      <c r="R161" s="10">
        <v>2</v>
      </c>
      <c r="S161" s="10">
        <v>4</v>
      </c>
    </row>
    <row r="162" spans="2:19" s="11" customFormat="1" x14ac:dyDescent="0.2">
      <c r="B162" s="10" t="str">
        <f t="shared" si="14"/>
        <v/>
      </c>
      <c r="C162" s="10" t="str">
        <f>IF(ISNA(VLOOKUP(P162&amp;"_"&amp;Q162&amp;"_"&amp;R162,[1]挑战模式!$A:$AS,1,FALSE)),"",IF(R162-R161=0,"",R162))</f>
        <v/>
      </c>
      <c r="D162" s="10" t="str">
        <f t="shared" si="15"/>
        <v/>
      </c>
      <c r="E162" s="10" t="str">
        <f>""</f>
        <v/>
      </c>
      <c r="F162" s="10" t="str">
        <f>IF(C162="","",VLOOKUP(P162&amp;"_"&amp;Q162&amp;"_"&amp;R162,[1]挑战模式!$A:$AS,13,FALSE)-VLOOKUP(P162&amp;"_"&amp;Q162&amp;"_"&amp;R162,[1]挑战模式!$A:$AS,14,FALSE))</f>
        <v/>
      </c>
      <c r="G162" s="10" t="str">
        <f t="shared" si="16"/>
        <v/>
      </c>
      <c r="H162" s="10" t="str">
        <f t="shared" si="17"/>
        <v/>
      </c>
      <c r="I162" s="10" t="str">
        <f ca="1">IF(ISNA(VLOOKUP(P162&amp;"_"&amp;Q162&amp;"_"&amp;R162,[1]挑战模式!$A:$AS,1,FALSE)),"",IF(VLOOKUP(P162&amp;"_"&amp;Q162&amp;"_"&amp;R162,[1]挑战模式!$A:$AS,14+S162,FALSE)="","",INT(VLOOKUP(P162&amp;"_"&amp;Q162&amp;"_"&amp;R162,[1]挑战模式!$A:$AS,20+S162,FALSE))))</f>
        <v/>
      </c>
      <c r="J162" s="10" t="str">
        <f ca="1">IF(ISNA(VLOOKUP(P162&amp;"_"&amp;Q162&amp;"_"&amp;R162,[1]挑战模式!$A:$AS,1,FALSE)),"",IF(VLOOKUP(P162&amp;"_"&amp;Q162&amp;"_"&amp;R162,[1]挑战模式!$A:$AS,14+S162,FALSE)="","",ROUND(VLOOKUP(P162&amp;"_"&amp;Q162&amp;"_"&amp;R162,[1]挑战模式!$A:$AS,5,FALSE)/I162,2)))</f>
        <v/>
      </c>
      <c r="K162" s="10" t="str">
        <f t="shared" ca="1" si="18"/>
        <v/>
      </c>
      <c r="L162" s="10" t="str">
        <f t="shared" ca="1" si="19"/>
        <v/>
      </c>
      <c r="M162" s="10" t="str">
        <f t="shared" ca="1" si="20"/>
        <v/>
      </c>
      <c r="N162" s="12"/>
      <c r="O162" s="10" t="str">
        <f ca="1">IF(J162="","",VLOOKUP(P162&amp;"_"&amp;Q162&amp;"_"&amp;R162,[1]挑战模式!$A:$AS,38+S162,FALSE))</f>
        <v/>
      </c>
      <c r="P162" s="10">
        <v>0</v>
      </c>
      <c r="Q162" s="10">
        <v>4</v>
      </c>
      <c r="R162" s="10">
        <v>2</v>
      </c>
      <c r="S162" s="10">
        <v>5</v>
      </c>
    </row>
    <row r="163" spans="2:19" s="11" customFormat="1" x14ac:dyDescent="0.2">
      <c r="B163" s="10" t="str">
        <f t="shared" si="14"/>
        <v/>
      </c>
      <c r="C163" s="10" t="str">
        <f>IF(ISNA(VLOOKUP(P163&amp;"_"&amp;Q163&amp;"_"&amp;R163,[1]挑战模式!$A:$AS,1,FALSE)),"",IF(R163-R162=0,"",R163))</f>
        <v/>
      </c>
      <c r="D163" s="10" t="str">
        <f t="shared" si="15"/>
        <v/>
      </c>
      <c r="E163" s="10" t="str">
        <f>""</f>
        <v/>
      </c>
      <c r="F163" s="10" t="str">
        <f>IF(C163="","",VLOOKUP(P163&amp;"_"&amp;Q163&amp;"_"&amp;R163,[1]挑战模式!$A:$AS,13,FALSE)-VLOOKUP(P163&amp;"_"&amp;Q163&amp;"_"&amp;R163,[1]挑战模式!$A:$AS,14,FALSE))</f>
        <v/>
      </c>
      <c r="G163" s="10" t="str">
        <f t="shared" si="16"/>
        <v/>
      </c>
      <c r="H163" s="10" t="str">
        <f t="shared" si="17"/>
        <v/>
      </c>
      <c r="I163" s="10" t="str">
        <f ca="1">IF(ISNA(VLOOKUP(P163&amp;"_"&amp;Q163&amp;"_"&amp;R163,[1]挑战模式!$A:$AS,1,FALSE)),"",IF(VLOOKUP(P163&amp;"_"&amp;Q163&amp;"_"&amp;R163,[1]挑战模式!$A:$AS,14+S163,FALSE)="","",INT(VLOOKUP(P163&amp;"_"&amp;Q163&amp;"_"&amp;R163,[1]挑战模式!$A:$AS,20+S163,FALSE))))</f>
        <v/>
      </c>
      <c r="J163" s="10" t="str">
        <f ca="1">IF(ISNA(VLOOKUP(P163&amp;"_"&amp;Q163&amp;"_"&amp;R163,[1]挑战模式!$A:$AS,1,FALSE)),"",IF(VLOOKUP(P163&amp;"_"&amp;Q163&amp;"_"&amp;R163,[1]挑战模式!$A:$AS,14+S163,FALSE)="","",ROUND(VLOOKUP(P163&amp;"_"&amp;Q163&amp;"_"&amp;R163,[1]挑战模式!$A:$AS,5,FALSE)/I163,2)))</f>
        <v/>
      </c>
      <c r="K163" s="10" t="str">
        <f t="shared" ca="1" si="18"/>
        <v/>
      </c>
      <c r="L163" s="10" t="str">
        <f t="shared" ca="1" si="19"/>
        <v/>
      </c>
      <c r="M163" s="10" t="str">
        <f t="shared" ca="1" si="20"/>
        <v/>
      </c>
      <c r="N163" s="12"/>
      <c r="O163" s="10" t="str">
        <f ca="1">IF(J163="","",VLOOKUP(P163&amp;"_"&amp;Q163&amp;"_"&amp;R163,[1]挑战模式!$A:$AS,38+S163,FALSE))</f>
        <v/>
      </c>
      <c r="P163" s="10">
        <v>0</v>
      </c>
      <c r="Q163" s="10">
        <v>4</v>
      </c>
      <c r="R163" s="10">
        <v>2</v>
      </c>
      <c r="S163" s="10">
        <v>6</v>
      </c>
    </row>
    <row r="164" spans="2:19" s="11" customFormat="1" x14ac:dyDescent="0.2">
      <c r="B164" s="10" t="str">
        <f t="shared" si="14"/>
        <v>MonsterWaveCallRule_Season0_Challenge4</v>
      </c>
      <c r="C164" s="10">
        <f>IF(ISNA(VLOOKUP(P164&amp;"_"&amp;Q164&amp;"_"&amp;R164,[1]挑战模式!$A:$AS,1,FALSE)),"",IF(R164-R163=0,"",R164))</f>
        <v>3</v>
      </c>
      <c r="D164" s="10" t="str">
        <f t="shared" si="15"/>
        <v>赛季0挑战关卡4波次3</v>
      </c>
      <c r="E164" s="10" t="str">
        <f>""</f>
        <v/>
      </c>
      <c r="F164" s="10">
        <f>IF(C164="","",VLOOKUP(P164&amp;"_"&amp;Q164&amp;"_"&amp;R164,[1]挑战模式!$A:$AS,13,FALSE)-VLOOKUP(P164&amp;"_"&amp;Q164&amp;"_"&amp;R164,[1]挑战模式!$A:$AS,14,FALSE))</f>
        <v>100</v>
      </c>
      <c r="G164" s="10">
        <f t="shared" si="16"/>
        <v>180</v>
      </c>
      <c r="H164" s="10">
        <f t="shared" si="17"/>
        <v>0</v>
      </c>
      <c r="I164" s="10">
        <f ca="1">IF(ISNA(VLOOKUP(P164&amp;"_"&amp;Q164&amp;"_"&amp;R164,[1]挑战模式!$A:$AS,1,FALSE)),"",IF(VLOOKUP(P164&amp;"_"&amp;Q164&amp;"_"&amp;R164,[1]挑战模式!$A:$AS,14+S164,FALSE)="","",INT(VLOOKUP(P164&amp;"_"&amp;Q164&amp;"_"&amp;R164,[1]挑战模式!$A:$AS,20+S164,FALSE))))</f>
        <v>7</v>
      </c>
      <c r="J164" s="10">
        <f ca="1">IF(ISNA(VLOOKUP(P164&amp;"_"&amp;Q164&amp;"_"&amp;R164,[1]挑战模式!$A:$AS,1,FALSE)),"",IF(VLOOKUP(P164&amp;"_"&amp;Q164&amp;"_"&amp;R164,[1]挑战模式!$A:$AS,14+S164,FALSE)="","",ROUND(VLOOKUP(P164&amp;"_"&amp;Q164&amp;"_"&amp;R164,[1]挑战模式!$A:$AS,5,FALSE)/I164,2)))</f>
        <v>2.86</v>
      </c>
      <c r="K164" s="10">
        <f t="shared" ca="1" si="18"/>
        <v>1</v>
      </c>
      <c r="L164" s="10" t="str">
        <f t="shared" ca="1" si="19"/>
        <v>Monster_Season0_Challenge4_3_1</v>
      </c>
      <c r="M164" s="10">
        <f t="shared" ca="1" si="20"/>
        <v>1</v>
      </c>
      <c r="N164" s="12"/>
      <c r="O164" s="10">
        <f ca="1">IF(J164="","",VLOOKUP(P164&amp;"_"&amp;Q164&amp;"_"&amp;R164,[1]挑战模式!$A:$AS,38+S164,FALSE))</f>
        <v>14</v>
      </c>
      <c r="P164" s="10">
        <v>0</v>
      </c>
      <c r="Q164" s="10">
        <v>4</v>
      </c>
      <c r="R164" s="10">
        <v>3</v>
      </c>
      <c r="S164" s="10">
        <v>1</v>
      </c>
    </row>
    <row r="165" spans="2:19" s="11" customFormat="1" x14ac:dyDescent="0.2">
      <c r="B165" s="10" t="str">
        <f t="shared" si="14"/>
        <v/>
      </c>
      <c r="C165" s="10" t="str">
        <f>IF(ISNA(VLOOKUP(P165&amp;"_"&amp;Q165&amp;"_"&amp;R165,[1]挑战模式!$A:$AS,1,FALSE)),"",IF(R165-R164=0,"",R165))</f>
        <v/>
      </c>
      <c r="D165" s="10" t="str">
        <f t="shared" si="15"/>
        <v/>
      </c>
      <c r="E165" s="10" t="str">
        <f>""</f>
        <v/>
      </c>
      <c r="F165" s="10" t="str">
        <f>IF(C165="","",VLOOKUP(P165&amp;"_"&amp;Q165&amp;"_"&amp;R165,[1]挑战模式!$A:$AS,13,FALSE)-VLOOKUP(P165&amp;"_"&amp;Q165&amp;"_"&amp;R165,[1]挑战模式!$A:$AS,14,FALSE))</f>
        <v/>
      </c>
      <c r="G165" s="10" t="str">
        <f t="shared" si="16"/>
        <v/>
      </c>
      <c r="H165" s="10" t="str">
        <f t="shared" si="17"/>
        <v/>
      </c>
      <c r="I165" s="10">
        <f ca="1">IF(ISNA(VLOOKUP(P165&amp;"_"&amp;Q165&amp;"_"&amp;R165,[1]挑战模式!$A:$AS,1,FALSE)),"",IF(VLOOKUP(P165&amp;"_"&amp;Q165&amp;"_"&amp;R165,[1]挑战模式!$A:$AS,14+S165,FALSE)="","",INT(VLOOKUP(P165&amp;"_"&amp;Q165&amp;"_"&amp;R165,[1]挑战模式!$A:$AS,20+S165,FALSE))))</f>
        <v>7</v>
      </c>
      <c r="J165" s="10">
        <f ca="1">IF(ISNA(VLOOKUP(P165&amp;"_"&amp;Q165&amp;"_"&amp;R165,[1]挑战模式!$A:$AS,1,FALSE)),"",IF(VLOOKUP(P165&amp;"_"&amp;Q165&amp;"_"&amp;R165,[1]挑战模式!$A:$AS,14+S165,FALSE)="","",ROUND(VLOOKUP(P165&amp;"_"&amp;Q165&amp;"_"&amp;R165,[1]挑战模式!$A:$AS,5,FALSE)/I165,2)))</f>
        <v>2.86</v>
      </c>
      <c r="K165" s="10">
        <f t="shared" ca="1" si="18"/>
        <v>1</v>
      </c>
      <c r="L165" s="10" t="str">
        <f t="shared" ca="1" si="19"/>
        <v>Monster_Season0_Challenge4_3_2</v>
      </c>
      <c r="M165" s="10">
        <f t="shared" ca="1" si="20"/>
        <v>1</v>
      </c>
      <c r="N165" s="12"/>
      <c r="O165" s="10">
        <f ca="1">IF(J165="","",VLOOKUP(P165&amp;"_"&amp;Q165&amp;"_"&amp;R165,[1]挑战模式!$A:$AS,38+S165,FALSE))</f>
        <v>14</v>
      </c>
      <c r="P165" s="10">
        <v>0</v>
      </c>
      <c r="Q165" s="10">
        <v>4</v>
      </c>
      <c r="R165" s="10">
        <v>3</v>
      </c>
      <c r="S165" s="10">
        <v>2</v>
      </c>
    </row>
    <row r="166" spans="2:19" s="11" customFormat="1" x14ac:dyDescent="0.2">
      <c r="B166" s="10" t="str">
        <f t="shared" si="14"/>
        <v/>
      </c>
      <c r="C166" s="10" t="str">
        <f>IF(ISNA(VLOOKUP(P166&amp;"_"&amp;Q166&amp;"_"&amp;R166,[1]挑战模式!$A:$AS,1,FALSE)),"",IF(R166-R165=0,"",R166))</f>
        <v/>
      </c>
      <c r="D166" s="10" t="str">
        <f t="shared" si="15"/>
        <v/>
      </c>
      <c r="E166" s="10" t="str">
        <f>""</f>
        <v/>
      </c>
      <c r="F166" s="10" t="str">
        <f>IF(C166="","",VLOOKUP(P166&amp;"_"&amp;Q166&amp;"_"&amp;R166,[1]挑战模式!$A:$AS,13,FALSE)-VLOOKUP(P166&amp;"_"&amp;Q166&amp;"_"&amp;R166,[1]挑战模式!$A:$AS,14,FALSE))</f>
        <v/>
      </c>
      <c r="G166" s="10" t="str">
        <f t="shared" si="16"/>
        <v/>
      </c>
      <c r="H166" s="10" t="str">
        <f t="shared" si="17"/>
        <v/>
      </c>
      <c r="I166" s="10" t="str">
        <f ca="1">IF(ISNA(VLOOKUP(P166&amp;"_"&amp;Q166&amp;"_"&amp;R166,[1]挑战模式!$A:$AS,1,FALSE)),"",IF(VLOOKUP(P166&amp;"_"&amp;Q166&amp;"_"&amp;R166,[1]挑战模式!$A:$AS,14+S166,FALSE)="","",INT(VLOOKUP(P166&amp;"_"&amp;Q166&amp;"_"&amp;R166,[1]挑战模式!$A:$AS,20+S166,FALSE))))</f>
        <v/>
      </c>
      <c r="J166" s="10" t="str">
        <f ca="1">IF(ISNA(VLOOKUP(P166&amp;"_"&amp;Q166&amp;"_"&amp;R166,[1]挑战模式!$A:$AS,1,FALSE)),"",IF(VLOOKUP(P166&amp;"_"&amp;Q166&amp;"_"&amp;R166,[1]挑战模式!$A:$AS,14+S166,FALSE)="","",ROUND(VLOOKUP(P166&amp;"_"&amp;Q166&amp;"_"&amp;R166,[1]挑战模式!$A:$AS,5,FALSE)/I166,2)))</f>
        <v/>
      </c>
      <c r="K166" s="10" t="str">
        <f t="shared" ca="1" si="18"/>
        <v/>
      </c>
      <c r="L166" s="10" t="str">
        <f t="shared" ca="1" si="19"/>
        <v/>
      </c>
      <c r="M166" s="10" t="str">
        <f t="shared" ca="1" si="20"/>
        <v/>
      </c>
      <c r="N166" s="12"/>
      <c r="O166" s="10" t="str">
        <f ca="1">IF(J166="","",VLOOKUP(P166&amp;"_"&amp;Q166&amp;"_"&amp;R166,[1]挑战模式!$A:$AS,38+S166,FALSE))</f>
        <v/>
      </c>
      <c r="P166" s="10">
        <v>0</v>
      </c>
      <c r="Q166" s="10">
        <v>4</v>
      </c>
      <c r="R166" s="10">
        <v>3</v>
      </c>
      <c r="S166" s="10">
        <v>3</v>
      </c>
    </row>
    <row r="167" spans="2:19" s="11" customFormat="1" x14ac:dyDescent="0.2">
      <c r="B167" s="10" t="str">
        <f t="shared" si="14"/>
        <v/>
      </c>
      <c r="C167" s="10" t="str">
        <f>IF(ISNA(VLOOKUP(P167&amp;"_"&amp;Q167&amp;"_"&amp;R167,[1]挑战模式!$A:$AS,1,FALSE)),"",IF(R167-R166=0,"",R167))</f>
        <v/>
      </c>
      <c r="D167" s="10" t="str">
        <f t="shared" si="15"/>
        <v/>
      </c>
      <c r="E167" s="10" t="str">
        <f>""</f>
        <v/>
      </c>
      <c r="F167" s="10" t="str">
        <f>IF(C167="","",VLOOKUP(P167&amp;"_"&amp;Q167&amp;"_"&amp;R167,[1]挑战模式!$A:$AS,13,FALSE)-VLOOKUP(P167&amp;"_"&amp;Q167&amp;"_"&amp;R167,[1]挑战模式!$A:$AS,14,FALSE))</f>
        <v/>
      </c>
      <c r="G167" s="10" t="str">
        <f t="shared" si="16"/>
        <v/>
      </c>
      <c r="H167" s="10" t="str">
        <f t="shared" si="17"/>
        <v/>
      </c>
      <c r="I167" s="10" t="str">
        <f ca="1">IF(ISNA(VLOOKUP(P167&amp;"_"&amp;Q167&amp;"_"&amp;R167,[1]挑战模式!$A:$AS,1,FALSE)),"",IF(VLOOKUP(P167&amp;"_"&amp;Q167&amp;"_"&amp;R167,[1]挑战模式!$A:$AS,14+S167,FALSE)="","",INT(VLOOKUP(P167&amp;"_"&amp;Q167&amp;"_"&amp;R167,[1]挑战模式!$A:$AS,20+S167,FALSE))))</f>
        <v/>
      </c>
      <c r="J167" s="10" t="str">
        <f ca="1">IF(ISNA(VLOOKUP(P167&amp;"_"&amp;Q167&amp;"_"&amp;R167,[1]挑战模式!$A:$AS,1,FALSE)),"",IF(VLOOKUP(P167&amp;"_"&amp;Q167&amp;"_"&amp;R167,[1]挑战模式!$A:$AS,14+S167,FALSE)="","",ROUND(VLOOKUP(P167&amp;"_"&amp;Q167&amp;"_"&amp;R167,[1]挑战模式!$A:$AS,5,FALSE)/I167,2)))</f>
        <v/>
      </c>
      <c r="K167" s="10" t="str">
        <f t="shared" ca="1" si="18"/>
        <v/>
      </c>
      <c r="L167" s="10" t="str">
        <f t="shared" ca="1" si="19"/>
        <v/>
      </c>
      <c r="M167" s="10" t="str">
        <f t="shared" ca="1" si="20"/>
        <v/>
      </c>
      <c r="N167" s="12"/>
      <c r="O167" s="10" t="str">
        <f ca="1">IF(J167="","",VLOOKUP(P167&amp;"_"&amp;Q167&amp;"_"&amp;R167,[1]挑战模式!$A:$AS,38+S167,FALSE))</f>
        <v/>
      </c>
      <c r="P167" s="10">
        <v>0</v>
      </c>
      <c r="Q167" s="10">
        <v>4</v>
      </c>
      <c r="R167" s="10">
        <v>3</v>
      </c>
      <c r="S167" s="10">
        <v>4</v>
      </c>
    </row>
    <row r="168" spans="2:19" s="11" customFormat="1" x14ac:dyDescent="0.2">
      <c r="B168" s="10" t="str">
        <f t="shared" si="14"/>
        <v/>
      </c>
      <c r="C168" s="10" t="str">
        <f>IF(ISNA(VLOOKUP(P168&amp;"_"&amp;Q168&amp;"_"&amp;R168,[1]挑战模式!$A:$AS,1,FALSE)),"",IF(R168-R167=0,"",R168))</f>
        <v/>
      </c>
      <c r="D168" s="10" t="str">
        <f t="shared" si="15"/>
        <v/>
      </c>
      <c r="E168" s="10" t="str">
        <f>""</f>
        <v/>
      </c>
      <c r="F168" s="10" t="str">
        <f>IF(C168="","",VLOOKUP(P168&amp;"_"&amp;Q168&amp;"_"&amp;R168,[1]挑战模式!$A:$AS,13,FALSE)-VLOOKUP(P168&amp;"_"&amp;Q168&amp;"_"&amp;R168,[1]挑战模式!$A:$AS,14,FALSE))</f>
        <v/>
      </c>
      <c r="G168" s="10" t="str">
        <f t="shared" si="16"/>
        <v/>
      </c>
      <c r="H168" s="10" t="str">
        <f t="shared" si="17"/>
        <v/>
      </c>
      <c r="I168" s="10" t="str">
        <f ca="1">IF(ISNA(VLOOKUP(P168&amp;"_"&amp;Q168&amp;"_"&amp;R168,[1]挑战模式!$A:$AS,1,FALSE)),"",IF(VLOOKUP(P168&amp;"_"&amp;Q168&amp;"_"&amp;R168,[1]挑战模式!$A:$AS,14+S168,FALSE)="","",INT(VLOOKUP(P168&amp;"_"&amp;Q168&amp;"_"&amp;R168,[1]挑战模式!$A:$AS,20+S168,FALSE))))</f>
        <v/>
      </c>
      <c r="J168" s="10" t="str">
        <f ca="1">IF(ISNA(VLOOKUP(P168&amp;"_"&amp;Q168&amp;"_"&amp;R168,[1]挑战模式!$A:$AS,1,FALSE)),"",IF(VLOOKUP(P168&amp;"_"&amp;Q168&amp;"_"&amp;R168,[1]挑战模式!$A:$AS,14+S168,FALSE)="","",ROUND(VLOOKUP(P168&amp;"_"&amp;Q168&amp;"_"&amp;R168,[1]挑战模式!$A:$AS,5,FALSE)/I168,2)))</f>
        <v/>
      </c>
      <c r="K168" s="10" t="str">
        <f t="shared" ca="1" si="18"/>
        <v/>
      </c>
      <c r="L168" s="10" t="str">
        <f t="shared" ca="1" si="19"/>
        <v/>
      </c>
      <c r="M168" s="10" t="str">
        <f t="shared" ca="1" si="20"/>
        <v/>
      </c>
      <c r="N168" s="12"/>
      <c r="O168" s="10" t="str">
        <f ca="1">IF(J168="","",VLOOKUP(P168&amp;"_"&amp;Q168&amp;"_"&amp;R168,[1]挑战模式!$A:$AS,38+S168,FALSE))</f>
        <v/>
      </c>
      <c r="P168" s="10">
        <v>0</v>
      </c>
      <c r="Q168" s="10">
        <v>4</v>
      </c>
      <c r="R168" s="10">
        <v>3</v>
      </c>
      <c r="S168" s="10">
        <v>5</v>
      </c>
    </row>
    <row r="169" spans="2:19" s="11" customFormat="1" x14ac:dyDescent="0.2">
      <c r="B169" s="10" t="str">
        <f t="shared" si="14"/>
        <v/>
      </c>
      <c r="C169" s="10" t="str">
        <f>IF(ISNA(VLOOKUP(P169&amp;"_"&amp;Q169&amp;"_"&amp;R169,[1]挑战模式!$A:$AS,1,FALSE)),"",IF(R169-R168=0,"",R169))</f>
        <v/>
      </c>
      <c r="D169" s="10" t="str">
        <f t="shared" si="15"/>
        <v/>
      </c>
      <c r="E169" s="10" t="str">
        <f>""</f>
        <v/>
      </c>
      <c r="F169" s="10" t="str">
        <f>IF(C169="","",VLOOKUP(P169&amp;"_"&amp;Q169&amp;"_"&amp;R169,[1]挑战模式!$A:$AS,13,FALSE)-VLOOKUP(P169&amp;"_"&amp;Q169&amp;"_"&amp;R169,[1]挑战模式!$A:$AS,14,FALSE))</f>
        <v/>
      </c>
      <c r="G169" s="10" t="str">
        <f t="shared" si="16"/>
        <v/>
      </c>
      <c r="H169" s="10" t="str">
        <f t="shared" si="17"/>
        <v/>
      </c>
      <c r="I169" s="10" t="str">
        <f ca="1">IF(ISNA(VLOOKUP(P169&amp;"_"&amp;Q169&amp;"_"&amp;R169,[1]挑战模式!$A:$AS,1,FALSE)),"",IF(VLOOKUP(P169&amp;"_"&amp;Q169&amp;"_"&amp;R169,[1]挑战模式!$A:$AS,14+S169,FALSE)="","",INT(VLOOKUP(P169&amp;"_"&amp;Q169&amp;"_"&amp;R169,[1]挑战模式!$A:$AS,20+S169,FALSE))))</f>
        <v/>
      </c>
      <c r="J169" s="10" t="str">
        <f ca="1">IF(ISNA(VLOOKUP(P169&amp;"_"&amp;Q169&amp;"_"&amp;R169,[1]挑战模式!$A:$AS,1,FALSE)),"",IF(VLOOKUP(P169&amp;"_"&amp;Q169&amp;"_"&amp;R169,[1]挑战模式!$A:$AS,14+S169,FALSE)="","",ROUND(VLOOKUP(P169&amp;"_"&amp;Q169&amp;"_"&amp;R169,[1]挑战模式!$A:$AS,5,FALSE)/I169,2)))</f>
        <v/>
      </c>
      <c r="K169" s="10" t="str">
        <f t="shared" ca="1" si="18"/>
        <v/>
      </c>
      <c r="L169" s="10" t="str">
        <f t="shared" ca="1" si="19"/>
        <v/>
      </c>
      <c r="M169" s="10" t="str">
        <f t="shared" ca="1" si="20"/>
        <v/>
      </c>
      <c r="N169" s="12"/>
      <c r="O169" s="10" t="str">
        <f ca="1">IF(J169="","",VLOOKUP(P169&amp;"_"&amp;Q169&amp;"_"&amp;R169,[1]挑战模式!$A:$AS,38+S169,FALSE))</f>
        <v/>
      </c>
      <c r="P169" s="10">
        <v>0</v>
      </c>
      <c r="Q169" s="10">
        <v>4</v>
      </c>
      <c r="R169" s="10">
        <v>3</v>
      </c>
      <c r="S169" s="10">
        <v>6</v>
      </c>
    </row>
    <row r="170" spans="2:19" s="11" customFormat="1" x14ac:dyDescent="0.2">
      <c r="B170" s="10" t="str">
        <f t="shared" si="14"/>
        <v>MonsterWaveCallRule_Season0_Challenge4</v>
      </c>
      <c r="C170" s="10">
        <f>IF(ISNA(VLOOKUP(P170&amp;"_"&amp;Q170&amp;"_"&amp;R170,[1]挑战模式!$A:$AS,1,FALSE)),"",IF(R170-R169=0,"",R170))</f>
        <v>4</v>
      </c>
      <c r="D170" s="10" t="str">
        <f t="shared" si="15"/>
        <v>赛季0挑战关卡4波次4</v>
      </c>
      <c r="E170" s="10" t="str">
        <f>""</f>
        <v/>
      </c>
      <c r="F170" s="10">
        <f>IF(C170="","",VLOOKUP(P170&amp;"_"&amp;Q170&amp;"_"&amp;R170,[1]挑战模式!$A:$AS,13,FALSE)-VLOOKUP(P170&amp;"_"&amp;Q170&amp;"_"&amp;R170,[1]挑战模式!$A:$AS,14,FALSE))</f>
        <v>100</v>
      </c>
      <c r="G170" s="10">
        <f t="shared" si="16"/>
        <v>180</v>
      </c>
      <c r="H170" s="10">
        <f t="shared" si="17"/>
        <v>0</v>
      </c>
      <c r="I170" s="10">
        <f ca="1">IF(ISNA(VLOOKUP(P170&amp;"_"&amp;Q170&amp;"_"&amp;R170,[1]挑战模式!$A:$AS,1,FALSE)),"",IF(VLOOKUP(P170&amp;"_"&amp;Q170&amp;"_"&amp;R170,[1]挑战模式!$A:$AS,14+S170,FALSE)="","",INT(VLOOKUP(P170&amp;"_"&amp;Q170&amp;"_"&amp;R170,[1]挑战模式!$A:$AS,20+S170,FALSE))))</f>
        <v>9</v>
      </c>
      <c r="J170" s="10">
        <f ca="1">IF(ISNA(VLOOKUP(P170&amp;"_"&amp;Q170&amp;"_"&amp;R170,[1]挑战模式!$A:$AS,1,FALSE)),"",IF(VLOOKUP(P170&amp;"_"&amp;Q170&amp;"_"&amp;R170,[1]挑战模式!$A:$AS,14+S170,FALSE)="","",ROUND(VLOOKUP(P170&amp;"_"&amp;Q170&amp;"_"&amp;R170,[1]挑战模式!$A:$AS,5,FALSE)/I170,2)))</f>
        <v>2.78</v>
      </c>
      <c r="K170" s="10">
        <f t="shared" ca="1" si="18"/>
        <v>1</v>
      </c>
      <c r="L170" s="10" t="str">
        <f t="shared" ca="1" si="19"/>
        <v>Monster_Season0_Challenge4_4_1</v>
      </c>
      <c r="M170" s="10">
        <f t="shared" ca="1" si="20"/>
        <v>1</v>
      </c>
      <c r="N170" s="12"/>
      <c r="O170" s="10">
        <f ca="1">IF(J170="","",VLOOKUP(P170&amp;"_"&amp;Q170&amp;"_"&amp;R170,[1]挑战模式!$A:$AS,38+S170,FALSE))</f>
        <v>9</v>
      </c>
      <c r="P170" s="10">
        <v>0</v>
      </c>
      <c r="Q170" s="10">
        <v>4</v>
      </c>
      <c r="R170" s="10">
        <v>4</v>
      </c>
      <c r="S170" s="10">
        <v>1</v>
      </c>
    </row>
    <row r="171" spans="2:19" s="11" customFormat="1" x14ac:dyDescent="0.2">
      <c r="B171" s="10" t="str">
        <f t="shared" si="14"/>
        <v/>
      </c>
      <c r="C171" s="10" t="str">
        <f>IF(ISNA(VLOOKUP(P171&amp;"_"&amp;Q171&amp;"_"&amp;R171,[1]挑战模式!$A:$AS,1,FALSE)),"",IF(R171-R170=0,"",R171))</f>
        <v/>
      </c>
      <c r="D171" s="10" t="str">
        <f t="shared" si="15"/>
        <v/>
      </c>
      <c r="E171" s="10" t="str">
        <f>""</f>
        <v/>
      </c>
      <c r="F171" s="10" t="str">
        <f>IF(C171="","",VLOOKUP(P171&amp;"_"&amp;Q171&amp;"_"&amp;R171,[1]挑战模式!$A:$AS,13,FALSE)-VLOOKUP(P171&amp;"_"&amp;Q171&amp;"_"&amp;R171,[1]挑战模式!$A:$AS,14,FALSE))</f>
        <v/>
      </c>
      <c r="G171" s="10" t="str">
        <f t="shared" si="16"/>
        <v/>
      </c>
      <c r="H171" s="10" t="str">
        <f t="shared" si="17"/>
        <v/>
      </c>
      <c r="I171" s="10">
        <f ca="1">IF(ISNA(VLOOKUP(P171&amp;"_"&amp;Q171&amp;"_"&amp;R171,[1]挑战模式!$A:$AS,1,FALSE)),"",IF(VLOOKUP(P171&amp;"_"&amp;Q171&amp;"_"&amp;R171,[1]挑战模式!$A:$AS,14+S171,FALSE)="","",INT(VLOOKUP(P171&amp;"_"&amp;Q171&amp;"_"&amp;R171,[1]挑战模式!$A:$AS,20+S171,FALSE))))</f>
        <v>9</v>
      </c>
      <c r="J171" s="10">
        <f ca="1">IF(ISNA(VLOOKUP(P171&amp;"_"&amp;Q171&amp;"_"&amp;R171,[1]挑战模式!$A:$AS,1,FALSE)),"",IF(VLOOKUP(P171&amp;"_"&amp;Q171&amp;"_"&amp;R171,[1]挑战模式!$A:$AS,14+S171,FALSE)="","",ROUND(VLOOKUP(P171&amp;"_"&amp;Q171&amp;"_"&amp;R171,[1]挑战模式!$A:$AS,5,FALSE)/I171,2)))</f>
        <v>2.78</v>
      </c>
      <c r="K171" s="10">
        <f t="shared" ca="1" si="18"/>
        <v>1</v>
      </c>
      <c r="L171" s="10" t="str">
        <f t="shared" ca="1" si="19"/>
        <v>Monster_Season0_Challenge4_4_2</v>
      </c>
      <c r="M171" s="10">
        <f t="shared" ca="1" si="20"/>
        <v>1</v>
      </c>
      <c r="N171" s="12"/>
      <c r="O171" s="10">
        <f ca="1">IF(J171="","",VLOOKUP(P171&amp;"_"&amp;Q171&amp;"_"&amp;R171,[1]挑战模式!$A:$AS,38+S171,FALSE))</f>
        <v>9</v>
      </c>
      <c r="P171" s="10">
        <v>0</v>
      </c>
      <c r="Q171" s="10">
        <v>4</v>
      </c>
      <c r="R171" s="10">
        <v>4</v>
      </c>
      <c r="S171" s="10">
        <v>2</v>
      </c>
    </row>
    <row r="172" spans="2:19" s="11" customFormat="1" x14ac:dyDescent="0.2">
      <c r="B172" s="10" t="str">
        <f t="shared" si="14"/>
        <v/>
      </c>
      <c r="C172" s="10" t="str">
        <f>IF(ISNA(VLOOKUP(P172&amp;"_"&amp;Q172&amp;"_"&amp;R172,[1]挑战模式!$A:$AS,1,FALSE)),"",IF(R172-R171=0,"",R172))</f>
        <v/>
      </c>
      <c r="D172" s="10" t="str">
        <f t="shared" si="15"/>
        <v/>
      </c>
      <c r="E172" s="10" t="str">
        <f>""</f>
        <v/>
      </c>
      <c r="F172" s="10" t="str">
        <f>IF(C172="","",VLOOKUP(P172&amp;"_"&amp;Q172&amp;"_"&amp;R172,[1]挑战模式!$A:$AS,13,FALSE)-VLOOKUP(P172&amp;"_"&amp;Q172&amp;"_"&amp;R172,[1]挑战模式!$A:$AS,14,FALSE))</f>
        <v/>
      </c>
      <c r="G172" s="10" t="str">
        <f t="shared" si="16"/>
        <v/>
      </c>
      <c r="H172" s="10" t="str">
        <f t="shared" si="17"/>
        <v/>
      </c>
      <c r="I172" s="10">
        <f ca="1">IF(ISNA(VLOOKUP(P172&amp;"_"&amp;Q172&amp;"_"&amp;R172,[1]挑战模式!$A:$AS,1,FALSE)),"",IF(VLOOKUP(P172&amp;"_"&amp;Q172&amp;"_"&amp;R172,[1]挑战模式!$A:$AS,14+S172,FALSE)="","",INT(VLOOKUP(P172&amp;"_"&amp;Q172&amp;"_"&amp;R172,[1]挑战模式!$A:$AS,20+S172,FALSE))))</f>
        <v>4</v>
      </c>
      <c r="J172" s="10">
        <f ca="1">IF(ISNA(VLOOKUP(P172&amp;"_"&amp;Q172&amp;"_"&amp;R172,[1]挑战模式!$A:$AS,1,FALSE)),"",IF(VLOOKUP(P172&amp;"_"&amp;Q172&amp;"_"&amp;R172,[1]挑战模式!$A:$AS,14+S172,FALSE)="","",ROUND(VLOOKUP(P172&amp;"_"&amp;Q172&amp;"_"&amp;R172,[1]挑战模式!$A:$AS,5,FALSE)/I172,2)))</f>
        <v>6.25</v>
      </c>
      <c r="K172" s="10">
        <f t="shared" ca="1" si="18"/>
        <v>1</v>
      </c>
      <c r="L172" s="10" t="str">
        <f t="shared" ca="1" si="19"/>
        <v>Monster_Season0_Challenge4_4_3</v>
      </c>
      <c r="M172" s="10">
        <f t="shared" ca="1" si="20"/>
        <v>1</v>
      </c>
      <c r="N172" s="12"/>
      <c r="O172" s="10">
        <f ca="1">IF(J172="","",VLOOKUP(P172&amp;"_"&amp;Q172&amp;"_"&amp;R172,[1]挑战模式!$A:$AS,38+S172,FALSE))</f>
        <v>9</v>
      </c>
      <c r="P172" s="10">
        <v>0</v>
      </c>
      <c r="Q172" s="10">
        <v>4</v>
      </c>
      <c r="R172" s="10">
        <v>4</v>
      </c>
      <c r="S172" s="10">
        <v>3</v>
      </c>
    </row>
    <row r="173" spans="2:19" s="11" customFormat="1" x14ac:dyDescent="0.2">
      <c r="B173" s="10" t="str">
        <f t="shared" si="14"/>
        <v/>
      </c>
      <c r="C173" s="10" t="str">
        <f>IF(ISNA(VLOOKUP(P173&amp;"_"&amp;Q173&amp;"_"&amp;R173,[1]挑战模式!$A:$AS,1,FALSE)),"",IF(R173-R172=0,"",R173))</f>
        <v/>
      </c>
      <c r="D173" s="10" t="str">
        <f t="shared" si="15"/>
        <v/>
      </c>
      <c r="E173" s="10" t="str">
        <f>""</f>
        <v/>
      </c>
      <c r="F173" s="10" t="str">
        <f>IF(C173="","",VLOOKUP(P173&amp;"_"&amp;Q173&amp;"_"&amp;R173,[1]挑战模式!$A:$AS,13,FALSE)-VLOOKUP(P173&amp;"_"&amp;Q173&amp;"_"&amp;R173,[1]挑战模式!$A:$AS,14,FALSE))</f>
        <v/>
      </c>
      <c r="G173" s="10" t="str">
        <f t="shared" si="16"/>
        <v/>
      </c>
      <c r="H173" s="10" t="str">
        <f t="shared" si="17"/>
        <v/>
      </c>
      <c r="I173" s="10" t="str">
        <f ca="1">IF(ISNA(VLOOKUP(P173&amp;"_"&amp;Q173&amp;"_"&amp;R173,[1]挑战模式!$A:$AS,1,FALSE)),"",IF(VLOOKUP(P173&amp;"_"&amp;Q173&amp;"_"&amp;R173,[1]挑战模式!$A:$AS,14+S173,FALSE)="","",INT(VLOOKUP(P173&amp;"_"&amp;Q173&amp;"_"&amp;R173,[1]挑战模式!$A:$AS,20+S173,FALSE))))</f>
        <v/>
      </c>
      <c r="J173" s="10" t="str">
        <f ca="1">IF(ISNA(VLOOKUP(P173&amp;"_"&amp;Q173&amp;"_"&amp;R173,[1]挑战模式!$A:$AS,1,FALSE)),"",IF(VLOOKUP(P173&amp;"_"&amp;Q173&amp;"_"&amp;R173,[1]挑战模式!$A:$AS,14+S173,FALSE)="","",ROUND(VLOOKUP(P173&amp;"_"&amp;Q173&amp;"_"&amp;R173,[1]挑战模式!$A:$AS,5,FALSE)/I173,2)))</f>
        <v/>
      </c>
      <c r="K173" s="10" t="str">
        <f t="shared" ca="1" si="18"/>
        <v/>
      </c>
      <c r="L173" s="10" t="str">
        <f t="shared" ca="1" si="19"/>
        <v/>
      </c>
      <c r="M173" s="10" t="str">
        <f t="shared" ca="1" si="20"/>
        <v/>
      </c>
      <c r="N173" s="12"/>
      <c r="O173" s="10" t="str">
        <f ca="1">IF(J173="","",VLOOKUP(P173&amp;"_"&amp;Q173&amp;"_"&amp;R173,[1]挑战模式!$A:$AS,38+S173,FALSE))</f>
        <v/>
      </c>
      <c r="P173" s="10">
        <v>0</v>
      </c>
      <c r="Q173" s="10">
        <v>4</v>
      </c>
      <c r="R173" s="10">
        <v>4</v>
      </c>
      <c r="S173" s="10">
        <v>4</v>
      </c>
    </row>
    <row r="174" spans="2:19" s="11" customFormat="1" x14ac:dyDescent="0.2">
      <c r="B174" s="10" t="str">
        <f t="shared" si="14"/>
        <v/>
      </c>
      <c r="C174" s="10" t="str">
        <f>IF(ISNA(VLOOKUP(P174&amp;"_"&amp;Q174&amp;"_"&amp;R174,[1]挑战模式!$A:$AS,1,FALSE)),"",IF(R174-R173=0,"",R174))</f>
        <v/>
      </c>
      <c r="D174" s="10" t="str">
        <f t="shared" si="15"/>
        <v/>
      </c>
      <c r="E174" s="10" t="str">
        <f>""</f>
        <v/>
      </c>
      <c r="F174" s="10" t="str">
        <f>IF(C174="","",VLOOKUP(P174&amp;"_"&amp;Q174&amp;"_"&amp;R174,[1]挑战模式!$A:$AS,13,FALSE)-VLOOKUP(P174&amp;"_"&amp;Q174&amp;"_"&amp;R174,[1]挑战模式!$A:$AS,14,FALSE))</f>
        <v/>
      </c>
      <c r="G174" s="10" t="str">
        <f t="shared" si="16"/>
        <v/>
      </c>
      <c r="H174" s="10" t="str">
        <f t="shared" si="17"/>
        <v/>
      </c>
      <c r="I174" s="10" t="str">
        <f ca="1">IF(ISNA(VLOOKUP(P174&amp;"_"&amp;Q174&amp;"_"&amp;R174,[1]挑战模式!$A:$AS,1,FALSE)),"",IF(VLOOKUP(P174&amp;"_"&amp;Q174&amp;"_"&amp;R174,[1]挑战模式!$A:$AS,14+S174,FALSE)="","",INT(VLOOKUP(P174&amp;"_"&amp;Q174&amp;"_"&amp;R174,[1]挑战模式!$A:$AS,20+S174,FALSE))))</f>
        <v/>
      </c>
      <c r="J174" s="10" t="str">
        <f ca="1">IF(ISNA(VLOOKUP(P174&amp;"_"&amp;Q174&amp;"_"&amp;R174,[1]挑战模式!$A:$AS,1,FALSE)),"",IF(VLOOKUP(P174&amp;"_"&amp;Q174&amp;"_"&amp;R174,[1]挑战模式!$A:$AS,14+S174,FALSE)="","",ROUND(VLOOKUP(P174&amp;"_"&amp;Q174&amp;"_"&amp;R174,[1]挑战模式!$A:$AS,5,FALSE)/I174,2)))</f>
        <v/>
      </c>
      <c r="K174" s="10" t="str">
        <f t="shared" ca="1" si="18"/>
        <v/>
      </c>
      <c r="L174" s="10" t="str">
        <f t="shared" ca="1" si="19"/>
        <v/>
      </c>
      <c r="M174" s="10" t="str">
        <f t="shared" ca="1" si="20"/>
        <v/>
      </c>
      <c r="N174" s="12"/>
      <c r="O174" s="10" t="str">
        <f ca="1">IF(J174="","",VLOOKUP(P174&amp;"_"&amp;Q174&amp;"_"&amp;R174,[1]挑战模式!$A:$AS,38+S174,FALSE))</f>
        <v/>
      </c>
      <c r="P174" s="10">
        <v>0</v>
      </c>
      <c r="Q174" s="10">
        <v>4</v>
      </c>
      <c r="R174" s="10">
        <v>4</v>
      </c>
      <c r="S174" s="10">
        <v>5</v>
      </c>
    </row>
    <row r="175" spans="2:19" s="11" customFormat="1" x14ac:dyDescent="0.2">
      <c r="B175" s="10" t="str">
        <f t="shared" si="14"/>
        <v/>
      </c>
      <c r="C175" s="10" t="str">
        <f>IF(ISNA(VLOOKUP(P175&amp;"_"&amp;Q175&amp;"_"&amp;R175,[1]挑战模式!$A:$AS,1,FALSE)),"",IF(R175-R174=0,"",R175))</f>
        <v/>
      </c>
      <c r="D175" s="10" t="str">
        <f t="shared" si="15"/>
        <v/>
      </c>
      <c r="E175" s="10" t="str">
        <f>""</f>
        <v/>
      </c>
      <c r="F175" s="10" t="str">
        <f>IF(C175="","",VLOOKUP(P175&amp;"_"&amp;Q175&amp;"_"&amp;R175,[1]挑战模式!$A:$AS,13,FALSE)-VLOOKUP(P175&amp;"_"&amp;Q175&amp;"_"&amp;R175,[1]挑战模式!$A:$AS,14,FALSE))</f>
        <v/>
      </c>
      <c r="G175" s="10" t="str">
        <f t="shared" si="16"/>
        <v/>
      </c>
      <c r="H175" s="10" t="str">
        <f t="shared" si="17"/>
        <v/>
      </c>
      <c r="I175" s="10" t="str">
        <f ca="1">IF(ISNA(VLOOKUP(P175&amp;"_"&amp;Q175&amp;"_"&amp;R175,[1]挑战模式!$A:$AS,1,FALSE)),"",IF(VLOOKUP(P175&amp;"_"&amp;Q175&amp;"_"&amp;R175,[1]挑战模式!$A:$AS,14+S175,FALSE)="","",INT(VLOOKUP(P175&amp;"_"&amp;Q175&amp;"_"&amp;R175,[1]挑战模式!$A:$AS,20+S175,FALSE))))</f>
        <v/>
      </c>
      <c r="J175" s="10" t="str">
        <f ca="1">IF(ISNA(VLOOKUP(P175&amp;"_"&amp;Q175&amp;"_"&amp;R175,[1]挑战模式!$A:$AS,1,FALSE)),"",IF(VLOOKUP(P175&amp;"_"&amp;Q175&amp;"_"&amp;R175,[1]挑战模式!$A:$AS,14+S175,FALSE)="","",ROUND(VLOOKUP(P175&amp;"_"&amp;Q175&amp;"_"&amp;R175,[1]挑战模式!$A:$AS,5,FALSE)/I175,2)))</f>
        <v/>
      </c>
      <c r="K175" s="10" t="str">
        <f t="shared" ca="1" si="18"/>
        <v/>
      </c>
      <c r="L175" s="10" t="str">
        <f t="shared" ca="1" si="19"/>
        <v/>
      </c>
      <c r="M175" s="10" t="str">
        <f t="shared" ca="1" si="20"/>
        <v/>
      </c>
      <c r="N175" s="12"/>
      <c r="O175" s="10" t="str">
        <f ca="1">IF(J175="","",VLOOKUP(P175&amp;"_"&amp;Q175&amp;"_"&amp;R175,[1]挑战模式!$A:$AS,38+S175,FALSE))</f>
        <v/>
      </c>
      <c r="P175" s="10">
        <v>0</v>
      </c>
      <c r="Q175" s="10">
        <v>4</v>
      </c>
      <c r="R175" s="10">
        <v>4</v>
      </c>
      <c r="S175" s="10">
        <v>6</v>
      </c>
    </row>
    <row r="176" spans="2:19" s="11" customFormat="1" x14ac:dyDescent="0.2">
      <c r="B176" s="10" t="str">
        <f t="shared" si="14"/>
        <v>MonsterWaveCallRule_Season0_Challenge4</v>
      </c>
      <c r="C176" s="10">
        <f>IF(ISNA(VLOOKUP(P176&amp;"_"&amp;Q176&amp;"_"&amp;R176,[1]挑战模式!$A:$AS,1,FALSE)),"",IF(R176-R175=0,"",R176))</f>
        <v>5</v>
      </c>
      <c r="D176" s="10" t="str">
        <f t="shared" si="15"/>
        <v>赛季0挑战关卡4波次5</v>
      </c>
      <c r="E176" s="10" t="str">
        <f>""</f>
        <v/>
      </c>
      <c r="F176" s="10">
        <f>IF(C176="","",VLOOKUP(P176&amp;"_"&amp;Q176&amp;"_"&amp;R176,[1]挑战模式!$A:$AS,13,FALSE)-VLOOKUP(P176&amp;"_"&amp;Q176&amp;"_"&amp;R176,[1]挑战模式!$A:$AS,14,FALSE))</f>
        <v>100</v>
      </c>
      <c r="G176" s="10">
        <f t="shared" si="16"/>
        <v>180</v>
      </c>
      <c r="H176" s="10">
        <f t="shared" si="17"/>
        <v>0</v>
      </c>
      <c r="I176" s="10">
        <f ca="1">IF(ISNA(VLOOKUP(P176&amp;"_"&amp;Q176&amp;"_"&amp;R176,[1]挑战模式!$A:$AS,1,FALSE)),"",IF(VLOOKUP(P176&amp;"_"&amp;Q176&amp;"_"&amp;R176,[1]挑战模式!$A:$AS,14+S176,FALSE)="","",INT(VLOOKUP(P176&amp;"_"&amp;Q176&amp;"_"&amp;R176,[1]挑战模式!$A:$AS,20+S176,FALSE))))</f>
        <v>12</v>
      </c>
      <c r="J176" s="10">
        <f ca="1">IF(ISNA(VLOOKUP(P176&amp;"_"&amp;Q176&amp;"_"&amp;R176,[1]挑战模式!$A:$AS,1,FALSE)),"",IF(VLOOKUP(P176&amp;"_"&amp;Q176&amp;"_"&amp;R176,[1]挑战模式!$A:$AS,14+S176,FALSE)="","",ROUND(VLOOKUP(P176&amp;"_"&amp;Q176&amp;"_"&amp;R176,[1]挑战模式!$A:$AS,5,FALSE)/I176,2)))</f>
        <v>2.5</v>
      </c>
      <c r="K176" s="10">
        <f t="shared" ca="1" si="18"/>
        <v>1</v>
      </c>
      <c r="L176" s="10" t="str">
        <f t="shared" ca="1" si="19"/>
        <v>Monster_Season0_Challenge4_5_1</v>
      </c>
      <c r="M176" s="10">
        <f t="shared" ca="1" si="20"/>
        <v>1</v>
      </c>
      <c r="N176" s="12"/>
      <c r="O176" s="10">
        <f ca="1">IF(J176="","",VLOOKUP(P176&amp;"_"&amp;Q176&amp;"_"&amp;R176,[1]挑战模式!$A:$AS,38+S176,FALSE))</f>
        <v>7</v>
      </c>
      <c r="P176" s="10">
        <v>0</v>
      </c>
      <c r="Q176" s="10">
        <v>4</v>
      </c>
      <c r="R176" s="10">
        <v>5</v>
      </c>
      <c r="S176" s="10">
        <v>1</v>
      </c>
    </row>
    <row r="177" spans="2:19" s="11" customFormat="1" x14ac:dyDescent="0.2">
      <c r="B177" s="10" t="str">
        <f t="shared" si="14"/>
        <v/>
      </c>
      <c r="C177" s="10" t="str">
        <f>IF(ISNA(VLOOKUP(P177&amp;"_"&amp;Q177&amp;"_"&amp;R177,[1]挑战模式!$A:$AS,1,FALSE)),"",IF(R177-R176=0,"",R177))</f>
        <v/>
      </c>
      <c r="D177" s="10" t="str">
        <f t="shared" si="15"/>
        <v/>
      </c>
      <c r="E177" s="10" t="str">
        <f>""</f>
        <v/>
      </c>
      <c r="F177" s="10" t="str">
        <f>IF(C177="","",VLOOKUP(P177&amp;"_"&amp;Q177&amp;"_"&amp;R177,[1]挑战模式!$A:$AS,13,FALSE)-VLOOKUP(P177&amp;"_"&amp;Q177&amp;"_"&amp;R177,[1]挑战模式!$A:$AS,14,FALSE))</f>
        <v/>
      </c>
      <c r="G177" s="10" t="str">
        <f t="shared" si="16"/>
        <v/>
      </c>
      <c r="H177" s="10" t="str">
        <f t="shared" si="17"/>
        <v/>
      </c>
      <c r="I177" s="10">
        <f ca="1">IF(ISNA(VLOOKUP(P177&amp;"_"&amp;Q177&amp;"_"&amp;R177,[1]挑战模式!$A:$AS,1,FALSE)),"",IF(VLOOKUP(P177&amp;"_"&amp;Q177&amp;"_"&amp;R177,[1]挑战模式!$A:$AS,14+S177,FALSE)="","",INT(VLOOKUP(P177&amp;"_"&amp;Q177&amp;"_"&amp;R177,[1]挑战模式!$A:$AS,20+S177,FALSE))))</f>
        <v>12</v>
      </c>
      <c r="J177" s="10">
        <f ca="1">IF(ISNA(VLOOKUP(P177&amp;"_"&amp;Q177&amp;"_"&amp;R177,[1]挑战模式!$A:$AS,1,FALSE)),"",IF(VLOOKUP(P177&amp;"_"&amp;Q177&amp;"_"&amp;R177,[1]挑战模式!$A:$AS,14+S177,FALSE)="","",ROUND(VLOOKUP(P177&amp;"_"&amp;Q177&amp;"_"&amp;R177,[1]挑战模式!$A:$AS,5,FALSE)/I177,2)))</f>
        <v>2.5</v>
      </c>
      <c r="K177" s="10">
        <f t="shared" ca="1" si="18"/>
        <v>1</v>
      </c>
      <c r="L177" s="10" t="str">
        <f t="shared" ca="1" si="19"/>
        <v>Monster_Season0_Challenge4_5_2</v>
      </c>
      <c r="M177" s="10">
        <f t="shared" ca="1" si="20"/>
        <v>1</v>
      </c>
      <c r="N177" s="12"/>
      <c r="O177" s="10">
        <f ca="1">IF(J177="","",VLOOKUP(P177&amp;"_"&amp;Q177&amp;"_"&amp;R177,[1]挑战模式!$A:$AS,38+S177,FALSE))</f>
        <v>7</v>
      </c>
      <c r="P177" s="10">
        <v>0</v>
      </c>
      <c r="Q177" s="10">
        <v>4</v>
      </c>
      <c r="R177" s="10">
        <v>5</v>
      </c>
      <c r="S177" s="10">
        <v>2</v>
      </c>
    </row>
    <row r="178" spans="2:19" s="11" customFormat="1" x14ac:dyDescent="0.2">
      <c r="B178" s="10" t="str">
        <f t="shared" si="14"/>
        <v/>
      </c>
      <c r="C178" s="10" t="str">
        <f>IF(ISNA(VLOOKUP(P178&amp;"_"&amp;Q178&amp;"_"&amp;R178,[1]挑战模式!$A:$AS,1,FALSE)),"",IF(R178-R177=0,"",R178))</f>
        <v/>
      </c>
      <c r="D178" s="10" t="str">
        <f t="shared" si="15"/>
        <v/>
      </c>
      <c r="E178" s="10" t="str">
        <f>""</f>
        <v/>
      </c>
      <c r="F178" s="10" t="str">
        <f>IF(C178="","",VLOOKUP(P178&amp;"_"&amp;Q178&amp;"_"&amp;R178,[1]挑战模式!$A:$AS,13,FALSE)-VLOOKUP(P178&amp;"_"&amp;Q178&amp;"_"&amp;R178,[1]挑战模式!$A:$AS,14,FALSE))</f>
        <v/>
      </c>
      <c r="G178" s="10" t="str">
        <f t="shared" si="16"/>
        <v/>
      </c>
      <c r="H178" s="10" t="str">
        <f t="shared" si="17"/>
        <v/>
      </c>
      <c r="I178" s="10">
        <f ca="1">IF(ISNA(VLOOKUP(P178&amp;"_"&amp;Q178&amp;"_"&amp;R178,[1]挑战模式!$A:$AS,1,FALSE)),"",IF(VLOOKUP(P178&amp;"_"&amp;Q178&amp;"_"&amp;R178,[1]挑战模式!$A:$AS,14+S178,FALSE)="","",INT(VLOOKUP(P178&amp;"_"&amp;Q178&amp;"_"&amp;R178,[1]挑战模式!$A:$AS,20+S178,FALSE))))</f>
        <v>6</v>
      </c>
      <c r="J178" s="10">
        <f ca="1">IF(ISNA(VLOOKUP(P178&amp;"_"&amp;Q178&amp;"_"&amp;R178,[1]挑战模式!$A:$AS,1,FALSE)),"",IF(VLOOKUP(P178&amp;"_"&amp;Q178&amp;"_"&amp;R178,[1]挑战模式!$A:$AS,14+S178,FALSE)="","",ROUND(VLOOKUP(P178&amp;"_"&amp;Q178&amp;"_"&amp;R178,[1]挑战模式!$A:$AS,5,FALSE)/I178,2)))</f>
        <v>5</v>
      </c>
      <c r="K178" s="10">
        <f t="shared" ca="1" si="18"/>
        <v>1</v>
      </c>
      <c r="L178" s="10" t="str">
        <f t="shared" ca="1" si="19"/>
        <v>Monster_Season0_Challenge4_5_3</v>
      </c>
      <c r="M178" s="10">
        <f t="shared" ca="1" si="20"/>
        <v>1</v>
      </c>
      <c r="N178" s="12"/>
      <c r="O178" s="10">
        <f ca="1">IF(J178="","",VLOOKUP(P178&amp;"_"&amp;Q178&amp;"_"&amp;R178,[1]挑战模式!$A:$AS,38+S178,FALSE))</f>
        <v>7</v>
      </c>
      <c r="P178" s="10">
        <v>0</v>
      </c>
      <c r="Q178" s="10">
        <v>4</v>
      </c>
      <c r="R178" s="10">
        <v>5</v>
      </c>
      <c r="S178" s="10">
        <v>3</v>
      </c>
    </row>
    <row r="179" spans="2:19" s="11" customFormat="1" x14ac:dyDescent="0.2">
      <c r="B179" s="10" t="str">
        <f t="shared" si="14"/>
        <v/>
      </c>
      <c r="C179" s="10" t="str">
        <f>IF(ISNA(VLOOKUP(P179&amp;"_"&amp;Q179&amp;"_"&amp;R179,[1]挑战模式!$A:$AS,1,FALSE)),"",IF(R179-R178=0,"",R179))</f>
        <v/>
      </c>
      <c r="D179" s="10" t="str">
        <f t="shared" si="15"/>
        <v/>
      </c>
      <c r="E179" s="10" t="str">
        <f>""</f>
        <v/>
      </c>
      <c r="F179" s="10" t="str">
        <f>IF(C179="","",VLOOKUP(P179&amp;"_"&amp;Q179&amp;"_"&amp;R179,[1]挑战模式!$A:$AS,13,FALSE)-VLOOKUP(P179&amp;"_"&amp;Q179&amp;"_"&amp;R179,[1]挑战模式!$A:$AS,14,FALSE))</f>
        <v/>
      </c>
      <c r="G179" s="10" t="str">
        <f t="shared" si="16"/>
        <v/>
      </c>
      <c r="H179" s="10" t="str">
        <f t="shared" si="17"/>
        <v/>
      </c>
      <c r="I179" s="10" t="str">
        <f ca="1">IF(ISNA(VLOOKUP(P179&amp;"_"&amp;Q179&amp;"_"&amp;R179,[1]挑战模式!$A:$AS,1,FALSE)),"",IF(VLOOKUP(P179&amp;"_"&amp;Q179&amp;"_"&amp;R179,[1]挑战模式!$A:$AS,14+S179,FALSE)="","",INT(VLOOKUP(P179&amp;"_"&amp;Q179&amp;"_"&amp;R179,[1]挑战模式!$A:$AS,20+S179,FALSE))))</f>
        <v/>
      </c>
      <c r="J179" s="10" t="str">
        <f ca="1">IF(ISNA(VLOOKUP(P179&amp;"_"&amp;Q179&amp;"_"&amp;R179,[1]挑战模式!$A:$AS,1,FALSE)),"",IF(VLOOKUP(P179&amp;"_"&amp;Q179&amp;"_"&amp;R179,[1]挑战模式!$A:$AS,14+S179,FALSE)="","",ROUND(VLOOKUP(P179&amp;"_"&amp;Q179&amp;"_"&amp;R179,[1]挑战模式!$A:$AS,5,FALSE)/I179,2)))</f>
        <v/>
      </c>
      <c r="K179" s="10" t="str">
        <f t="shared" ca="1" si="18"/>
        <v/>
      </c>
      <c r="L179" s="10" t="str">
        <f t="shared" ca="1" si="19"/>
        <v/>
      </c>
      <c r="M179" s="10" t="str">
        <f t="shared" ca="1" si="20"/>
        <v/>
      </c>
      <c r="N179" s="12"/>
      <c r="O179" s="10" t="str">
        <f ca="1">IF(J179="","",VLOOKUP(P179&amp;"_"&amp;Q179&amp;"_"&amp;R179,[1]挑战模式!$A:$AS,38+S179,FALSE))</f>
        <v/>
      </c>
      <c r="P179" s="10">
        <v>0</v>
      </c>
      <c r="Q179" s="10">
        <v>4</v>
      </c>
      <c r="R179" s="10">
        <v>5</v>
      </c>
      <c r="S179" s="10">
        <v>4</v>
      </c>
    </row>
    <row r="180" spans="2:19" s="11" customFormat="1" x14ac:dyDescent="0.2">
      <c r="B180" s="10" t="str">
        <f t="shared" si="14"/>
        <v/>
      </c>
      <c r="C180" s="10" t="str">
        <f>IF(ISNA(VLOOKUP(P180&amp;"_"&amp;Q180&amp;"_"&amp;R180,[1]挑战模式!$A:$AS,1,FALSE)),"",IF(R180-R179=0,"",R180))</f>
        <v/>
      </c>
      <c r="D180" s="10" t="str">
        <f t="shared" si="15"/>
        <v/>
      </c>
      <c r="E180" s="10" t="str">
        <f>""</f>
        <v/>
      </c>
      <c r="F180" s="10" t="str">
        <f>IF(C180="","",VLOOKUP(P180&amp;"_"&amp;Q180&amp;"_"&amp;R180,[1]挑战模式!$A:$AS,13,FALSE)-VLOOKUP(P180&amp;"_"&amp;Q180&amp;"_"&amp;R180,[1]挑战模式!$A:$AS,14,FALSE))</f>
        <v/>
      </c>
      <c r="G180" s="10" t="str">
        <f t="shared" si="16"/>
        <v/>
      </c>
      <c r="H180" s="10" t="str">
        <f t="shared" si="17"/>
        <v/>
      </c>
      <c r="I180" s="10" t="str">
        <f ca="1">IF(ISNA(VLOOKUP(P180&amp;"_"&amp;Q180&amp;"_"&amp;R180,[1]挑战模式!$A:$AS,1,FALSE)),"",IF(VLOOKUP(P180&amp;"_"&amp;Q180&amp;"_"&amp;R180,[1]挑战模式!$A:$AS,14+S180,FALSE)="","",INT(VLOOKUP(P180&amp;"_"&amp;Q180&amp;"_"&amp;R180,[1]挑战模式!$A:$AS,20+S180,FALSE))))</f>
        <v/>
      </c>
      <c r="J180" s="10" t="str">
        <f ca="1">IF(ISNA(VLOOKUP(P180&amp;"_"&amp;Q180&amp;"_"&amp;R180,[1]挑战模式!$A:$AS,1,FALSE)),"",IF(VLOOKUP(P180&amp;"_"&amp;Q180&amp;"_"&amp;R180,[1]挑战模式!$A:$AS,14+S180,FALSE)="","",ROUND(VLOOKUP(P180&amp;"_"&amp;Q180&amp;"_"&amp;R180,[1]挑战模式!$A:$AS,5,FALSE)/I180,2)))</f>
        <v/>
      </c>
      <c r="K180" s="10" t="str">
        <f t="shared" ca="1" si="18"/>
        <v/>
      </c>
      <c r="L180" s="10" t="str">
        <f t="shared" ca="1" si="19"/>
        <v/>
      </c>
      <c r="M180" s="10" t="str">
        <f t="shared" ca="1" si="20"/>
        <v/>
      </c>
      <c r="N180" s="12"/>
      <c r="O180" s="10" t="str">
        <f ca="1">IF(J180="","",VLOOKUP(P180&amp;"_"&amp;Q180&amp;"_"&amp;R180,[1]挑战模式!$A:$AS,38+S180,FALSE))</f>
        <v/>
      </c>
      <c r="P180" s="10">
        <v>0</v>
      </c>
      <c r="Q180" s="10">
        <v>4</v>
      </c>
      <c r="R180" s="10">
        <v>5</v>
      </c>
      <c r="S180" s="10">
        <v>5</v>
      </c>
    </row>
    <row r="181" spans="2:19" s="11" customFormat="1" x14ac:dyDescent="0.2">
      <c r="B181" s="10" t="str">
        <f t="shared" si="14"/>
        <v/>
      </c>
      <c r="C181" s="10" t="str">
        <f>IF(ISNA(VLOOKUP(P181&amp;"_"&amp;Q181&amp;"_"&amp;R181,[1]挑战模式!$A:$AS,1,FALSE)),"",IF(R181-R180=0,"",R181))</f>
        <v/>
      </c>
      <c r="D181" s="10" t="str">
        <f t="shared" si="15"/>
        <v/>
      </c>
      <c r="E181" s="10" t="str">
        <f>""</f>
        <v/>
      </c>
      <c r="F181" s="10" t="str">
        <f>IF(C181="","",VLOOKUP(P181&amp;"_"&amp;Q181&amp;"_"&amp;R181,[1]挑战模式!$A:$AS,13,FALSE)-VLOOKUP(P181&amp;"_"&amp;Q181&amp;"_"&amp;R181,[1]挑战模式!$A:$AS,14,FALSE))</f>
        <v/>
      </c>
      <c r="G181" s="10" t="str">
        <f t="shared" si="16"/>
        <v/>
      </c>
      <c r="H181" s="10" t="str">
        <f t="shared" si="17"/>
        <v/>
      </c>
      <c r="I181" s="10" t="str">
        <f ca="1">IF(ISNA(VLOOKUP(P181&amp;"_"&amp;Q181&amp;"_"&amp;R181,[1]挑战模式!$A:$AS,1,FALSE)),"",IF(VLOOKUP(P181&amp;"_"&amp;Q181&amp;"_"&amp;R181,[1]挑战模式!$A:$AS,14+S181,FALSE)="","",INT(VLOOKUP(P181&amp;"_"&amp;Q181&amp;"_"&amp;R181,[1]挑战模式!$A:$AS,20+S181,FALSE))))</f>
        <v/>
      </c>
      <c r="J181" s="10" t="str">
        <f ca="1">IF(ISNA(VLOOKUP(P181&amp;"_"&amp;Q181&amp;"_"&amp;R181,[1]挑战模式!$A:$AS,1,FALSE)),"",IF(VLOOKUP(P181&amp;"_"&amp;Q181&amp;"_"&amp;R181,[1]挑战模式!$A:$AS,14+S181,FALSE)="","",ROUND(VLOOKUP(P181&amp;"_"&amp;Q181&amp;"_"&amp;R181,[1]挑战模式!$A:$AS,5,FALSE)/I181,2)))</f>
        <v/>
      </c>
      <c r="K181" s="10" t="str">
        <f t="shared" ca="1" si="18"/>
        <v/>
      </c>
      <c r="L181" s="10" t="str">
        <f t="shared" ca="1" si="19"/>
        <v/>
      </c>
      <c r="M181" s="10" t="str">
        <f t="shared" ca="1" si="20"/>
        <v/>
      </c>
      <c r="N181" s="12"/>
      <c r="O181" s="10" t="str">
        <f ca="1">IF(J181="","",VLOOKUP(P181&amp;"_"&amp;Q181&amp;"_"&amp;R181,[1]挑战模式!$A:$AS,38+S181,FALSE))</f>
        <v/>
      </c>
      <c r="P181" s="10">
        <v>0</v>
      </c>
      <c r="Q181" s="10">
        <v>4</v>
      </c>
      <c r="R181" s="10">
        <v>5</v>
      </c>
      <c r="S181" s="10">
        <v>6</v>
      </c>
    </row>
    <row r="182" spans="2:19" s="11" customFormat="1" x14ac:dyDescent="0.2">
      <c r="B182" s="10" t="str">
        <f t="shared" si="14"/>
        <v>MonsterWaveCallRule_Season0_Challenge4</v>
      </c>
      <c r="C182" s="10">
        <f>IF(ISNA(VLOOKUP(P182&amp;"_"&amp;Q182&amp;"_"&amp;R182,[1]挑战模式!$A:$AS,1,FALSE)),"",IF(R182-R181=0,"",R182))</f>
        <v>6</v>
      </c>
      <c r="D182" s="10" t="str">
        <f t="shared" si="15"/>
        <v>赛季0挑战关卡4波次6</v>
      </c>
      <c r="E182" s="10" t="str">
        <f>""</f>
        <v/>
      </c>
      <c r="F182" s="10">
        <f>IF(C182="","",VLOOKUP(P182&amp;"_"&amp;Q182&amp;"_"&amp;R182,[1]挑战模式!$A:$AS,13,FALSE)-VLOOKUP(P182&amp;"_"&amp;Q182&amp;"_"&amp;R182,[1]挑战模式!$A:$AS,14,FALSE))</f>
        <v>100</v>
      </c>
      <c r="G182" s="10">
        <f t="shared" si="16"/>
        <v>180</v>
      </c>
      <c r="H182" s="10">
        <f t="shared" si="17"/>
        <v>0</v>
      </c>
      <c r="I182" s="10">
        <f ca="1">IF(ISNA(VLOOKUP(P182&amp;"_"&amp;Q182&amp;"_"&amp;R182,[1]挑战模式!$A:$AS,1,FALSE)),"",IF(VLOOKUP(P182&amp;"_"&amp;Q182&amp;"_"&amp;R182,[1]挑战模式!$A:$AS,14+S182,FALSE)="","",INT(VLOOKUP(P182&amp;"_"&amp;Q182&amp;"_"&amp;R182,[1]挑战模式!$A:$AS,20+S182,FALSE))))</f>
        <v>11</v>
      </c>
      <c r="J182" s="10">
        <f ca="1">IF(ISNA(VLOOKUP(P182&amp;"_"&amp;Q182&amp;"_"&amp;R182,[1]挑战模式!$A:$AS,1,FALSE)),"",IF(VLOOKUP(P182&amp;"_"&amp;Q182&amp;"_"&amp;R182,[1]挑战模式!$A:$AS,14+S182,FALSE)="","",ROUND(VLOOKUP(P182&amp;"_"&amp;Q182&amp;"_"&amp;R182,[1]挑战模式!$A:$AS,5,FALSE)/I182,2)))</f>
        <v>2.73</v>
      </c>
      <c r="K182" s="10">
        <f t="shared" ca="1" si="18"/>
        <v>1</v>
      </c>
      <c r="L182" s="10" t="str">
        <f t="shared" ca="1" si="19"/>
        <v>Monster_Season0_Challenge4_6_1</v>
      </c>
      <c r="M182" s="10">
        <f t="shared" ca="1" si="20"/>
        <v>1</v>
      </c>
      <c r="N182" s="12"/>
      <c r="O182" s="10">
        <f ca="1">IF(J182="","",VLOOKUP(P182&amp;"_"&amp;Q182&amp;"_"&amp;R182,[1]挑战模式!$A:$AS,38+S182,FALSE))</f>
        <v>6</v>
      </c>
      <c r="P182" s="10">
        <v>0</v>
      </c>
      <c r="Q182" s="10">
        <v>4</v>
      </c>
      <c r="R182" s="10">
        <v>6</v>
      </c>
      <c r="S182" s="10">
        <v>1</v>
      </c>
    </row>
    <row r="183" spans="2:19" s="11" customFormat="1" x14ac:dyDescent="0.2">
      <c r="B183" s="10" t="str">
        <f t="shared" si="14"/>
        <v/>
      </c>
      <c r="C183" s="10" t="str">
        <f>IF(ISNA(VLOOKUP(P183&amp;"_"&amp;Q183&amp;"_"&amp;R183,[1]挑战模式!$A:$AS,1,FALSE)),"",IF(R183-R182=0,"",R183))</f>
        <v/>
      </c>
      <c r="D183" s="10" t="str">
        <f t="shared" si="15"/>
        <v/>
      </c>
      <c r="E183" s="10" t="str">
        <f>""</f>
        <v/>
      </c>
      <c r="F183" s="10" t="str">
        <f>IF(C183="","",VLOOKUP(P183&amp;"_"&amp;Q183&amp;"_"&amp;R183,[1]挑战模式!$A:$AS,13,FALSE)-VLOOKUP(P183&amp;"_"&amp;Q183&amp;"_"&amp;R183,[1]挑战模式!$A:$AS,14,FALSE))</f>
        <v/>
      </c>
      <c r="G183" s="10" t="str">
        <f t="shared" si="16"/>
        <v/>
      </c>
      <c r="H183" s="10" t="str">
        <f t="shared" si="17"/>
        <v/>
      </c>
      <c r="I183" s="10">
        <f ca="1">IF(ISNA(VLOOKUP(P183&amp;"_"&amp;Q183&amp;"_"&amp;R183,[1]挑战模式!$A:$AS,1,FALSE)),"",IF(VLOOKUP(P183&amp;"_"&amp;Q183&amp;"_"&amp;R183,[1]挑战模式!$A:$AS,14+S183,FALSE)="","",INT(VLOOKUP(P183&amp;"_"&amp;Q183&amp;"_"&amp;R183,[1]挑战模式!$A:$AS,20+S183,FALSE))))</f>
        <v>8</v>
      </c>
      <c r="J183" s="10">
        <f ca="1">IF(ISNA(VLOOKUP(P183&amp;"_"&amp;Q183&amp;"_"&amp;R183,[1]挑战模式!$A:$AS,1,FALSE)),"",IF(VLOOKUP(P183&amp;"_"&amp;Q183&amp;"_"&amp;R183,[1]挑战模式!$A:$AS,14+S183,FALSE)="","",ROUND(VLOOKUP(P183&amp;"_"&amp;Q183&amp;"_"&amp;R183,[1]挑战模式!$A:$AS,5,FALSE)/I183,2)))</f>
        <v>3.75</v>
      </c>
      <c r="K183" s="10">
        <f t="shared" ca="1" si="18"/>
        <v>1</v>
      </c>
      <c r="L183" s="10" t="str">
        <f t="shared" ca="1" si="19"/>
        <v>Monster_Season0_Challenge4_6_2</v>
      </c>
      <c r="M183" s="10">
        <f t="shared" ca="1" si="20"/>
        <v>1</v>
      </c>
      <c r="N183" s="12"/>
      <c r="O183" s="10">
        <f ca="1">IF(J183="","",VLOOKUP(P183&amp;"_"&amp;Q183&amp;"_"&amp;R183,[1]挑战模式!$A:$AS,38+S183,FALSE))</f>
        <v>6</v>
      </c>
      <c r="P183" s="10">
        <v>0</v>
      </c>
      <c r="Q183" s="10">
        <v>4</v>
      </c>
      <c r="R183" s="10">
        <v>6</v>
      </c>
      <c r="S183" s="10">
        <v>2</v>
      </c>
    </row>
    <row r="184" spans="2:19" s="11" customFormat="1" x14ac:dyDescent="0.2">
      <c r="B184" s="10" t="str">
        <f t="shared" si="14"/>
        <v/>
      </c>
      <c r="C184" s="10" t="str">
        <f>IF(ISNA(VLOOKUP(P184&amp;"_"&amp;Q184&amp;"_"&amp;R184,[1]挑战模式!$A:$AS,1,FALSE)),"",IF(R184-R183=0,"",R184))</f>
        <v/>
      </c>
      <c r="D184" s="10" t="str">
        <f t="shared" si="15"/>
        <v/>
      </c>
      <c r="E184" s="10" t="str">
        <f>""</f>
        <v/>
      </c>
      <c r="F184" s="10" t="str">
        <f>IF(C184="","",VLOOKUP(P184&amp;"_"&amp;Q184&amp;"_"&amp;R184,[1]挑战模式!$A:$AS,13,FALSE)-VLOOKUP(P184&amp;"_"&amp;Q184&amp;"_"&amp;R184,[1]挑战模式!$A:$AS,14,FALSE))</f>
        <v/>
      </c>
      <c r="G184" s="10" t="str">
        <f t="shared" si="16"/>
        <v/>
      </c>
      <c r="H184" s="10" t="str">
        <f t="shared" si="17"/>
        <v/>
      </c>
      <c r="I184" s="10">
        <f ca="1">IF(ISNA(VLOOKUP(P184&amp;"_"&amp;Q184&amp;"_"&amp;R184,[1]挑战模式!$A:$AS,1,FALSE)),"",IF(VLOOKUP(P184&amp;"_"&amp;Q184&amp;"_"&amp;R184,[1]挑战模式!$A:$AS,14+S184,FALSE)="","",INT(VLOOKUP(P184&amp;"_"&amp;Q184&amp;"_"&amp;R184,[1]挑战模式!$A:$AS,20+S184,FALSE))))</f>
        <v>8</v>
      </c>
      <c r="J184" s="10">
        <f ca="1">IF(ISNA(VLOOKUP(P184&amp;"_"&amp;Q184&amp;"_"&amp;R184,[1]挑战模式!$A:$AS,1,FALSE)),"",IF(VLOOKUP(P184&amp;"_"&amp;Q184&amp;"_"&amp;R184,[1]挑战模式!$A:$AS,14+S184,FALSE)="","",ROUND(VLOOKUP(P184&amp;"_"&amp;Q184&amp;"_"&amp;R184,[1]挑战模式!$A:$AS,5,FALSE)/I184,2)))</f>
        <v>3.75</v>
      </c>
      <c r="K184" s="10">
        <f t="shared" ca="1" si="18"/>
        <v>1</v>
      </c>
      <c r="L184" s="10" t="str">
        <f t="shared" ca="1" si="19"/>
        <v>Monster_Season0_Challenge4_6_3</v>
      </c>
      <c r="M184" s="10">
        <f t="shared" ca="1" si="20"/>
        <v>1</v>
      </c>
      <c r="N184" s="12"/>
      <c r="O184" s="10">
        <f ca="1">IF(J184="","",VLOOKUP(P184&amp;"_"&amp;Q184&amp;"_"&amp;R184,[1]挑战模式!$A:$AS,38+S184,FALSE))</f>
        <v>6</v>
      </c>
      <c r="P184" s="10">
        <v>0</v>
      </c>
      <c r="Q184" s="10">
        <v>4</v>
      </c>
      <c r="R184" s="10">
        <v>6</v>
      </c>
      <c r="S184" s="10">
        <v>3</v>
      </c>
    </row>
    <row r="185" spans="2:19" s="11" customFormat="1" x14ac:dyDescent="0.2">
      <c r="B185" s="10" t="str">
        <f t="shared" si="14"/>
        <v/>
      </c>
      <c r="C185" s="10" t="str">
        <f>IF(ISNA(VLOOKUP(P185&amp;"_"&amp;Q185&amp;"_"&amp;R185,[1]挑战模式!$A:$AS,1,FALSE)),"",IF(R185-R184=0,"",R185))</f>
        <v/>
      </c>
      <c r="D185" s="10" t="str">
        <f t="shared" si="15"/>
        <v/>
      </c>
      <c r="E185" s="10" t="str">
        <f>""</f>
        <v/>
      </c>
      <c r="F185" s="10" t="str">
        <f>IF(C185="","",VLOOKUP(P185&amp;"_"&amp;Q185&amp;"_"&amp;R185,[1]挑战模式!$A:$AS,13,FALSE)-VLOOKUP(P185&amp;"_"&amp;Q185&amp;"_"&amp;R185,[1]挑战模式!$A:$AS,14,FALSE))</f>
        <v/>
      </c>
      <c r="G185" s="10" t="str">
        <f t="shared" si="16"/>
        <v/>
      </c>
      <c r="H185" s="10" t="str">
        <f t="shared" si="17"/>
        <v/>
      </c>
      <c r="I185" s="10">
        <f ca="1">IF(ISNA(VLOOKUP(P185&amp;"_"&amp;Q185&amp;"_"&amp;R185,[1]挑战模式!$A:$AS,1,FALSE)),"",IF(VLOOKUP(P185&amp;"_"&amp;Q185&amp;"_"&amp;R185,[1]挑战模式!$A:$AS,14+S185,FALSE)="","",INT(VLOOKUP(P185&amp;"_"&amp;Q185&amp;"_"&amp;R185,[1]挑战模式!$A:$AS,20+S185,FALSE))))</f>
        <v>5</v>
      </c>
      <c r="J185" s="10">
        <f ca="1">IF(ISNA(VLOOKUP(P185&amp;"_"&amp;Q185&amp;"_"&amp;R185,[1]挑战模式!$A:$AS,1,FALSE)),"",IF(VLOOKUP(P185&amp;"_"&amp;Q185&amp;"_"&amp;R185,[1]挑战模式!$A:$AS,14+S185,FALSE)="","",ROUND(VLOOKUP(P185&amp;"_"&amp;Q185&amp;"_"&amp;R185,[1]挑战模式!$A:$AS,5,FALSE)/I185,2)))</f>
        <v>6</v>
      </c>
      <c r="K185" s="10">
        <f t="shared" ca="1" si="18"/>
        <v>1</v>
      </c>
      <c r="L185" s="10" t="str">
        <f t="shared" ca="1" si="19"/>
        <v>Monster_Season0_Challenge4_6_4</v>
      </c>
      <c r="M185" s="10">
        <f t="shared" ca="1" si="20"/>
        <v>1</v>
      </c>
      <c r="N185" s="12"/>
      <c r="O185" s="10">
        <f ca="1">IF(J185="","",VLOOKUP(P185&amp;"_"&amp;Q185&amp;"_"&amp;R185,[1]挑战模式!$A:$AS,38+S185,FALSE))</f>
        <v>6</v>
      </c>
      <c r="P185" s="10">
        <v>0</v>
      </c>
      <c r="Q185" s="10">
        <v>4</v>
      </c>
      <c r="R185" s="10">
        <v>6</v>
      </c>
      <c r="S185" s="10">
        <v>4</v>
      </c>
    </row>
    <row r="186" spans="2:19" s="11" customFormat="1" x14ac:dyDescent="0.2">
      <c r="B186" s="10" t="str">
        <f t="shared" si="14"/>
        <v/>
      </c>
      <c r="C186" s="10" t="str">
        <f>IF(ISNA(VLOOKUP(P186&amp;"_"&amp;Q186&amp;"_"&amp;R186,[1]挑战模式!$A:$AS,1,FALSE)),"",IF(R186-R185=0,"",R186))</f>
        <v/>
      </c>
      <c r="D186" s="10" t="str">
        <f t="shared" si="15"/>
        <v/>
      </c>
      <c r="E186" s="10" t="str">
        <f>""</f>
        <v/>
      </c>
      <c r="F186" s="10" t="str">
        <f>IF(C186="","",VLOOKUP(P186&amp;"_"&amp;Q186&amp;"_"&amp;R186,[1]挑战模式!$A:$AS,13,FALSE)-VLOOKUP(P186&amp;"_"&amp;Q186&amp;"_"&amp;R186,[1]挑战模式!$A:$AS,14,FALSE))</f>
        <v/>
      </c>
      <c r="G186" s="10" t="str">
        <f t="shared" si="16"/>
        <v/>
      </c>
      <c r="H186" s="10" t="str">
        <f t="shared" si="17"/>
        <v/>
      </c>
      <c r="I186" s="10" t="str">
        <f ca="1">IF(ISNA(VLOOKUP(P186&amp;"_"&amp;Q186&amp;"_"&amp;R186,[1]挑战模式!$A:$AS,1,FALSE)),"",IF(VLOOKUP(P186&amp;"_"&amp;Q186&amp;"_"&amp;R186,[1]挑战模式!$A:$AS,14+S186,FALSE)="","",INT(VLOOKUP(P186&amp;"_"&amp;Q186&amp;"_"&amp;R186,[1]挑战模式!$A:$AS,20+S186,FALSE))))</f>
        <v/>
      </c>
      <c r="J186" s="10" t="str">
        <f ca="1">IF(ISNA(VLOOKUP(P186&amp;"_"&amp;Q186&amp;"_"&amp;R186,[1]挑战模式!$A:$AS,1,FALSE)),"",IF(VLOOKUP(P186&amp;"_"&amp;Q186&amp;"_"&amp;R186,[1]挑战模式!$A:$AS,14+S186,FALSE)="","",ROUND(VLOOKUP(P186&amp;"_"&amp;Q186&amp;"_"&amp;R186,[1]挑战模式!$A:$AS,5,FALSE)/I186,2)))</f>
        <v/>
      </c>
      <c r="K186" s="10" t="str">
        <f t="shared" ca="1" si="18"/>
        <v/>
      </c>
      <c r="L186" s="10" t="str">
        <f t="shared" ca="1" si="19"/>
        <v/>
      </c>
      <c r="M186" s="10" t="str">
        <f t="shared" ca="1" si="20"/>
        <v/>
      </c>
      <c r="N186" s="12"/>
      <c r="O186" s="10" t="str">
        <f ca="1">IF(J186="","",VLOOKUP(P186&amp;"_"&amp;Q186&amp;"_"&amp;R186,[1]挑战模式!$A:$AS,38+S186,FALSE))</f>
        <v/>
      </c>
      <c r="P186" s="10">
        <v>0</v>
      </c>
      <c r="Q186" s="10">
        <v>4</v>
      </c>
      <c r="R186" s="10">
        <v>6</v>
      </c>
      <c r="S186" s="10">
        <v>5</v>
      </c>
    </row>
    <row r="187" spans="2:19" s="11" customFormat="1" x14ac:dyDescent="0.2">
      <c r="B187" s="10" t="str">
        <f t="shared" si="14"/>
        <v/>
      </c>
      <c r="C187" s="10" t="str">
        <f>IF(ISNA(VLOOKUP(P187&amp;"_"&amp;Q187&amp;"_"&amp;R187,[1]挑战模式!$A:$AS,1,FALSE)),"",IF(R187-R186=0,"",R187))</f>
        <v/>
      </c>
      <c r="D187" s="10" t="str">
        <f t="shared" si="15"/>
        <v/>
      </c>
      <c r="E187" s="10" t="str">
        <f>""</f>
        <v/>
      </c>
      <c r="F187" s="10" t="str">
        <f>IF(C187="","",VLOOKUP(P187&amp;"_"&amp;Q187&amp;"_"&amp;R187,[1]挑战模式!$A:$AS,13,FALSE)-VLOOKUP(P187&amp;"_"&amp;Q187&amp;"_"&amp;R187,[1]挑战模式!$A:$AS,14,FALSE))</f>
        <v/>
      </c>
      <c r="G187" s="10" t="str">
        <f t="shared" si="16"/>
        <v/>
      </c>
      <c r="H187" s="10" t="str">
        <f t="shared" si="17"/>
        <v/>
      </c>
      <c r="I187" s="10" t="str">
        <f ca="1">IF(ISNA(VLOOKUP(P187&amp;"_"&amp;Q187&amp;"_"&amp;R187,[1]挑战模式!$A:$AS,1,FALSE)),"",IF(VLOOKUP(P187&amp;"_"&amp;Q187&amp;"_"&amp;R187,[1]挑战模式!$A:$AS,14+S187,FALSE)="","",INT(VLOOKUP(P187&amp;"_"&amp;Q187&amp;"_"&amp;R187,[1]挑战模式!$A:$AS,20+S187,FALSE))))</f>
        <v/>
      </c>
      <c r="J187" s="10" t="str">
        <f ca="1">IF(ISNA(VLOOKUP(P187&amp;"_"&amp;Q187&amp;"_"&amp;R187,[1]挑战模式!$A:$AS,1,FALSE)),"",IF(VLOOKUP(P187&amp;"_"&amp;Q187&amp;"_"&amp;R187,[1]挑战模式!$A:$AS,14+S187,FALSE)="","",ROUND(VLOOKUP(P187&amp;"_"&amp;Q187&amp;"_"&amp;R187,[1]挑战模式!$A:$AS,5,FALSE)/I187,2)))</f>
        <v/>
      </c>
      <c r="K187" s="10" t="str">
        <f t="shared" ca="1" si="18"/>
        <v/>
      </c>
      <c r="L187" s="10" t="str">
        <f t="shared" ca="1" si="19"/>
        <v/>
      </c>
      <c r="M187" s="10" t="str">
        <f t="shared" ca="1" si="20"/>
        <v/>
      </c>
      <c r="N187" s="12"/>
      <c r="O187" s="10" t="str">
        <f ca="1">IF(J187="","",VLOOKUP(P187&amp;"_"&amp;Q187&amp;"_"&amp;R187,[1]挑战模式!$A:$AS,38+S187,FALSE))</f>
        <v/>
      </c>
      <c r="P187" s="10">
        <v>0</v>
      </c>
      <c r="Q187" s="10">
        <v>4</v>
      </c>
      <c r="R187" s="10">
        <v>6</v>
      </c>
      <c r="S187" s="10">
        <v>6</v>
      </c>
    </row>
    <row r="188" spans="2:19" s="11" customFormat="1" x14ac:dyDescent="0.2">
      <c r="B188" s="10" t="str">
        <f t="shared" si="14"/>
        <v/>
      </c>
      <c r="C188" s="10" t="str">
        <f>IF(ISNA(VLOOKUP(P188&amp;"_"&amp;Q188&amp;"_"&amp;R188,[1]挑战模式!$A:$AS,1,FALSE)),"",IF(R188-R187=0,"",R188))</f>
        <v/>
      </c>
      <c r="D188" s="10" t="str">
        <f t="shared" si="15"/>
        <v/>
      </c>
      <c r="E188" s="10" t="str">
        <f>""</f>
        <v/>
      </c>
      <c r="F188" s="10" t="str">
        <f>IF(C188="","",VLOOKUP(P188&amp;"_"&amp;Q188&amp;"_"&amp;R188,[1]挑战模式!$A:$AS,13,FALSE)-VLOOKUP(P188&amp;"_"&amp;Q188&amp;"_"&amp;R188,[1]挑战模式!$A:$AS,14,FALSE))</f>
        <v/>
      </c>
      <c r="G188" s="10" t="str">
        <f t="shared" si="16"/>
        <v/>
      </c>
      <c r="H188" s="10" t="str">
        <f t="shared" si="17"/>
        <v/>
      </c>
      <c r="I188" s="10" t="str">
        <f>IF(ISNA(VLOOKUP(P188&amp;"_"&amp;Q188&amp;"_"&amp;R188,[1]挑战模式!$A:$AS,1,FALSE)),"",IF(VLOOKUP(P188&amp;"_"&amp;Q188&amp;"_"&amp;R188,[1]挑战模式!$A:$AS,14+S188,FALSE)="","",INT(VLOOKUP(P188&amp;"_"&amp;Q188&amp;"_"&amp;R188,[1]挑战模式!$A:$AS,20+S188,FALSE))))</f>
        <v/>
      </c>
      <c r="J188" s="10" t="str">
        <f>IF(ISNA(VLOOKUP(P188&amp;"_"&amp;Q188&amp;"_"&amp;R188,[1]挑战模式!$A:$AS,1,FALSE)),"",IF(VLOOKUP(P188&amp;"_"&amp;Q188&amp;"_"&amp;R188,[1]挑战模式!$A:$AS,14+S188,FALSE)="","",ROUND(VLOOKUP(P188&amp;"_"&amp;Q188&amp;"_"&amp;R188,[1]挑战模式!$A:$AS,5,FALSE)/I188,2)))</f>
        <v/>
      </c>
      <c r="K188" s="10" t="str">
        <f t="shared" si="18"/>
        <v/>
      </c>
      <c r="L188" s="10" t="str">
        <f t="shared" si="19"/>
        <v/>
      </c>
      <c r="M188" s="10" t="str">
        <f t="shared" si="20"/>
        <v/>
      </c>
      <c r="N188" s="12"/>
      <c r="O188" s="10" t="str">
        <f>IF(J188="","",VLOOKUP(P188&amp;"_"&amp;Q188&amp;"_"&amp;R188,[1]挑战模式!$A:$AS,38+S188,FALSE))</f>
        <v/>
      </c>
      <c r="P188" s="10">
        <v>0</v>
      </c>
      <c r="Q188" s="10">
        <v>4</v>
      </c>
      <c r="R188" s="10">
        <v>7</v>
      </c>
      <c r="S188" s="10">
        <v>1</v>
      </c>
    </row>
    <row r="189" spans="2:19" s="11" customFormat="1" x14ac:dyDescent="0.2">
      <c r="B189" s="10" t="str">
        <f t="shared" si="14"/>
        <v/>
      </c>
      <c r="C189" s="10" t="str">
        <f>IF(ISNA(VLOOKUP(P189&amp;"_"&amp;Q189&amp;"_"&amp;R189,[1]挑战模式!$A:$AS,1,FALSE)),"",IF(R189-R188=0,"",R189))</f>
        <v/>
      </c>
      <c r="D189" s="10" t="str">
        <f t="shared" si="15"/>
        <v/>
      </c>
      <c r="E189" s="10" t="str">
        <f>""</f>
        <v/>
      </c>
      <c r="F189" s="10" t="str">
        <f>IF(C189="","",VLOOKUP(P189&amp;"_"&amp;Q189&amp;"_"&amp;R189,[1]挑战模式!$A:$AS,13,FALSE)-VLOOKUP(P189&amp;"_"&amp;Q189&amp;"_"&amp;R189,[1]挑战模式!$A:$AS,14,FALSE))</f>
        <v/>
      </c>
      <c r="G189" s="10" t="str">
        <f t="shared" si="16"/>
        <v/>
      </c>
      <c r="H189" s="10" t="str">
        <f t="shared" si="17"/>
        <v/>
      </c>
      <c r="I189" s="10" t="str">
        <f>IF(ISNA(VLOOKUP(P189&amp;"_"&amp;Q189&amp;"_"&amp;R189,[1]挑战模式!$A:$AS,1,FALSE)),"",IF(VLOOKUP(P189&amp;"_"&amp;Q189&amp;"_"&amp;R189,[1]挑战模式!$A:$AS,14+S189,FALSE)="","",INT(VLOOKUP(P189&amp;"_"&amp;Q189&amp;"_"&amp;R189,[1]挑战模式!$A:$AS,20+S189,FALSE))))</f>
        <v/>
      </c>
      <c r="J189" s="10" t="str">
        <f>IF(ISNA(VLOOKUP(P189&amp;"_"&amp;Q189&amp;"_"&amp;R189,[1]挑战模式!$A:$AS,1,FALSE)),"",IF(VLOOKUP(P189&amp;"_"&amp;Q189&amp;"_"&amp;R189,[1]挑战模式!$A:$AS,14+S189,FALSE)="","",ROUND(VLOOKUP(P189&amp;"_"&amp;Q189&amp;"_"&amp;R189,[1]挑战模式!$A:$AS,5,FALSE)/I189,2)))</f>
        <v/>
      </c>
      <c r="K189" s="10" t="str">
        <f t="shared" si="18"/>
        <v/>
      </c>
      <c r="L189" s="10" t="str">
        <f t="shared" si="19"/>
        <v/>
      </c>
      <c r="M189" s="10" t="str">
        <f t="shared" si="20"/>
        <v/>
      </c>
      <c r="N189" s="12"/>
      <c r="O189" s="10" t="str">
        <f>IF(J189="","",VLOOKUP(P189&amp;"_"&amp;Q189&amp;"_"&amp;R189,[1]挑战模式!$A:$AS,38+S189,FALSE))</f>
        <v/>
      </c>
      <c r="P189" s="10">
        <v>0</v>
      </c>
      <c r="Q189" s="10">
        <v>4</v>
      </c>
      <c r="R189" s="10">
        <v>7</v>
      </c>
      <c r="S189" s="10">
        <v>2</v>
      </c>
    </row>
    <row r="190" spans="2:19" s="11" customFormat="1" x14ac:dyDescent="0.2">
      <c r="B190" s="10" t="str">
        <f t="shared" si="14"/>
        <v/>
      </c>
      <c r="C190" s="10" t="str">
        <f>IF(ISNA(VLOOKUP(P190&amp;"_"&amp;Q190&amp;"_"&amp;R190,[1]挑战模式!$A:$AS,1,FALSE)),"",IF(R190-R189=0,"",R190))</f>
        <v/>
      </c>
      <c r="D190" s="10" t="str">
        <f t="shared" si="15"/>
        <v/>
      </c>
      <c r="E190" s="10" t="str">
        <f>""</f>
        <v/>
      </c>
      <c r="F190" s="10" t="str">
        <f>IF(C190="","",VLOOKUP(P190&amp;"_"&amp;Q190&amp;"_"&amp;R190,[1]挑战模式!$A:$AS,13,FALSE)-VLOOKUP(P190&amp;"_"&amp;Q190&amp;"_"&amp;R190,[1]挑战模式!$A:$AS,14,FALSE))</f>
        <v/>
      </c>
      <c r="G190" s="10" t="str">
        <f t="shared" si="16"/>
        <v/>
      </c>
      <c r="H190" s="10" t="str">
        <f t="shared" si="17"/>
        <v/>
      </c>
      <c r="I190" s="10" t="str">
        <f>IF(ISNA(VLOOKUP(P190&amp;"_"&amp;Q190&amp;"_"&amp;R190,[1]挑战模式!$A:$AS,1,FALSE)),"",IF(VLOOKUP(P190&amp;"_"&amp;Q190&amp;"_"&amp;R190,[1]挑战模式!$A:$AS,14+S190,FALSE)="","",INT(VLOOKUP(P190&amp;"_"&amp;Q190&amp;"_"&amp;R190,[1]挑战模式!$A:$AS,20+S190,FALSE))))</f>
        <v/>
      </c>
      <c r="J190" s="10" t="str">
        <f>IF(ISNA(VLOOKUP(P190&amp;"_"&amp;Q190&amp;"_"&amp;R190,[1]挑战模式!$A:$AS,1,FALSE)),"",IF(VLOOKUP(P190&amp;"_"&amp;Q190&amp;"_"&amp;R190,[1]挑战模式!$A:$AS,14+S190,FALSE)="","",ROUND(VLOOKUP(P190&amp;"_"&amp;Q190&amp;"_"&amp;R190,[1]挑战模式!$A:$AS,5,FALSE)/I190,2)))</f>
        <v/>
      </c>
      <c r="K190" s="10" t="str">
        <f t="shared" si="18"/>
        <v/>
      </c>
      <c r="L190" s="10" t="str">
        <f t="shared" si="19"/>
        <v/>
      </c>
      <c r="M190" s="10" t="str">
        <f t="shared" si="20"/>
        <v/>
      </c>
      <c r="N190" s="12"/>
      <c r="O190" s="10" t="str">
        <f>IF(J190="","",VLOOKUP(P190&amp;"_"&amp;Q190&amp;"_"&amp;R190,[1]挑战模式!$A:$AS,38+S190,FALSE))</f>
        <v/>
      </c>
      <c r="P190" s="10">
        <v>0</v>
      </c>
      <c r="Q190" s="10">
        <v>4</v>
      </c>
      <c r="R190" s="10">
        <v>7</v>
      </c>
      <c r="S190" s="10">
        <v>3</v>
      </c>
    </row>
    <row r="191" spans="2:19" s="11" customFormat="1" x14ac:dyDescent="0.2">
      <c r="B191" s="10" t="str">
        <f t="shared" si="14"/>
        <v/>
      </c>
      <c r="C191" s="10" t="str">
        <f>IF(ISNA(VLOOKUP(P191&amp;"_"&amp;Q191&amp;"_"&amp;R191,[1]挑战模式!$A:$AS,1,FALSE)),"",IF(R191-R190=0,"",R191))</f>
        <v/>
      </c>
      <c r="D191" s="10" t="str">
        <f t="shared" si="15"/>
        <v/>
      </c>
      <c r="E191" s="10" t="str">
        <f>""</f>
        <v/>
      </c>
      <c r="F191" s="10" t="str">
        <f>IF(C191="","",VLOOKUP(P191&amp;"_"&amp;Q191&amp;"_"&amp;R191,[1]挑战模式!$A:$AS,13,FALSE)-VLOOKUP(P191&amp;"_"&amp;Q191&amp;"_"&amp;R191,[1]挑战模式!$A:$AS,14,FALSE))</f>
        <v/>
      </c>
      <c r="G191" s="10" t="str">
        <f t="shared" si="16"/>
        <v/>
      </c>
      <c r="H191" s="10" t="str">
        <f t="shared" si="17"/>
        <v/>
      </c>
      <c r="I191" s="10" t="str">
        <f>IF(ISNA(VLOOKUP(P191&amp;"_"&amp;Q191&amp;"_"&amp;R191,[1]挑战模式!$A:$AS,1,FALSE)),"",IF(VLOOKUP(P191&amp;"_"&amp;Q191&amp;"_"&amp;R191,[1]挑战模式!$A:$AS,14+S191,FALSE)="","",INT(VLOOKUP(P191&amp;"_"&amp;Q191&amp;"_"&amp;R191,[1]挑战模式!$A:$AS,20+S191,FALSE))))</f>
        <v/>
      </c>
      <c r="J191" s="10" t="str">
        <f>IF(ISNA(VLOOKUP(P191&amp;"_"&amp;Q191&amp;"_"&amp;R191,[1]挑战模式!$A:$AS,1,FALSE)),"",IF(VLOOKUP(P191&amp;"_"&amp;Q191&amp;"_"&amp;R191,[1]挑战模式!$A:$AS,14+S191,FALSE)="","",ROUND(VLOOKUP(P191&amp;"_"&amp;Q191&amp;"_"&amp;R191,[1]挑战模式!$A:$AS,5,FALSE)/I191,2)))</f>
        <v/>
      </c>
      <c r="K191" s="10" t="str">
        <f t="shared" si="18"/>
        <v/>
      </c>
      <c r="L191" s="10" t="str">
        <f t="shared" si="19"/>
        <v/>
      </c>
      <c r="M191" s="10" t="str">
        <f t="shared" si="20"/>
        <v/>
      </c>
      <c r="N191" s="12"/>
      <c r="O191" s="10" t="str">
        <f>IF(J191="","",VLOOKUP(P191&amp;"_"&amp;Q191&amp;"_"&amp;R191,[1]挑战模式!$A:$AS,38+S191,FALSE))</f>
        <v/>
      </c>
      <c r="P191" s="10">
        <v>0</v>
      </c>
      <c r="Q191" s="10">
        <v>4</v>
      </c>
      <c r="R191" s="10">
        <v>7</v>
      </c>
      <c r="S191" s="10">
        <v>4</v>
      </c>
    </row>
    <row r="192" spans="2:19" s="11" customFormat="1" x14ac:dyDescent="0.2">
      <c r="B192" s="10" t="str">
        <f t="shared" si="14"/>
        <v/>
      </c>
      <c r="C192" s="10" t="str">
        <f>IF(ISNA(VLOOKUP(P192&amp;"_"&amp;Q192&amp;"_"&amp;R192,[1]挑战模式!$A:$AS,1,FALSE)),"",IF(R192-R191=0,"",R192))</f>
        <v/>
      </c>
      <c r="D192" s="10" t="str">
        <f t="shared" si="15"/>
        <v/>
      </c>
      <c r="E192" s="10" t="str">
        <f>""</f>
        <v/>
      </c>
      <c r="F192" s="10" t="str">
        <f>IF(C192="","",VLOOKUP(P192&amp;"_"&amp;Q192&amp;"_"&amp;R192,[1]挑战模式!$A:$AS,13,FALSE)-VLOOKUP(P192&amp;"_"&amp;Q192&amp;"_"&amp;R192,[1]挑战模式!$A:$AS,14,FALSE))</f>
        <v/>
      </c>
      <c r="G192" s="10" t="str">
        <f t="shared" si="16"/>
        <v/>
      </c>
      <c r="H192" s="10" t="str">
        <f t="shared" si="17"/>
        <v/>
      </c>
      <c r="I192" s="10" t="str">
        <f>IF(ISNA(VLOOKUP(P192&amp;"_"&amp;Q192&amp;"_"&amp;R192,[1]挑战模式!$A:$AS,1,FALSE)),"",IF(VLOOKUP(P192&amp;"_"&amp;Q192&amp;"_"&amp;R192,[1]挑战模式!$A:$AS,14+S192,FALSE)="","",INT(VLOOKUP(P192&amp;"_"&amp;Q192&amp;"_"&amp;R192,[1]挑战模式!$A:$AS,20+S192,FALSE))))</f>
        <v/>
      </c>
      <c r="J192" s="10" t="str">
        <f>IF(ISNA(VLOOKUP(P192&amp;"_"&amp;Q192&amp;"_"&amp;R192,[1]挑战模式!$A:$AS,1,FALSE)),"",IF(VLOOKUP(P192&amp;"_"&amp;Q192&amp;"_"&amp;R192,[1]挑战模式!$A:$AS,14+S192,FALSE)="","",ROUND(VLOOKUP(P192&amp;"_"&amp;Q192&amp;"_"&amp;R192,[1]挑战模式!$A:$AS,5,FALSE)/I192,2)))</f>
        <v/>
      </c>
      <c r="K192" s="10" t="str">
        <f t="shared" si="18"/>
        <v/>
      </c>
      <c r="L192" s="10" t="str">
        <f t="shared" si="19"/>
        <v/>
      </c>
      <c r="M192" s="10" t="str">
        <f t="shared" si="20"/>
        <v/>
      </c>
      <c r="N192" s="12"/>
      <c r="O192" s="10" t="str">
        <f>IF(J192="","",VLOOKUP(P192&amp;"_"&amp;Q192&amp;"_"&amp;R192,[1]挑战模式!$A:$AS,38+S192,FALSE))</f>
        <v/>
      </c>
      <c r="P192" s="10">
        <v>0</v>
      </c>
      <c r="Q192" s="10">
        <v>4</v>
      </c>
      <c r="R192" s="10">
        <v>7</v>
      </c>
      <c r="S192" s="10">
        <v>5</v>
      </c>
    </row>
    <row r="193" spans="2:19" s="11" customFormat="1" x14ac:dyDescent="0.2">
      <c r="B193" s="10" t="str">
        <f t="shared" si="14"/>
        <v/>
      </c>
      <c r="C193" s="10" t="str">
        <f>IF(ISNA(VLOOKUP(P193&amp;"_"&amp;Q193&amp;"_"&amp;R193,[1]挑战模式!$A:$AS,1,FALSE)),"",IF(R193-R192=0,"",R193))</f>
        <v/>
      </c>
      <c r="D193" s="10" t="str">
        <f t="shared" si="15"/>
        <v/>
      </c>
      <c r="E193" s="10" t="str">
        <f>""</f>
        <v/>
      </c>
      <c r="F193" s="10" t="str">
        <f>IF(C193="","",VLOOKUP(P193&amp;"_"&amp;Q193&amp;"_"&amp;R193,[1]挑战模式!$A:$AS,13,FALSE)-VLOOKUP(P193&amp;"_"&amp;Q193&amp;"_"&amp;R193,[1]挑战模式!$A:$AS,14,FALSE))</f>
        <v/>
      </c>
      <c r="G193" s="10" t="str">
        <f t="shared" si="16"/>
        <v/>
      </c>
      <c r="H193" s="10" t="str">
        <f t="shared" si="17"/>
        <v/>
      </c>
      <c r="I193" s="10" t="str">
        <f>IF(ISNA(VLOOKUP(P193&amp;"_"&amp;Q193&amp;"_"&amp;R193,[1]挑战模式!$A:$AS,1,FALSE)),"",IF(VLOOKUP(P193&amp;"_"&amp;Q193&amp;"_"&amp;R193,[1]挑战模式!$A:$AS,14+S193,FALSE)="","",INT(VLOOKUP(P193&amp;"_"&amp;Q193&amp;"_"&amp;R193,[1]挑战模式!$A:$AS,20+S193,FALSE))))</f>
        <v/>
      </c>
      <c r="J193" s="10" t="str">
        <f>IF(ISNA(VLOOKUP(P193&amp;"_"&amp;Q193&amp;"_"&amp;R193,[1]挑战模式!$A:$AS,1,FALSE)),"",IF(VLOOKUP(P193&amp;"_"&amp;Q193&amp;"_"&amp;R193,[1]挑战模式!$A:$AS,14+S193,FALSE)="","",ROUND(VLOOKUP(P193&amp;"_"&amp;Q193&amp;"_"&amp;R193,[1]挑战模式!$A:$AS,5,FALSE)/I193,2)))</f>
        <v/>
      </c>
      <c r="K193" s="10" t="str">
        <f t="shared" si="18"/>
        <v/>
      </c>
      <c r="L193" s="10" t="str">
        <f t="shared" si="19"/>
        <v/>
      </c>
      <c r="M193" s="10" t="str">
        <f t="shared" si="20"/>
        <v/>
      </c>
      <c r="N193" s="12"/>
      <c r="O193" s="10" t="str">
        <f>IF(J193="","",VLOOKUP(P193&amp;"_"&amp;Q193&amp;"_"&amp;R193,[1]挑战模式!$A:$AS,38+S193,FALSE))</f>
        <v/>
      </c>
      <c r="P193" s="10">
        <v>0</v>
      </c>
      <c r="Q193" s="10">
        <v>4</v>
      </c>
      <c r="R193" s="10">
        <v>7</v>
      </c>
      <c r="S193" s="10">
        <v>6</v>
      </c>
    </row>
    <row r="194" spans="2:19" s="11" customFormat="1" x14ac:dyDescent="0.2">
      <c r="B194" s="10" t="str">
        <f t="shared" si="14"/>
        <v/>
      </c>
      <c r="C194" s="10" t="str">
        <f>IF(ISNA(VLOOKUP(P194&amp;"_"&amp;Q194&amp;"_"&amp;R194,[1]挑战模式!$A:$AS,1,FALSE)),"",IF(R194-R193=0,"",R194))</f>
        <v/>
      </c>
      <c r="D194" s="10" t="str">
        <f t="shared" si="15"/>
        <v/>
      </c>
      <c r="E194" s="10" t="str">
        <f>""</f>
        <v/>
      </c>
      <c r="F194" s="10" t="str">
        <f>IF(C194="","",VLOOKUP(P194&amp;"_"&amp;Q194&amp;"_"&amp;R194,[1]挑战模式!$A:$AS,13,FALSE)-VLOOKUP(P194&amp;"_"&amp;Q194&amp;"_"&amp;R194,[1]挑战模式!$A:$AS,14,FALSE))</f>
        <v/>
      </c>
      <c r="G194" s="10" t="str">
        <f t="shared" si="16"/>
        <v/>
      </c>
      <c r="H194" s="10" t="str">
        <f t="shared" si="17"/>
        <v/>
      </c>
      <c r="I194" s="10" t="str">
        <f>IF(ISNA(VLOOKUP(P194&amp;"_"&amp;Q194&amp;"_"&amp;R194,[1]挑战模式!$A:$AS,1,FALSE)),"",IF(VLOOKUP(P194&amp;"_"&amp;Q194&amp;"_"&amp;R194,[1]挑战模式!$A:$AS,14+S194,FALSE)="","",INT(VLOOKUP(P194&amp;"_"&amp;Q194&amp;"_"&amp;R194,[1]挑战模式!$A:$AS,20+S194,FALSE))))</f>
        <v/>
      </c>
      <c r="J194" s="10" t="str">
        <f>IF(ISNA(VLOOKUP(P194&amp;"_"&amp;Q194&amp;"_"&amp;R194,[1]挑战模式!$A:$AS,1,FALSE)),"",IF(VLOOKUP(P194&amp;"_"&amp;Q194&amp;"_"&amp;R194,[1]挑战模式!$A:$AS,14+S194,FALSE)="","",ROUND(VLOOKUP(P194&amp;"_"&amp;Q194&amp;"_"&amp;R194,[1]挑战模式!$A:$AS,5,FALSE)/I194,2)))</f>
        <v/>
      </c>
      <c r="K194" s="10" t="str">
        <f t="shared" si="18"/>
        <v/>
      </c>
      <c r="L194" s="10" t="str">
        <f t="shared" si="19"/>
        <v/>
      </c>
      <c r="M194" s="10" t="str">
        <f t="shared" si="20"/>
        <v/>
      </c>
      <c r="N194" s="12"/>
      <c r="O194" s="10" t="str">
        <f>IF(J194="","",VLOOKUP(P194&amp;"_"&amp;Q194&amp;"_"&amp;R194,[1]挑战模式!$A:$AS,38+S194,FALSE))</f>
        <v/>
      </c>
      <c r="P194" s="10">
        <v>0</v>
      </c>
      <c r="Q194" s="10">
        <v>4</v>
      </c>
      <c r="R194" s="10">
        <v>8</v>
      </c>
      <c r="S194" s="10">
        <v>1</v>
      </c>
    </row>
    <row r="195" spans="2:19" s="11" customFormat="1" x14ac:dyDescent="0.2">
      <c r="B195" s="10" t="str">
        <f t="shared" si="14"/>
        <v/>
      </c>
      <c r="C195" s="10" t="str">
        <f>IF(ISNA(VLOOKUP(P195&amp;"_"&amp;Q195&amp;"_"&amp;R195,[1]挑战模式!$A:$AS,1,FALSE)),"",IF(R195-R194=0,"",R195))</f>
        <v/>
      </c>
      <c r="D195" s="10" t="str">
        <f t="shared" si="15"/>
        <v/>
      </c>
      <c r="E195" s="10" t="str">
        <f>""</f>
        <v/>
      </c>
      <c r="F195" s="10" t="str">
        <f>IF(C195="","",VLOOKUP(P195&amp;"_"&amp;Q195&amp;"_"&amp;R195,[1]挑战模式!$A:$AS,13,FALSE)-VLOOKUP(P195&amp;"_"&amp;Q195&amp;"_"&amp;R195,[1]挑战模式!$A:$AS,14,FALSE))</f>
        <v/>
      </c>
      <c r="G195" s="10" t="str">
        <f t="shared" si="16"/>
        <v/>
      </c>
      <c r="H195" s="10" t="str">
        <f t="shared" si="17"/>
        <v/>
      </c>
      <c r="I195" s="10" t="str">
        <f>IF(ISNA(VLOOKUP(P195&amp;"_"&amp;Q195&amp;"_"&amp;R195,[1]挑战模式!$A:$AS,1,FALSE)),"",IF(VLOOKUP(P195&amp;"_"&amp;Q195&amp;"_"&amp;R195,[1]挑战模式!$A:$AS,14+S195,FALSE)="","",INT(VLOOKUP(P195&amp;"_"&amp;Q195&amp;"_"&amp;R195,[1]挑战模式!$A:$AS,20+S195,FALSE))))</f>
        <v/>
      </c>
      <c r="J195" s="10" t="str">
        <f>IF(ISNA(VLOOKUP(P195&amp;"_"&amp;Q195&amp;"_"&amp;R195,[1]挑战模式!$A:$AS,1,FALSE)),"",IF(VLOOKUP(P195&amp;"_"&amp;Q195&amp;"_"&amp;R195,[1]挑战模式!$A:$AS,14+S195,FALSE)="","",ROUND(VLOOKUP(P195&amp;"_"&amp;Q195&amp;"_"&amp;R195,[1]挑战模式!$A:$AS,5,FALSE)/I195,2)))</f>
        <v/>
      </c>
      <c r="K195" s="10" t="str">
        <f t="shared" si="18"/>
        <v/>
      </c>
      <c r="L195" s="10" t="str">
        <f t="shared" si="19"/>
        <v/>
      </c>
      <c r="M195" s="10" t="str">
        <f t="shared" si="20"/>
        <v/>
      </c>
      <c r="N195" s="12"/>
      <c r="O195" s="10" t="str">
        <f>IF(J195="","",VLOOKUP(P195&amp;"_"&amp;Q195&amp;"_"&amp;R195,[1]挑战模式!$A:$AS,38+S195,FALSE))</f>
        <v/>
      </c>
      <c r="P195" s="10">
        <v>0</v>
      </c>
      <c r="Q195" s="10">
        <v>4</v>
      </c>
      <c r="R195" s="10">
        <v>8</v>
      </c>
      <c r="S195" s="10">
        <v>2</v>
      </c>
    </row>
    <row r="196" spans="2:19" s="11" customFormat="1" x14ac:dyDescent="0.2">
      <c r="B196" s="10" t="str">
        <f t="shared" si="14"/>
        <v/>
      </c>
      <c r="C196" s="10" t="str">
        <f>IF(ISNA(VLOOKUP(P196&amp;"_"&amp;Q196&amp;"_"&amp;R196,[1]挑战模式!$A:$AS,1,FALSE)),"",IF(R196-R195=0,"",R196))</f>
        <v/>
      </c>
      <c r="D196" s="10" t="str">
        <f t="shared" si="15"/>
        <v/>
      </c>
      <c r="E196" s="10" t="str">
        <f>""</f>
        <v/>
      </c>
      <c r="F196" s="10" t="str">
        <f>IF(C196="","",VLOOKUP(P196&amp;"_"&amp;Q196&amp;"_"&amp;R196,[1]挑战模式!$A:$AS,13,FALSE)-VLOOKUP(P196&amp;"_"&amp;Q196&amp;"_"&amp;R196,[1]挑战模式!$A:$AS,14,FALSE))</f>
        <v/>
      </c>
      <c r="G196" s="10" t="str">
        <f t="shared" si="16"/>
        <v/>
      </c>
      <c r="H196" s="10" t="str">
        <f t="shared" si="17"/>
        <v/>
      </c>
      <c r="I196" s="10" t="str">
        <f>IF(ISNA(VLOOKUP(P196&amp;"_"&amp;Q196&amp;"_"&amp;R196,[1]挑战模式!$A:$AS,1,FALSE)),"",IF(VLOOKUP(P196&amp;"_"&amp;Q196&amp;"_"&amp;R196,[1]挑战模式!$A:$AS,14+S196,FALSE)="","",INT(VLOOKUP(P196&amp;"_"&amp;Q196&amp;"_"&amp;R196,[1]挑战模式!$A:$AS,20+S196,FALSE))))</f>
        <v/>
      </c>
      <c r="J196" s="10" t="str">
        <f>IF(ISNA(VLOOKUP(P196&amp;"_"&amp;Q196&amp;"_"&amp;R196,[1]挑战模式!$A:$AS,1,FALSE)),"",IF(VLOOKUP(P196&amp;"_"&amp;Q196&amp;"_"&amp;R196,[1]挑战模式!$A:$AS,14+S196,FALSE)="","",ROUND(VLOOKUP(P196&amp;"_"&amp;Q196&amp;"_"&amp;R196,[1]挑战模式!$A:$AS,5,FALSE)/I196,2)))</f>
        <v/>
      </c>
      <c r="K196" s="10" t="str">
        <f t="shared" si="18"/>
        <v/>
      </c>
      <c r="L196" s="10" t="str">
        <f t="shared" si="19"/>
        <v/>
      </c>
      <c r="M196" s="10" t="str">
        <f t="shared" si="20"/>
        <v/>
      </c>
      <c r="N196" s="12"/>
      <c r="O196" s="10" t="str">
        <f>IF(J196="","",VLOOKUP(P196&amp;"_"&amp;Q196&amp;"_"&amp;R196,[1]挑战模式!$A:$AS,38+S196,FALSE))</f>
        <v/>
      </c>
      <c r="P196" s="10">
        <v>0</v>
      </c>
      <c r="Q196" s="10">
        <v>4</v>
      </c>
      <c r="R196" s="10">
        <v>8</v>
      </c>
      <c r="S196" s="10">
        <v>3</v>
      </c>
    </row>
    <row r="197" spans="2:19" s="11" customFormat="1" x14ac:dyDescent="0.2">
      <c r="B197" s="10" t="str">
        <f t="shared" si="14"/>
        <v/>
      </c>
      <c r="C197" s="10" t="str">
        <f>IF(ISNA(VLOOKUP(P197&amp;"_"&amp;Q197&amp;"_"&amp;R197,[1]挑战模式!$A:$AS,1,FALSE)),"",IF(R197-R196=0,"",R197))</f>
        <v/>
      </c>
      <c r="D197" s="10" t="str">
        <f t="shared" si="15"/>
        <v/>
      </c>
      <c r="E197" s="10" t="str">
        <f>""</f>
        <v/>
      </c>
      <c r="F197" s="10" t="str">
        <f>IF(C197="","",VLOOKUP(P197&amp;"_"&amp;Q197&amp;"_"&amp;R197,[1]挑战模式!$A:$AS,13,FALSE)-VLOOKUP(P197&amp;"_"&amp;Q197&amp;"_"&amp;R197,[1]挑战模式!$A:$AS,14,FALSE))</f>
        <v/>
      </c>
      <c r="G197" s="10" t="str">
        <f t="shared" si="16"/>
        <v/>
      </c>
      <c r="H197" s="10" t="str">
        <f t="shared" si="17"/>
        <v/>
      </c>
      <c r="I197" s="10" t="str">
        <f>IF(ISNA(VLOOKUP(P197&amp;"_"&amp;Q197&amp;"_"&amp;R197,[1]挑战模式!$A:$AS,1,FALSE)),"",IF(VLOOKUP(P197&amp;"_"&amp;Q197&amp;"_"&amp;R197,[1]挑战模式!$A:$AS,14+S197,FALSE)="","",INT(VLOOKUP(P197&amp;"_"&amp;Q197&amp;"_"&amp;R197,[1]挑战模式!$A:$AS,20+S197,FALSE))))</f>
        <v/>
      </c>
      <c r="J197" s="10" t="str">
        <f>IF(ISNA(VLOOKUP(P197&amp;"_"&amp;Q197&amp;"_"&amp;R197,[1]挑战模式!$A:$AS,1,FALSE)),"",IF(VLOOKUP(P197&amp;"_"&amp;Q197&amp;"_"&amp;R197,[1]挑战模式!$A:$AS,14+S197,FALSE)="","",ROUND(VLOOKUP(P197&amp;"_"&amp;Q197&amp;"_"&amp;R197,[1]挑战模式!$A:$AS,5,FALSE)/I197,2)))</f>
        <v/>
      </c>
      <c r="K197" s="10" t="str">
        <f t="shared" si="18"/>
        <v/>
      </c>
      <c r="L197" s="10" t="str">
        <f t="shared" si="19"/>
        <v/>
      </c>
      <c r="M197" s="10" t="str">
        <f t="shared" si="20"/>
        <v/>
      </c>
      <c r="N197" s="12"/>
      <c r="O197" s="10" t="str">
        <f>IF(J197="","",VLOOKUP(P197&amp;"_"&amp;Q197&amp;"_"&amp;R197,[1]挑战模式!$A:$AS,38+S197,FALSE))</f>
        <v/>
      </c>
      <c r="P197" s="10">
        <v>0</v>
      </c>
      <c r="Q197" s="10">
        <v>4</v>
      </c>
      <c r="R197" s="10">
        <v>8</v>
      </c>
      <c r="S197" s="10">
        <v>4</v>
      </c>
    </row>
    <row r="198" spans="2:19" s="11" customFormat="1" x14ac:dyDescent="0.2">
      <c r="B198" s="10" t="str">
        <f t="shared" si="14"/>
        <v/>
      </c>
      <c r="C198" s="10" t="str">
        <f>IF(ISNA(VLOOKUP(P198&amp;"_"&amp;Q198&amp;"_"&amp;R198,[1]挑战模式!$A:$AS,1,FALSE)),"",IF(R198-R197=0,"",R198))</f>
        <v/>
      </c>
      <c r="D198" s="10" t="str">
        <f t="shared" si="15"/>
        <v/>
      </c>
      <c r="E198" s="10" t="str">
        <f>""</f>
        <v/>
      </c>
      <c r="F198" s="10" t="str">
        <f>IF(C198="","",VLOOKUP(P198&amp;"_"&amp;Q198&amp;"_"&amp;R198,[1]挑战模式!$A:$AS,13,FALSE)-VLOOKUP(P198&amp;"_"&amp;Q198&amp;"_"&amp;R198,[1]挑战模式!$A:$AS,14,FALSE))</f>
        <v/>
      </c>
      <c r="G198" s="10" t="str">
        <f t="shared" si="16"/>
        <v/>
      </c>
      <c r="H198" s="10" t="str">
        <f t="shared" si="17"/>
        <v/>
      </c>
      <c r="I198" s="10" t="str">
        <f>IF(ISNA(VLOOKUP(P198&amp;"_"&amp;Q198&amp;"_"&amp;R198,[1]挑战模式!$A:$AS,1,FALSE)),"",IF(VLOOKUP(P198&amp;"_"&amp;Q198&amp;"_"&amp;R198,[1]挑战模式!$A:$AS,14+S198,FALSE)="","",INT(VLOOKUP(P198&amp;"_"&amp;Q198&amp;"_"&amp;R198,[1]挑战模式!$A:$AS,20+S198,FALSE))))</f>
        <v/>
      </c>
      <c r="J198" s="10" t="str">
        <f>IF(ISNA(VLOOKUP(P198&amp;"_"&amp;Q198&amp;"_"&amp;R198,[1]挑战模式!$A:$AS,1,FALSE)),"",IF(VLOOKUP(P198&amp;"_"&amp;Q198&amp;"_"&amp;R198,[1]挑战模式!$A:$AS,14+S198,FALSE)="","",ROUND(VLOOKUP(P198&amp;"_"&amp;Q198&amp;"_"&amp;R198,[1]挑战模式!$A:$AS,5,FALSE)/I198,2)))</f>
        <v/>
      </c>
      <c r="K198" s="10" t="str">
        <f t="shared" si="18"/>
        <v/>
      </c>
      <c r="L198" s="10" t="str">
        <f t="shared" si="19"/>
        <v/>
      </c>
      <c r="M198" s="10" t="str">
        <f t="shared" si="20"/>
        <v/>
      </c>
      <c r="N198" s="12"/>
      <c r="O198" s="10" t="str">
        <f>IF(J198="","",VLOOKUP(P198&amp;"_"&amp;Q198&amp;"_"&amp;R198,[1]挑战模式!$A:$AS,38+S198,FALSE))</f>
        <v/>
      </c>
      <c r="P198" s="10">
        <v>0</v>
      </c>
      <c r="Q198" s="10">
        <v>4</v>
      </c>
      <c r="R198" s="10">
        <v>8</v>
      </c>
      <c r="S198" s="10">
        <v>5</v>
      </c>
    </row>
    <row r="199" spans="2:19" s="11" customFormat="1" x14ac:dyDescent="0.2">
      <c r="B199" s="10" t="str">
        <f t="shared" si="14"/>
        <v/>
      </c>
      <c r="C199" s="10" t="str">
        <f>IF(ISNA(VLOOKUP(P199&amp;"_"&amp;Q199&amp;"_"&amp;R199,[1]挑战模式!$A:$AS,1,FALSE)),"",IF(R199-R198=0,"",R199))</f>
        <v/>
      </c>
      <c r="D199" s="10" t="str">
        <f t="shared" si="15"/>
        <v/>
      </c>
      <c r="E199" s="10" t="str">
        <f>""</f>
        <v/>
      </c>
      <c r="F199" s="10" t="str">
        <f>IF(C199="","",VLOOKUP(P199&amp;"_"&amp;Q199&amp;"_"&amp;R199,[1]挑战模式!$A:$AS,13,FALSE)-VLOOKUP(P199&amp;"_"&amp;Q199&amp;"_"&amp;R199,[1]挑战模式!$A:$AS,14,FALSE))</f>
        <v/>
      </c>
      <c r="G199" s="10" t="str">
        <f t="shared" si="16"/>
        <v/>
      </c>
      <c r="H199" s="10" t="str">
        <f t="shared" si="17"/>
        <v/>
      </c>
      <c r="I199" s="10" t="str">
        <f>IF(ISNA(VLOOKUP(P199&amp;"_"&amp;Q199&amp;"_"&amp;R199,[1]挑战模式!$A:$AS,1,FALSE)),"",IF(VLOOKUP(P199&amp;"_"&amp;Q199&amp;"_"&amp;R199,[1]挑战模式!$A:$AS,14+S199,FALSE)="","",INT(VLOOKUP(P199&amp;"_"&amp;Q199&amp;"_"&amp;R199,[1]挑战模式!$A:$AS,20+S199,FALSE))))</f>
        <v/>
      </c>
      <c r="J199" s="10" t="str">
        <f>IF(ISNA(VLOOKUP(P199&amp;"_"&amp;Q199&amp;"_"&amp;R199,[1]挑战模式!$A:$AS,1,FALSE)),"",IF(VLOOKUP(P199&amp;"_"&amp;Q199&amp;"_"&amp;R199,[1]挑战模式!$A:$AS,14+S199,FALSE)="","",ROUND(VLOOKUP(P199&amp;"_"&amp;Q199&amp;"_"&amp;R199,[1]挑战模式!$A:$AS,5,FALSE)/I199,2)))</f>
        <v/>
      </c>
      <c r="K199" s="10" t="str">
        <f t="shared" si="18"/>
        <v/>
      </c>
      <c r="L199" s="10" t="str">
        <f t="shared" si="19"/>
        <v/>
      </c>
      <c r="M199" s="10" t="str">
        <f t="shared" si="20"/>
        <v/>
      </c>
      <c r="N199" s="12"/>
      <c r="O199" s="10" t="str">
        <f>IF(J199="","",VLOOKUP(P199&amp;"_"&amp;Q199&amp;"_"&amp;R199,[1]挑战模式!$A:$AS,38+S199,FALSE))</f>
        <v/>
      </c>
      <c r="P199" s="10">
        <v>0</v>
      </c>
      <c r="Q199" s="10">
        <v>4</v>
      </c>
      <c r="R199" s="10">
        <v>8</v>
      </c>
      <c r="S199" s="10">
        <v>6</v>
      </c>
    </row>
    <row r="200" spans="2:19" s="11" customFormat="1" x14ac:dyDescent="0.2">
      <c r="B200" s="10" t="str">
        <f t="shared" si="14"/>
        <v>MonsterWaveCallRule_Season0_Challenge5</v>
      </c>
      <c r="C200" s="10">
        <f>IF(ISNA(VLOOKUP(P200&amp;"_"&amp;Q200&amp;"_"&amp;R200,[1]挑战模式!$A:$AS,1,FALSE)),"",IF(R200-R199=0,"",R200))</f>
        <v>1</v>
      </c>
      <c r="D200" s="10" t="str">
        <f t="shared" si="15"/>
        <v>赛季0挑战关卡5波次1</v>
      </c>
      <c r="E200" s="10" t="str">
        <f>""</f>
        <v/>
      </c>
      <c r="F200" s="10">
        <f>IF(C200="","",VLOOKUP(P200&amp;"_"&amp;Q200&amp;"_"&amp;R200,[1]挑战模式!$A:$AS,13,FALSE)-VLOOKUP(P200&amp;"_"&amp;Q200&amp;"_"&amp;R200,[1]挑战模式!$A:$AS,14,FALSE))</f>
        <v>100</v>
      </c>
      <c r="G200" s="10">
        <f t="shared" si="16"/>
        <v>180</v>
      </c>
      <c r="H200" s="10">
        <f t="shared" si="17"/>
        <v>0</v>
      </c>
      <c r="I200" s="10">
        <f ca="1">IF(ISNA(VLOOKUP(P200&amp;"_"&amp;Q200&amp;"_"&amp;R200,[1]挑战模式!$A:$AS,1,FALSE)),"",IF(VLOOKUP(P200&amp;"_"&amp;Q200&amp;"_"&amp;R200,[1]挑战模式!$A:$AS,14+S200,FALSE)="","",INT(VLOOKUP(P200&amp;"_"&amp;Q200&amp;"_"&amp;R200,[1]挑战模式!$A:$AS,20+S200,FALSE))))</f>
        <v>5</v>
      </c>
      <c r="J200" s="10">
        <f ca="1">IF(ISNA(VLOOKUP(P200&amp;"_"&amp;Q200&amp;"_"&amp;R200,[1]挑战模式!$A:$AS,1,FALSE)),"",IF(VLOOKUP(P200&amp;"_"&amp;Q200&amp;"_"&amp;R200,[1]挑战模式!$A:$AS,14+S200,FALSE)="","",ROUND(VLOOKUP(P200&amp;"_"&amp;Q200&amp;"_"&amp;R200,[1]挑战模式!$A:$AS,5,FALSE)/I200,2)))</f>
        <v>2</v>
      </c>
      <c r="K200" s="10">
        <f t="shared" ca="1" si="18"/>
        <v>1</v>
      </c>
      <c r="L200" s="10" t="str">
        <f t="shared" ca="1" si="19"/>
        <v>Monster_Season0_Challenge5_1_1</v>
      </c>
      <c r="M200" s="10">
        <f t="shared" ca="1" si="20"/>
        <v>1</v>
      </c>
      <c r="N200" s="12"/>
      <c r="O200" s="10">
        <f ca="1">IF(J200="","",VLOOKUP(P200&amp;"_"&amp;Q200&amp;"_"&amp;R200,[1]挑战模式!$A:$AS,38+S200,FALSE))</f>
        <v>40</v>
      </c>
      <c r="P200" s="10">
        <v>0</v>
      </c>
      <c r="Q200" s="10">
        <v>5</v>
      </c>
      <c r="R200" s="10">
        <v>1</v>
      </c>
      <c r="S200" s="10">
        <v>1</v>
      </c>
    </row>
    <row r="201" spans="2:19" s="11" customFormat="1" x14ac:dyDescent="0.2">
      <c r="B201" s="10" t="str">
        <f t="shared" ref="B201:B264" si="21">IF(C201="","","MonsterWaveCallRule_Season"&amp;P201&amp;"_Challenge"&amp;Q201)</f>
        <v/>
      </c>
      <c r="C201" s="10" t="str">
        <f>IF(ISNA(VLOOKUP(P201&amp;"_"&amp;Q201&amp;"_"&amp;R201,[1]挑战模式!$A:$AS,1,FALSE)),"",IF(R201-R200=0,"",R201))</f>
        <v/>
      </c>
      <c r="D201" s="10" t="str">
        <f t="shared" ref="D201:D264" si="22">IF(C201="","","赛季"&amp;P201&amp;"挑战关卡"&amp;Q201&amp;"波次"&amp;R201)</f>
        <v/>
      </c>
      <c r="E201" s="10" t="str">
        <f>""</f>
        <v/>
      </c>
      <c r="F201" s="10" t="str">
        <f>IF(C201="","",VLOOKUP(P201&amp;"_"&amp;Q201&amp;"_"&amp;R201,[1]挑战模式!$A:$AS,13,FALSE)-VLOOKUP(P201&amp;"_"&amp;Q201&amp;"_"&amp;R201,[1]挑战模式!$A:$AS,14,FALSE))</f>
        <v/>
      </c>
      <c r="G201" s="10" t="str">
        <f t="shared" ref="G201:G264" si="23">IF(C201="","",180)</f>
        <v/>
      </c>
      <c r="H201" s="10" t="str">
        <f t="shared" ref="H201:H219" si="24">IF(C201="","",0)</f>
        <v/>
      </c>
      <c r="I201" s="10" t="str">
        <f ca="1">IF(ISNA(VLOOKUP(P201&amp;"_"&amp;Q201&amp;"_"&amp;R201,[1]挑战模式!$A:$AS,1,FALSE)),"",IF(VLOOKUP(P201&amp;"_"&amp;Q201&amp;"_"&amp;R201,[1]挑战模式!$A:$AS,14+S201,FALSE)="","",INT(VLOOKUP(P201&amp;"_"&amp;Q201&amp;"_"&amp;R201,[1]挑战模式!$A:$AS,20+S201,FALSE))))</f>
        <v/>
      </c>
      <c r="J201" s="10" t="str">
        <f ca="1">IF(ISNA(VLOOKUP(P201&amp;"_"&amp;Q201&amp;"_"&amp;R201,[1]挑战模式!$A:$AS,1,FALSE)),"",IF(VLOOKUP(P201&amp;"_"&amp;Q201&amp;"_"&amp;R201,[1]挑战模式!$A:$AS,14+S201,FALSE)="","",ROUND(VLOOKUP(P201&amp;"_"&amp;Q201&amp;"_"&amp;R201,[1]挑战模式!$A:$AS,5,FALSE)/I201,2)))</f>
        <v/>
      </c>
      <c r="K201" s="10" t="str">
        <f t="shared" ref="K201:K264" ca="1" si="25">IF(J201="","",1)</f>
        <v/>
      </c>
      <c r="L201" s="10" t="str">
        <f t="shared" ref="L201:L264" ca="1" si="26">IF(J201="","","Monster_Season"&amp;P201&amp;"_Challenge"&amp;Q201&amp;"_"&amp;R201&amp;"_"&amp;S201)</f>
        <v/>
      </c>
      <c r="M201" s="10" t="str">
        <f t="shared" ref="M201:M264" ca="1" si="27">IF(J201="","",1)</f>
        <v/>
      </c>
      <c r="N201" s="12"/>
      <c r="O201" s="10" t="str">
        <f ca="1">IF(J201="","",VLOOKUP(P201&amp;"_"&amp;Q201&amp;"_"&amp;R201,[1]挑战模式!$A:$AS,38+S201,FALSE))</f>
        <v/>
      </c>
      <c r="P201" s="10">
        <v>0</v>
      </c>
      <c r="Q201" s="10">
        <v>5</v>
      </c>
      <c r="R201" s="10">
        <v>1</v>
      </c>
      <c r="S201" s="10">
        <v>2</v>
      </c>
    </row>
    <row r="202" spans="2:19" s="11" customFormat="1" x14ac:dyDescent="0.2">
      <c r="B202" s="10" t="str">
        <f t="shared" si="21"/>
        <v/>
      </c>
      <c r="C202" s="10" t="str">
        <f>IF(ISNA(VLOOKUP(P202&amp;"_"&amp;Q202&amp;"_"&amp;R202,[1]挑战模式!$A:$AS,1,FALSE)),"",IF(R202-R201=0,"",R202))</f>
        <v/>
      </c>
      <c r="D202" s="10" t="str">
        <f t="shared" si="22"/>
        <v/>
      </c>
      <c r="E202" s="10" t="str">
        <f>""</f>
        <v/>
      </c>
      <c r="F202" s="10" t="str">
        <f>IF(C202="","",VLOOKUP(P202&amp;"_"&amp;Q202&amp;"_"&amp;R202,[1]挑战模式!$A:$AS,13,FALSE)-VLOOKUP(P202&amp;"_"&amp;Q202&amp;"_"&amp;R202,[1]挑战模式!$A:$AS,14,FALSE))</f>
        <v/>
      </c>
      <c r="G202" s="10" t="str">
        <f t="shared" si="23"/>
        <v/>
      </c>
      <c r="H202" s="10" t="str">
        <f t="shared" si="24"/>
        <v/>
      </c>
      <c r="I202" s="10" t="str">
        <f ca="1">IF(ISNA(VLOOKUP(P202&amp;"_"&amp;Q202&amp;"_"&amp;R202,[1]挑战模式!$A:$AS,1,FALSE)),"",IF(VLOOKUP(P202&amp;"_"&amp;Q202&amp;"_"&amp;R202,[1]挑战模式!$A:$AS,14+S202,FALSE)="","",INT(VLOOKUP(P202&amp;"_"&amp;Q202&amp;"_"&amp;R202,[1]挑战模式!$A:$AS,20+S202,FALSE))))</f>
        <v/>
      </c>
      <c r="J202" s="10" t="str">
        <f ca="1">IF(ISNA(VLOOKUP(P202&amp;"_"&amp;Q202&amp;"_"&amp;R202,[1]挑战模式!$A:$AS,1,FALSE)),"",IF(VLOOKUP(P202&amp;"_"&amp;Q202&amp;"_"&amp;R202,[1]挑战模式!$A:$AS,14+S202,FALSE)="","",ROUND(VLOOKUP(P202&amp;"_"&amp;Q202&amp;"_"&amp;R202,[1]挑战模式!$A:$AS,5,FALSE)/I202,2)))</f>
        <v/>
      </c>
      <c r="K202" s="10" t="str">
        <f t="shared" ca="1" si="25"/>
        <v/>
      </c>
      <c r="L202" s="10" t="str">
        <f t="shared" ca="1" si="26"/>
        <v/>
      </c>
      <c r="M202" s="10" t="str">
        <f t="shared" ca="1" si="27"/>
        <v/>
      </c>
      <c r="N202" s="12"/>
      <c r="O202" s="10" t="str">
        <f ca="1">IF(J202="","",VLOOKUP(P202&amp;"_"&amp;Q202&amp;"_"&amp;R202,[1]挑战模式!$A:$AS,38+S202,FALSE))</f>
        <v/>
      </c>
      <c r="P202" s="10">
        <v>0</v>
      </c>
      <c r="Q202" s="10">
        <v>5</v>
      </c>
      <c r="R202" s="10">
        <v>1</v>
      </c>
      <c r="S202" s="10">
        <v>3</v>
      </c>
    </row>
    <row r="203" spans="2:19" s="11" customFormat="1" x14ac:dyDescent="0.2">
      <c r="B203" s="10" t="str">
        <f t="shared" si="21"/>
        <v/>
      </c>
      <c r="C203" s="10" t="str">
        <f>IF(ISNA(VLOOKUP(P203&amp;"_"&amp;Q203&amp;"_"&amp;R203,[1]挑战模式!$A:$AS,1,FALSE)),"",IF(R203-R202=0,"",R203))</f>
        <v/>
      </c>
      <c r="D203" s="10" t="str">
        <f t="shared" si="22"/>
        <v/>
      </c>
      <c r="E203" s="10" t="str">
        <f>""</f>
        <v/>
      </c>
      <c r="F203" s="10" t="str">
        <f>IF(C203="","",VLOOKUP(P203&amp;"_"&amp;Q203&amp;"_"&amp;R203,[1]挑战模式!$A:$AS,13,FALSE)-VLOOKUP(P203&amp;"_"&amp;Q203&amp;"_"&amp;R203,[1]挑战模式!$A:$AS,14,FALSE))</f>
        <v/>
      </c>
      <c r="G203" s="10" t="str">
        <f t="shared" si="23"/>
        <v/>
      </c>
      <c r="H203" s="10" t="str">
        <f t="shared" si="24"/>
        <v/>
      </c>
      <c r="I203" s="10" t="str">
        <f ca="1">IF(ISNA(VLOOKUP(P203&amp;"_"&amp;Q203&amp;"_"&amp;R203,[1]挑战模式!$A:$AS,1,FALSE)),"",IF(VLOOKUP(P203&amp;"_"&amp;Q203&amp;"_"&amp;R203,[1]挑战模式!$A:$AS,14+S203,FALSE)="","",INT(VLOOKUP(P203&amp;"_"&amp;Q203&amp;"_"&amp;R203,[1]挑战模式!$A:$AS,20+S203,FALSE))))</f>
        <v/>
      </c>
      <c r="J203" s="10" t="str">
        <f ca="1">IF(ISNA(VLOOKUP(P203&amp;"_"&amp;Q203&amp;"_"&amp;R203,[1]挑战模式!$A:$AS,1,FALSE)),"",IF(VLOOKUP(P203&amp;"_"&amp;Q203&amp;"_"&amp;R203,[1]挑战模式!$A:$AS,14+S203,FALSE)="","",ROUND(VLOOKUP(P203&amp;"_"&amp;Q203&amp;"_"&amp;R203,[1]挑战模式!$A:$AS,5,FALSE)/I203,2)))</f>
        <v/>
      </c>
      <c r="K203" s="10" t="str">
        <f t="shared" ca="1" si="25"/>
        <v/>
      </c>
      <c r="L203" s="10" t="str">
        <f t="shared" ca="1" si="26"/>
        <v/>
      </c>
      <c r="M203" s="10" t="str">
        <f t="shared" ca="1" si="27"/>
        <v/>
      </c>
      <c r="N203" s="12"/>
      <c r="O203" s="10" t="str">
        <f ca="1">IF(J203="","",VLOOKUP(P203&amp;"_"&amp;Q203&amp;"_"&amp;R203,[1]挑战模式!$A:$AS,38+S203,FALSE))</f>
        <v/>
      </c>
      <c r="P203" s="10">
        <v>0</v>
      </c>
      <c r="Q203" s="10">
        <v>5</v>
      </c>
      <c r="R203" s="10">
        <v>1</v>
      </c>
      <c r="S203" s="10">
        <v>4</v>
      </c>
    </row>
    <row r="204" spans="2:19" s="11" customFormat="1" x14ac:dyDescent="0.2">
      <c r="B204" s="10" t="str">
        <f t="shared" si="21"/>
        <v/>
      </c>
      <c r="C204" s="10" t="str">
        <f>IF(ISNA(VLOOKUP(P204&amp;"_"&amp;Q204&amp;"_"&amp;R204,[1]挑战模式!$A:$AS,1,FALSE)),"",IF(R204-R203=0,"",R204))</f>
        <v/>
      </c>
      <c r="D204" s="10" t="str">
        <f t="shared" si="22"/>
        <v/>
      </c>
      <c r="E204" s="10" t="str">
        <f>""</f>
        <v/>
      </c>
      <c r="F204" s="10" t="str">
        <f>IF(C204="","",VLOOKUP(P204&amp;"_"&amp;Q204&amp;"_"&amp;R204,[1]挑战模式!$A:$AS,13,FALSE)-VLOOKUP(P204&amp;"_"&amp;Q204&amp;"_"&amp;R204,[1]挑战模式!$A:$AS,14,FALSE))</f>
        <v/>
      </c>
      <c r="G204" s="10" t="str">
        <f t="shared" si="23"/>
        <v/>
      </c>
      <c r="H204" s="10" t="str">
        <f t="shared" si="24"/>
        <v/>
      </c>
      <c r="I204" s="10" t="str">
        <f ca="1">IF(ISNA(VLOOKUP(P204&amp;"_"&amp;Q204&amp;"_"&amp;R204,[1]挑战模式!$A:$AS,1,FALSE)),"",IF(VLOOKUP(P204&amp;"_"&amp;Q204&amp;"_"&amp;R204,[1]挑战模式!$A:$AS,14+S204,FALSE)="","",INT(VLOOKUP(P204&amp;"_"&amp;Q204&amp;"_"&amp;R204,[1]挑战模式!$A:$AS,20+S204,FALSE))))</f>
        <v/>
      </c>
      <c r="J204" s="10" t="str">
        <f ca="1">IF(ISNA(VLOOKUP(P204&amp;"_"&amp;Q204&amp;"_"&amp;R204,[1]挑战模式!$A:$AS,1,FALSE)),"",IF(VLOOKUP(P204&amp;"_"&amp;Q204&amp;"_"&amp;R204,[1]挑战模式!$A:$AS,14+S204,FALSE)="","",ROUND(VLOOKUP(P204&amp;"_"&amp;Q204&amp;"_"&amp;R204,[1]挑战模式!$A:$AS,5,FALSE)/I204,2)))</f>
        <v/>
      </c>
      <c r="K204" s="10" t="str">
        <f t="shared" ca="1" si="25"/>
        <v/>
      </c>
      <c r="L204" s="10" t="str">
        <f t="shared" ca="1" si="26"/>
        <v/>
      </c>
      <c r="M204" s="10" t="str">
        <f t="shared" ca="1" si="27"/>
        <v/>
      </c>
      <c r="N204" s="12"/>
      <c r="O204" s="10" t="str">
        <f ca="1">IF(J204="","",VLOOKUP(P204&amp;"_"&amp;Q204&amp;"_"&amp;R204,[1]挑战模式!$A:$AS,38+S204,FALSE))</f>
        <v/>
      </c>
      <c r="P204" s="10">
        <v>0</v>
      </c>
      <c r="Q204" s="10">
        <v>5</v>
      </c>
      <c r="R204" s="10">
        <v>1</v>
      </c>
      <c r="S204" s="10">
        <v>5</v>
      </c>
    </row>
    <row r="205" spans="2:19" s="11" customFormat="1" x14ac:dyDescent="0.2">
      <c r="B205" s="10" t="str">
        <f t="shared" si="21"/>
        <v/>
      </c>
      <c r="C205" s="10" t="str">
        <f>IF(ISNA(VLOOKUP(P205&amp;"_"&amp;Q205&amp;"_"&amp;R205,[1]挑战模式!$A:$AS,1,FALSE)),"",IF(R205-R204=0,"",R205))</f>
        <v/>
      </c>
      <c r="D205" s="10" t="str">
        <f t="shared" si="22"/>
        <v/>
      </c>
      <c r="E205" s="10" t="str">
        <f>""</f>
        <v/>
      </c>
      <c r="F205" s="10" t="str">
        <f>IF(C205="","",VLOOKUP(P205&amp;"_"&amp;Q205&amp;"_"&amp;R205,[1]挑战模式!$A:$AS,13,FALSE)-VLOOKUP(P205&amp;"_"&amp;Q205&amp;"_"&amp;R205,[1]挑战模式!$A:$AS,14,FALSE))</f>
        <v/>
      </c>
      <c r="G205" s="10" t="str">
        <f t="shared" si="23"/>
        <v/>
      </c>
      <c r="H205" s="10" t="str">
        <f t="shared" si="24"/>
        <v/>
      </c>
      <c r="I205" s="10" t="str">
        <f ca="1">IF(ISNA(VLOOKUP(P205&amp;"_"&amp;Q205&amp;"_"&amp;R205,[1]挑战模式!$A:$AS,1,FALSE)),"",IF(VLOOKUP(P205&amp;"_"&amp;Q205&amp;"_"&amp;R205,[1]挑战模式!$A:$AS,14+S205,FALSE)="","",INT(VLOOKUP(P205&amp;"_"&amp;Q205&amp;"_"&amp;R205,[1]挑战模式!$A:$AS,20+S205,FALSE))))</f>
        <v/>
      </c>
      <c r="J205" s="10" t="str">
        <f ca="1">IF(ISNA(VLOOKUP(P205&amp;"_"&amp;Q205&amp;"_"&amp;R205,[1]挑战模式!$A:$AS,1,FALSE)),"",IF(VLOOKUP(P205&amp;"_"&amp;Q205&amp;"_"&amp;R205,[1]挑战模式!$A:$AS,14+S205,FALSE)="","",ROUND(VLOOKUP(P205&amp;"_"&amp;Q205&amp;"_"&amp;R205,[1]挑战模式!$A:$AS,5,FALSE)/I205,2)))</f>
        <v/>
      </c>
      <c r="K205" s="10" t="str">
        <f t="shared" ca="1" si="25"/>
        <v/>
      </c>
      <c r="L205" s="10" t="str">
        <f t="shared" ca="1" si="26"/>
        <v/>
      </c>
      <c r="M205" s="10" t="str">
        <f t="shared" ca="1" si="27"/>
        <v/>
      </c>
      <c r="N205" s="12"/>
      <c r="O205" s="10" t="str">
        <f ca="1">IF(J205="","",VLOOKUP(P205&amp;"_"&amp;Q205&amp;"_"&amp;R205,[1]挑战模式!$A:$AS,38+S205,FALSE))</f>
        <v/>
      </c>
      <c r="P205" s="10">
        <v>0</v>
      </c>
      <c r="Q205" s="10">
        <v>5</v>
      </c>
      <c r="R205" s="10">
        <v>1</v>
      </c>
      <c r="S205" s="10">
        <v>6</v>
      </c>
    </row>
    <row r="206" spans="2:19" s="11" customFormat="1" x14ac:dyDescent="0.2">
      <c r="B206" s="10" t="str">
        <f t="shared" si="21"/>
        <v>MonsterWaveCallRule_Season0_Challenge5</v>
      </c>
      <c r="C206" s="10">
        <f>IF(ISNA(VLOOKUP(P206&amp;"_"&amp;Q206&amp;"_"&amp;R206,[1]挑战模式!$A:$AS,1,FALSE)),"",IF(R206-R205=0,"",R206))</f>
        <v>2</v>
      </c>
      <c r="D206" s="10" t="str">
        <f t="shared" si="22"/>
        <v>赛季0挑战关卡5波次2</v>
      </c>
      <c r="E206" s="10" t="str">
        <f>""</f>
        <v/>
      </c>
      <c r="F206" s="10">
        <f>IF(C206="","",VLOOKUP(P206&amp;"_"&amp;Q206&amp;"_"&amp;R206,[1]挑战模式!$A:$AS,13,FALSE)-VLOOKUP(P206&amp;"_"&amp;Q206&amp;"_"&amp;R206,[1]挑战模式!$A:$AS,14,FALSE))</f>
        <v>100</v>
      </c>
      <c r="G206" s="10">
        <f t="shared" si="23"/>
        <v>180</v>
      </c>
      <c r="H206" s="10">
        <f t="shared" si="24"/>
        <v>0</v>
      </c>
      <c r="I206" s="10">
        <f ca="1">IF(ISNA(VLOOKUP(P206&amp;"_"&amp;Q206&amp;"_"&amp;R206,[1]挑战模式!$A:$AS,1,FALSE)),"",IF(VLOOKUP(P206&amp;"_"&amp;Q206&amp;"_"&amp;R206,[1]挑战模式!$A:$AS,14+S206,FALSE)="","",INT(VLOOKUP(P206&amp;"_"&amp;Q206&amp;"_"&amp;R206,[1]挑战模式!$A:$AS,20+S206,FALSE))))</f>
        <v>5</v>
      </c>
      <c r="J206" s="10">
        <f ca="1">IF(ISNA(VLOOKUP(P206&amp;"_"&amp;Q206&amp;"_"&amp;R206,[1]挑战模式!$A:$AS,1,FALSE)),"",IF(VLOOKUP(P206&amp;"_"&amp;Q206&amp;"_"&amp;R206,[1]挑战模式!$A:$AS,14+S206,FALSE)="","",ROUND(VLOOKUP(P206&amp;"_"&amp;Q206&amp;"_"&amp;R206,[1]挑战模式!$A:$AS,5,FALSE)/I206,2)))</f>
        <v>3</v>
      </c>
      <c r="K206" s="10">
        <f t="shared" ca="1" si="25"/>
        <v>1</v>
      </c>
      <c r="L206" s="10" t="str">
        <f t="shared" ca="1" si="26"/>
        <v>Monster_Season0_Challenge5_2_1</v>
      </c>
      <c r="M206" s="10">
        <f t="shared" ca="1" si="27"/>
        <v>1</v>
      </c>
      <c r="N206" s="12"/>
      <c r="O206" s="10">
        <f ca="1">IF(J206="","",VLOOKUP(P206&amp;"_"&amp;Q206&amp;"_"&amp;R206,[1]挑战模式!$A:$AS,38+S206,FALSE))</f>
        <v>20</v>
      </c>
      <c r="P206" s="10">
        <v>0</v>
      </c>
      <c r="Q206" s="10">
        <v>5</v>
      </c>
      <c r="R206" s="10">
        <v>2</v>
      </c>
      <c r="S206" s="10">
        <v>1</v>
      </c>
    </row>
    <row r="207" spans="2:19" s="11" customFormat="1" x14ac:dyDescent="0.2">
      <c r="B207" s="10" t="str">
        <f t="shared" si="21"/>
        <v/>
      </c>
      <c r="C207" s="10" t="str">
        <f>IF(ISNA(VLOOKUP(P207&amp;"_"&amp;Q207&amp;"_"&amp;R207,[1]挑战模式!$A:$AS,1,FALSE)),"",IF(R207-R206=0,"",R207))</f>
        <v/>
      </c>
      <c r="D207" s="10" t="str">
        <f t="shared" si="22"/>
        <v/>
      </c>
      <c r="E207" s="10" t="str">
        <f>""</f>
        <v/>
      </c>
      <c r="F207" s="10" t="str">
        <f>IF(C207="","",VLOOKUP(P207&amp;"_"&amp;Q207&amp;"_"&amp;R207,[1]挑战模式!$A:$AS,13,FALSE)-VLOOKUP(P207&amp;"_"&amp;Q207&amp;"_"&amp;R207,[1]挑战模式!$A:$AS,14,FALSE))</f>
        <v/>
      </c>
      <c r="G207" s="10" t="str">
        <f t="shared" si="23"/>
        <v/>
      </c>
      <c r="H207" s="10" t="str">
        <f t="shared" si="24"/>
        <v/>
      </c>
      <c r="I207" s="10">
        <f ca="1">IF(ISNA(VLOOKUP(P207&amp;"_"&amp;Q207&amp;"_"&amp;R207,[1]挑战模式!$A:$AS,1,FALSE)),"",IF(VLOOKUP(P207&amp;"_"&amp;Q207&amp;"_"&amp;R207,[1]挑战模式!$A:$AS,14+S207,FALSE)="","",INT(VLOOKUP(P207&amp;"_"&amp;Q207&amp;"_"&amp;R207,[1]挑战模式!$A:$AS,20+S207,FALSE))))</f>
        <v>5</v>
      </c>
      <c r="J207" s="10">
        <f ca="1">IF(ISNA(VLOOKUP(P207&amp;"_"&amp;Q207&amp;"_"&amp;R207,[1]挑战模式!$A:$AS,1,FALSE)),"",IF(VLOOKUP(P207&amp;"_"&amp;Q207&amp;"_"&amp;R207,[1]挑战模式!$A:$AS,14+S207,FALSE)="","",ROUND(VLOOKUP(P207&amp;"_"&amp;Q207&amp;"_"&amp;R207,[1]挑战模式!$A:$AS,5,FALSE)/I207,2)))</f>
        <v>3</v>
      </c>
      <c r="K207" s="10">
        <f t="shared" ca="1" si="25"/>
        <v>1</v>
      </c>
      <c r="L207" s="10" t="str">
        <f t="shared" ca="1" si="26"/>
        <v>Monster_Season0_Challenge5_2_2</v>
      </c>
      <c r="M207" s="10">
        <f t="shared" ca="1" si="27"/>
        <v>1</v>
      </c>
      <c r="N207" s="12"/>
      <c r="O207" s="10">
        <f ca="1">IF(J207="","",VLOOKUP(P207&amp;"_"&amp;Q207&amp;"_"&amp;R207,[1]挑战模式!$A:$AS,38+S207,FALSE))</f>
        <v>20</v>
      </c>
      <c r="P207" s="10">
        <v>0</v>
      </c>
      <c r="Q207" s="10">
        <v>5</v>
      </c>
      <c r="R207" s="10">
        <v>2</v>
      </c>
      <c r="S207" s="10">
        <v>2</v>
      </c>
    </row>
    <row r="208" spans="2:19" s="11" customFormat="1" x14ac:dyDescent="0.2">
      <c r="B208" s="10" t="str">
        <f t="shared" si="21"/>
        <v/>
      </c>
      <c r="C208" s="10" t="str">
        <f>IF(ISNA(VLOOKUP(P208&amp;"_"&amp;Q208&amp;"_"&amp;R208,[1]挑战模式!$A:$AS,1,FALSE)),"",IF(R208-R207=0,"",R208))</f>
        <v/>
      </c>
      <c r="D208" s="10" t="str">
        <f t="shared" si="22"/>
        <v/>
      </c>
      <c r="E208" s="10" t="str">
        <f>""</f>
        <v/>
      </c>
      <c r="F208" s="10" t="str">
        <f>IF(C208="","",VLOOKUP(P208&amp;"_"&amp;Q208&amp;"_"&amp;R208,[1]挑战模式!$A:$AS,13,FALSE)-VLOOKUP(P208&amp;"_"&amp;Q208&amp;"_"&amp;R208,[1]挑战模式!$A:$AS,14,FALSE))</f>
        <v/>
      </c>
      <c r="G208" s="10" t="str">
        <f t="shared" si="23"/>
        <v/>
      </c>
      <c r="H208" s="10" t="str">
        <f t="shared" si="24"/>
        <v/>
      </c>
      <c r="I208" s="10" t="str">
        <f ca="1">IF(ISNA(VLOOKUP(P208&amp;"_"&amp;Q208&amp;"_"&amp;R208,[1]挑战模式!$A:$AS,1,FALSE)),"",IF(VLOOKUP(P208&amp;"_"&amp;Q208&amp;"_"&amp;R208,[1]挑战模式!$A:$AS,14+S208,FALSE)="","",INT(VLOOKUP(P208&amp;"_"&amp;Q208&amp;"_"&amp;R208,[1]挑战模式!$A:$AS,20+S208,FALSE))))</f>
        <v/>
      </c>
      <c r="J208" s="10" t="str">
        <f ca="1">IF(ISNA(VLOOKUP(P208&amp;"_"&amp;Q208&amp;"_"&amp;R208,[1]挑战模式!$A:$AS,1,FALSE)),"",IF(VLOOKUP(P208&amp;"_"&amp;Q208&amp;"_"&amp;R208,[1]挑战模式!$A:$AS,14+S208,FALSE)="","",ROUND(VLOOKUP(P208&amp;"_"&amp;Q208&amp;"_"&amp;R208,[1]挑战模式!$A:$AS,5,FALSE)/I208,2)))</f>
        <v/>
      </c>
      <c r="K208" s="10" t="str">
        <f t="shared" ca="1" si="25"/>
        <v/>
      </c>
      <c r="L208" s="10" t="str">
        <f t="shared" ca="1" si="26"/>
        <v/>
      </c>
      <c r="M208" s="10" t="str">
        <f t="shared" ca="1" si="27"/>
        <v/>
      </c>
      <c r="N208" s="12"/>
      <c r="O208" s="10" t="str">
        <f ca="1">IF(J208="","",VLOOKUP(P208&amp;"_"&amp;Q208&amp;"_"&amp;R208,[1]挑战模式!$A:$AS,38+S208,FALSE))</f>
        <v/>
      </c>
      <c r="P208" s="10">
        <v>0</v>
      </c>
      <c r="Q208" s="10">
        <v>5</v>
      </c>
      <c r="R208" s="10">
        <v>2</v>
      </c>
      <c r="S208" s="10">
        <v>3</v>
      </c>
    </row>
    <row r="209" spans="2:19" s="11" customFormat="1" x14ac:dyDescent="0.2">
      <c r="B209" s="10" t="str">
        <f t="shared" si="21"/>
        <v/>
      </c>
      <c r="C209" s="10" t="str">
        <f>IF(ISNA(VLOOKUP(P209&amp;"_"&amp;Q209&amp;"_"&amp;R209,[1]挑战模式!$A:$AS,1,FALSE)),"",IF(R209-R208=0,"",R209))</f>
        <v/>
      </c>
      <c r="D209" s="10" t="str">
        <f t="shared" si="22"/>
        <v/>
      </c>
      <c r="E209" s="10" t="str">
        <f>""</f>
        <v/>
      </c>
      <c r="F209" s="10" t="str">
        <f>IF(C209="","",VLOOKUP(P209&amp;"_"&amp;Q209&amp;"_"&amp;R209,[1]挑战模式!$A:$AS,13,FALSE)-VLOOKUP(P209&amp;"_"&amp;Q209&amp;"_"&amp;R209,[1]挑战模式!$A:$AS,14,FALSE))</f>
        <v/>
      </c>
      <c r="G209" s="10" t="str">
        <f t="shared" si="23"/>
        <v/>
      </c>
      <c r="H209" s="10" t="str">
        <f t="shared" si="24"/>
        <v/>
      </c>
      <c r="I209" s="10" t="str">
        <f ca="1">IF(ISNA(VLOOKUP(P209&amp;"_"&amp;Q209&amp;"_"&amp;R209,[1]挑战模式!$A:$AS,1,FALSE)),"",IF(VLOOKUP(P209&amp;"_"&amp;Q209&amp;"_"&amp;R209,[1]挑战模式!$A:$AS,14+S209,FALSE)="","",INT(VLOOKUP(P209&amp;"_"&amp;Q209&amp;"_"&amp;R209,[1]挑战模式!$A:$AS,20+S209,FALSE))))</f>
        <v/>
      </c>
      <c r="J209" s="10" t="str">
        <f ca="1">IF(ISNA(VLOOKUP(P209&amp;"_"&amp;Q209&amp;"_"&amp;R209,[1]挑战模式!$A:$AS,1,FALSE)),"",IF(VLOOKUP(P209&amp;"_"&amp;Q209&amp;"_"&amp;R209,[1]挑战模式!$A:$AS,14+S209,FALSE)="","",ROUND(VLOOKUP(P209&amp;"_"&amp;Q209&amp;"_"&amp;R209,[1]挑战模式!$A:$AS,5,FALSE)/I209,2)))</f>
        <v/>
      </c>
      <c r="K209" s="10" t="str">
        <f t="shared" ca="1" si="25"/>
        <v/>
      </c>
      <c r="L209" s="10" t="str">
        <f t="shared" ca="1" si="26"/>
        <v/>
      </c>
      <c r="M209" s="10" t="str">
        <f t="shared" ca="1" si="27"/>
        <v/>
      </c>
      <c r="N209" s="12"/>
      <c r="O209" s="10" t="str">
        <f ca="1">IF(J209="","",VLOOKUP(P209&amp;"_"&amp;Q209&amp;"_"&amp;R209,[1]挑战模式!$A:$AS,38+S209,FALSE))</f>
        <v/>
      </c>
      <c r="P209" s="10">
        <v>0</v>
      </c>
      <c r="Q209" s="10">
        <v>5</v>
      </c>
      <c r="R209" s="10">
        <v>2</v>
      </c>
      <c r="S209" s="10">
        <v>4</v>
      </c>
    </row>
    <row r="210" spans="2:19" s="11" customFormat="1" x14ac:dyDescent="0.2">
      <c r="B210" s="10" t="str">
        <f t="shared" si="21"/>
        <v/>
      </c>
      <c r="C210" s="10" t="str">
        <f>IF(ISNA(VLOOKUP(P210&amp;"_"&amp;Q210&amp;"_"&amp;R210,[1]挑战模式!$A:$AS,1,FALSE)),"",IF(R210-R209=0,"",R210))</f>
        <v/>
      </c>
      <c r="D210" s="10" t="str">
        <f t="shared" si="22"/>
        <v/>
      </c>
      <c r="E210" s="10" t="str">
        <f>""</f>
        <v/>
      </c>
      <c r="F210" s="10" t="str">
        <f>IF(C210="","",VLOOKUP(P210&amp;"_"&amp;Q210&amp;"_"&amp;R210,[1]挑战模式!$A:$AS,13,FALSE)-VLOOKUP(P210&amp;"_"&amp;Q210&amp;"_"&amp;R210,[1]挑战模式!$A:$AS,14,FALSE))</f>
        <v/>
      </c>
      <c r="G210" s="10" t="str">
        <f t="shared" si="23"/>
        <v/>
      </c>
      <c r="H210" s="10" t="str">
        <f t="shared" si="24"/>
        <v/>
      </c>
      <c r="I210" s="10" t="str">
        <f ca="1">IF(ISNA(VLOOKUP(P210&amp;"_"&amp;Q210&amp;"_"&amp;R210,[1]挑战模式!$A:$AS,1,FALSE)),"",IF(VLOOKUP(P210&amp;"_"&amp;Q210&amp;"_"&amp;R210,[1]挑战模式!$A:$AS,14+S210,FALSE)="","",INT(VLOOKUP(P210&amp;"_"&amp;Q210&amp;"_"&amp;R210,[1]挑战模式!$A:$AS,20+S210,FALSE))))</f>
        <v/>
      </c>
      <c r="J210" s="10" t="str">
        <f ca="1">IF(ISNA(VLOOKUP(P210&amp;"_"&amp;Q210&amp;"_"&amp;R210,[1]挑战模式!$A:$AS,1,FALSE)),"",IF(VLOOKUP(P210&amp;"_"&amp;Q210&amp;"_"&amp;R210,[1]挑战模式!$A:$AS,14+S210,FALSE)="","",ROUND(VLOOKUP(P210&amp;"_"&amp;Q210&amp;"_"&amp;R210,[1]挑战模式!$A:$AS,5,FALSE)/I210,2)))</f>
        <v/>
      </c>
      <c r="K210" s="10" t="str">
        <f t="shared" ca="1" si="25"/>
        <v/>
      </c>
      <c r="L210" s="10" t="str">
        <f t="shared" ca="1" si="26"/>
        <v/>
      </c>
      <c r="M210" s="10" t="str">
        <f t="shared" ca="1" si="27"/>
        <v/>
      </c>
      <c r="N210" s="12"/>
      <c r="O210" s="10" t="str">
        <f ca="1">IF(J210="","",VLOOKUP(P210&amp;"_"&amp;Q210&amp;"_"&amp;R210,[1]挑战模式!$A:$AS,38+S210,FALSE))</f>
        <v/>
      </c>
      <c r="P210" s="10">
        <v>0</v>
      </c>
      <c r="Q210" s="10">
        <v>5</v>
      </c>
      <c r="R210" s="10">
        <v>2</v>
      </c>
      <c r="S210" s="10">
        <v>5</v>
      </c>
    </row>
    <row r="211" spans="2:19" s="11" customFormat="1" x14ac:dyDescent="0.2">
      <c r="B211" s="10" t="str">
        <f t="shared" si="21"/>
        <v/>
      </c>
      <c r="C211" s="10" t="str">
        <f>IF(ISNA(VLOOKUP(P211&amp;"_"&amp;Q211&amp;"_"&amp;R211,[1]挑战模式!$A:$AS,1,FALSE)),"",IF(R211-R210=0,"",R211))</f>
        <v/>
      </c>
      <c r="D211" s="10" t="str">
        <f t="shared" si="22"/>
        <v/>
      </c>
      <c r="E211" s="10" t="str">
        <f>""</f>
        <v/>
      </c>
      <c r="F211" s="10" t="str">
        <f>IF(C211="","",VLOOKUP(P211&amp;"_"&amp;Q211&amp;"_"&amp;R211,[1]挑战模式!$A:$AS,13,FALSE)-VLOOKUP(P211&amp;"_"&amp;Q211&amp;"_"&amp;R211,[1]挑战模式!$A:$AS,14,FALSE))</f>
        <v/>
      </c>
      <c r="G211" s="10" t="str">
        <f t="shared" si="23"/>
        <v/>
      </c>
      <c r="H211" s="10" t="str">
        <f t="shared" si="24"/>
        <v/>
      </c>
      <c r="I211" s="10" t="str">
        <f ca="1">IF(ISNA(VLOOKUP(P211&amp;"_"&amp;Q211&amp;"_"&amp;R211,[1]挑战模式!$A:$AS,1,FALSE)),"",IF(VLOOKUP(P211&amp;"_"&amp;Q211&amp;"_"&amp;R211,[1]挑战模式!$A:$AS,14+S211,FALSE)="","",INT(VLOOKUP(P211&amp;"_"&amp;Q211&amp;"_"&amp;R211,[1]挑战模式!$A:$AS,20+S211,FALSE))))</f>
        <v/>
      </c>
      <c r="J211" s="10" t="str">
        <f ca="1">IF(ISNA(VLOOKUP(P211&amp;"_"&amp;Q211&amp;"_"&amp;R211,[1]挑战模式!$A:$AS,1,FALSE)),"",IF(VLOOKUP(P211&amp;"_"&amp;Q211&amp;"_"&amp;R211,[1]挑战模式!$A:$AS,14+S211,FALSE)="","",ROUND(VLOOKUP(P211&amp;"_"&amp;Q211&amp;"_"&amp;R211,[1]挑战模式!$A:$AS,5,FALSE)/I211,2)))</f>
        <v/>
      </c>
      <c r="K211" s="10" t="str">
        <f t="shared" ca="1" si="25"/>
        <v/>
      </c>
      <c r="L211" s="10" t="str">
        <f t="shared" ca="1" si="26"/>
        <v/>
      </c>
      <c r="M211" s="10" t="str">
        <f t="shared" ca="1" si="27"/>
        <v/>
      </c>
      <c r="N211" s="12"/>
      <c r="O211" s="10" t="str">
        <f ca="1">IF(J211="","",VLOOKUP(P211&amp;"_"&amp;Q211&amp;"_"&amp;R211,[1]挑战模式!$A:$AS,38+S211,FALSE))</f>
        <v/>
      </c>
      <c r="P211" s="10">
        <v>0</v>
      </c>
      <c r="Q211" s="10">
        <v>5</v>
      </c>
      <c r="R211" s="10">
        <v>2</v>
      </c>
      <c r="S211" s="10">
        <v>6</v>
      </c>
    </row>
    <row r="212" spans="2:19" s="11" customFormat="1" x14ac:dyDescent="0.2">
      <c r="B212" s="10" t="str">
        <f t="shared" si="21"/>
        <v>MonsterWaveCallRule_Season0_Challenge5</v>
      </c>
      <c r="C212" s="10">
        <f>IF(ISNA(VLOOKUP(P212&amp;"_"&amp;Q212&amp;"_"&amp;R212,[1]挑战模式!$A:$AS,1,FALSE)),"",IF(R212-R211=0,"",R212))</f>
        <v>3</v>
      </c>
      <c r="D212" s="10" t="str">
        <f t="shared" si="22"/>
        <v>赛季0挑战关卡5波次3</v>
      </c>
      <c r="E212" s="10" t="str">
        <f>""</f>
        <v/>
      </c>
      <c r="F212" s="10">
        <f>IF(C212="","",VLOOKUP(P212&amp;"_"&amp;Q212&amp;"_"&amp;R212,[1]挑战模式!$A:$AS,13,FALSE)-VLOOKUP(P212&amp;"_"&amp;Q212&amp;"_"&amp;R212,[1]挑战模式!$A:$AS,14,FALSE))</f>
        <v>100</v>
      </c>
      <c r="G212" s="10">
        <f t="shared" si="23"/>
        <v>180</v>
      </c>
      <c r="H212" s="10">
        <f t="shared" si="24"/>
        <v>0</v>
      </c>
      <c r="I212" s="10">
        <f ca="1">IF(ISNA(VLOOKUP(P212&amp;"_"&amp;Q212&amp;"_"&amp;R212,[1]挑战模式!$A:$AS,1,FALSE)),"",IF(VLOOKUP(P212&amp;"_"&amp;Q212&amp;"_"&amp;R212,[1]挑战模式!$A:$AS,14+S212,FALSE)="","",INT(VLOOKUP(P212&amp;"_"&amp;Q212&amp;"_"&amp;R212,[1]挑战模式!$A:$AS,20+S212,FALSE))))</f>
        <v>7</v>
      </c>
      <c r="J212" s="10">
        <f ca="1">IF(ISNA(VLOOKUP(P212&amp;"_"&amp;Q212&amp;"_"&amp;R212,[1]挑战模式!$A:$AS,1,FALSE)),"",IF(VLOOKUP(P212&amp;"_"&amp;Q212&amp;"_"&amp;R212,[1]挑战模式!$A:$AS,14+S212,FALSE)="","",ROUND(VLOOKUP(P212&amp;"_"&amp;Q212&amp;"_"&amp;R212,[1]挑战模式!$A:$AS,5,FALSE)/I212,2)))</f>
        <v>2.86</v>
      </c>
      <c r="K212" s="10">
        <f t="shared" ca="1" si="25"/>
        <v>1</v>
      </c>
      <c r="L212" s="10" t="str">
        <f t="shared" ca="1" si="26"/>
        <v>Monster_Season0_Challenge5_3_1</v>
      </c>
      <c r="M212" s="10">
        <f t="shared" ca="1" si="27"/>
        <v>1</v>
      </c>
      <c r="N212" s="12"/>
      <c r="O212" s="10">
        <f ca="1">IF(J212="","",VLOOKUP(P212&amp;"_"&amp;Q212&amp;"_"&amp;R212,[1]挑战模式!$A:$AS,38+S212,FALSE))</f>
        <v>14</v>
      </c>
      <c r="P212" s="10">
        <v>0</v>
      </c>
      <c r="Q212" s="10">
        <v>5</v>
      </c>
      <c r="R212" s="10">
        <v>3</v>
      </c>
      <c r="S212" s="10">
        <v>1</v>
      </c>
    </row>
    <row r="213" spans="2:19" s="11" customFormat="1" x14ac:dyDescent="0.2">
      <c r="B213" s="10" t="str">
        <f t="shared" si="21"/>
        <v/>
      </c>
      <c r="C213" s="10" t="str">
        <f>IF(ISNA(VLOOKUP(P213&amp;"_"&amp;Q213&amp;"_"&amp;R213,[1]挑战模式!$A:$AS,1,FALSE)),"",IF(R213-R212=0,"",R213))</f>
        <v/>
      </c>
      <c r="D213" s="10" t="str">
        <f t="shared" si="22"/>
        <v/>
      </c>
      <c r="E213" s="10" t="str">
        <f>""</f>
        <v/>
      </c>
      <c r="F213" s="10" t="str">
        <f>IF(C213="","",VLOOKUP(P213&amp;"_"&amp;Q213&amp;"_"&amp;R213,[1]挑战模式!$A:$AS,13,FALSE)-VLOOKUP(P213&amp;"_"&amp;Q213&amp;"_"&amp;R213,[1]挑战模式!$A:$AS,14,FALSE))</f>
        <v/>
      </c>
      <c r="G213" s="10" t="str">
        <f t="shared" si="23"/>
        <v/>
      </c>
      <c r="H213" s="10" t="str">
        <f t="shared" si="24"/>
        <v/>
      </c>
      <c r="I213" s="10">
        <f ca="1">IF(ISNA(VLOOKUP(P213&amp;"_"&amp;Q213&amp;"_"&amp;R213,[1]挑战模式!$A:$AS,1,FALSE)),"",IF(VLOOKUP(P213&amp;"_"&amp;Q213&amp;"_"&amp;R213,[1]挑战模式!$A:$AS,14+S213,FALSE)="","",INT(VLOOKUP(P213&amp;"_"&amp;Q213&amp;"_"&amp;R213,[1]挑战模式!$A:$AS,20+S213,FALSE))))</f>
        <v>7</v>
      </c>
      <c r="J213" s="10">
        <f ca="1">IF(ISNA(VLOOKUP(P213&amp;"_"&amp;Q213&amp;"_"&amp;R213,[1]挑战模式!$A:$AS,1,FALSE)),"",IF(VLOOKUP(P213&amp;"_"&amp;Q213&amp;"_"&amp;R213,[1]挑战模式!$A:$AS,14+S213,FALSE)="","",ROUND(VLOOKUP(P213&amp;"_"&amp;Q213&amp;"_"&amp;R213,[1]挑战模式!$A:$AS,5,FALSE)/I213,2)))</f>
        <v>2.86</v>
      </c>
      <c r="K213" s="10">
        <f t="shared" ca="1" si="25"/>
        <v>1</v>
      </c>
      <c r="L213" s="10" t="str">
        <f t="shared" ca="1" si="26"/>
        <v>Monster_Season0_Challenge5_3_2</v>
      </c>
      <c r="M213" s="10">
        <f t="shared" ca="1" si="27"/>
        <v>1</v>
      </c>
      <c r="N213" s="12"/>
      <c r="O213" s="10">
        <f ca="1">IF(J213="","",VLOOKUP(P213&amp;"_"&amp;Q213&amp;"_"&amp;R213,[1]挑战模式!$A:$AS,38+S213,FALSE))</f>
        <v>14</v>
      </c>
      <c r="P213" s="10">
        <v>0</v>
      </c>
      <c r="Q213" s="10">
        <v>5</v>
      </c>
      <c r="R213" s="10">
        <v>3</v>
      </c>
      <c r="S213" s="10">
        <v>2</v>
      </c>
    </row>
    <row r="214" spans="2:19" s="11" customFormat="1" x14ac:dyDescent="0.2">
      <c r="B214" s="10" t="str">
        <f t="shared" si="21"/>
        <v/>
      </c>
      <c r="C214" s="10" t="str">
        <f>IF(ISNA(VLOOKUP(P214&amp;"_"&amp;Q214&amp;"_"&amp;R214,[1]挑战模式!$A:$AS,1,FALSE)),"",IF(R214-R213=0,"",R214))</f>
        <v/>
      </c>
      <c r="D214" s="10" t="str">
        <f t="shared" si="22"/>
        <v/>
      </c>
      <c r="E214" s="10" t="str">
        <f>""</f>
        <v/>
      </c>
      <c r="F214" s="10" t="str">
        <f>IF(C214="","",VLOOKUP(P214&amp;"_"&amp;Q214&amp;"_"&amp;R214,[1]挑战模式!$A:$AS,13,FALSE)-VLOOKUP(P214&amp;"_"&amp;Q214&amp;"_"&amp;R214,[1]挑战模式!$A:$AS,14,FALSE))</f>
        <v/>
      </c>
      <c r="G214" s="10" t="str">
        <f t="shared" si="23"/>
        <v/>
      </c>
      <c r="H214" s="10" t="str">
        <f t="shared" si="24"/>
        <v/>
      </c>
      <c r="I214" s="10" t="str">
        <f ca="1">IF(ISNA(VLOOKUP(P214&amp;"_"&amp;Q214&amp;"_"&amp;R214,[1]挑战模式!$A:$AS,1,FALSE)),"",IF(VLOOKUP(P214&amp;"_"&amp;Q214&amp;"_"&amp;R214,[1]挑战模式!$A:$AS,14+S214,FALSE)="","",INT(VLOOKUP(P214&amp;"_"&amp;Q214&amp;"_"&amp;R214,[1]挑战模式!$A:$AS,20+S214,FALSE))))</f>
        <v/>
      </c>
      <c r="J214" s="10" t="str">
        <f ca="1">IF(ISNA(VLOOKUP(P214&amp;"_"&amp;Q214&amp;"_"&amp;R214,[1]挑战模式!$A:$AS,1,FALSE)),"",IF(VLOOKUP(P214&amp;"_"&amp;Q214&amp;"_"&amp;R214,[1]挑战模式!$A:$AS,14+S214,FALSE)="","",ROUND(VLOOKUP(P214&amp;"_"&amp;Q214&amp;"_"&amp;R214,[1]挑战模式!$A:$AS,5,FALSE)/I214,2)))</f>
        <v/>
      </c>
      <c r="K214" s="10" t="str">
        <f t="shared" ca="1" si="25"/>
        <v/>
      </c>
      <c r="L214" s="10" t="str">
        <f t="shared" ca="1" si="26"/>
        <v/>
      </c>
      <c r="M214" s="10" t="str">
        <f t="shared" ca="1" si="27"/>
        <v/>
      </c>
      <c r="N214" s="12"/>
      <c r="O214" s="10" t="str">
        <f ca="1">IF(J214="","",VLOOKUP(P214&amp;"_"&amp;Q214&amp;"_"&amp;R214,[1]挑战模式!$A:$AS,38+S214,FALSE))</f>
        <v/>
      </c>
      <c r="P214" s="10">
        <v>0</v>
      </c>
      <c r="Q214" s="10">
        <v>5</v>
      </c>
      <c r="R214" s="10">
        <v>3</v>
      </c>
      <c r="S214" s="10">
        <v>3</v>
      </c>
    </row>
    <row r="215" spans="2:19" s="11" customFormat="1" x14ac:dyDescent="0.2">
      <c r="B215" s="10" t="str">
        <f t="shared" si="21"/>
        <v/>
      </c>
      <c r="C215" s="10" t="str">
        <f>IF(ISNA(VLOOKUP(P215&amp;"_"&amp;Q215&amp;"_"&amp;R215,[1]挑战模式!$A:$AS,1,FALSE)),"",IF(R215-R214=0,"",R215))</f>
        <v/>
      </c>
      <c r="D215" s="10" t="str">
        <f t="shared" si="22"/>
        <v/>
      </c>
      <c r="E215" s="10" t="str">
        <f>""</f>
        <v/>
      </c>
      <c r="F215" s="10" t="str">
        <f>IF(C215="","",VLOOKUP(P215&amp;"_"&amp;Q215&amp;"_"&amp;R215,[1]挑战模式!$A:$AS,13,FALSE)-VLOOKUP(P215&amp;"_"&amp;Q215&amp;"_"&amp;R215,[1]挑战模式!$A:$AS,14,FALSE))</f>
        <v/>
      </c>
      <c r="G215" s="10" t="str">
        <f t="shared" si="23"/>
        <v/>
      </c>
      <c r="H215" s="10" t="str">
        <f t="shared" si="24"/>
        <v/>
      </c>
      <c r="I215" s="10" t="str">
        <f ca="1">IF(ISNA(VLOOKUP(P215&amp;"_"&amp;Q215&amp;"_"&amp;R215,[1]挑战模式!$A:$AS,1,FALSE)),"",IF(VLOOKUP(P215&amp;"_"&amp;Q215&amp;"_"&amp;R215,[1]挑战模式!$A:$AS,14+S215,FALSE)="","",INT(VLOOKUP(P215&amp;"_"&amp;Q215&amp;"_"&amp;R215,[1]挑战模式!$A:$AS,20+S215,FALSE))))</f>
        <v/>
      </c>
      <c r="J215" s="10" t="str">
        <f ca="1">IF(ISNA(VLOOKUP(P215&amp;"_"&amp;Q215&amp;"_"&amp;R215,[1]挑战模式!$A:$AS,1,FALSE)),"",IF(VLOOKUP(P215&amp;"_"&amp;Q215&amp;"_"&amp;R215,[1]挑战模式!$A:$AS,14+S215,FALSE)="","",ROUND(VLOOKUP(P215&amp;"_"&amp;Q215&amp;"_"&amp;R215,[1]挑战模式!$A:$AS,5,FALSE)/I215,2)))</f>
        <v/>
      </c>
      <c r="K215" s="10" t="str">
        <f t="shared" ca="1" si="25"/>
        <v/>
      </c>
      <c r="L215" s="10" t="str">
        <f t="shared" ca="1" si="26"/>
        <v/>
      </c>
      <c r="M215" s="10" t="str">
        <f t="shared" ca="1" si="27"/>
        <v/>
      </c>
      <c r="N215" s="12"/>
      <c r="O215" s="10" t="str">
        <f ca="1">IF(J215="","",VLOOKUP(P215&amp;"_"&amp;Q215&amp;"_"&amp;R215,[1]挑战模式!$A:$AS,38+S215,FALSE))</f>
        <v/>
      </c>
      <c r="P215" s="10">
        <v>0</v>
      </c>
      <c r="Q215" s="10">
        <v>5</v>
      </c>
      <c r="R215" s="10">
        <v>3</v>
      </c>
      <c r="S215" s="10">
        <v>4</v>
      </c>
    </row>
    <row r="216" spans="2:19" s="11" customFormat="1" x14ac:dyDescent="0.2">
      <c r="B216" s="10" t="str">
        <f t="shared" si="21"/>
        <v/>
      </c>
      <c r="C216" s="10" t="str">
        <f>IF(ISNA(VLOOKUP(P216&amp;"_"&amp;Q216&amp;"_"&amp;R216,[1]挑战模式!$A:$AS,1,FALSE)),"",IF(R216-R215=0,"",R216))</f>
        <v/>
      </c>
      <c r="D216" s="10" t="str">
        <f t="shared" si="22"/>
        <v/>
      </c>
      <c r="E216" s="10" t="str">
        <f>""</f>
        <v/>
      </c>
      <c r="F216" s="10" t="str">
        <f>IF(C216="","",VLOOKUP(P216&amp;"_"&amp;Q216&amp;"_"&amp;R216,[1]挑战模式!$A:$AS,13,FALSE)-VLOOKUP(P216&amp;"_"&amp;Q216&amp;"_"&amp;R216,[1]挑战模式!$A:$AS,14,FALSE))</f>
        <v/>
      </c>
      <c r="G216" s="10" t="str">
        <f t="shared" si="23"/>
        <v/>
      </c>
      <c r="H216" s="10" t="str">
        <f t="shared" si="24"/>
        <v/>
      </c>
      <c r="I216" s="10" t="str">
        <f ca="1">IF(ISNA(VLOOKUP(P216&amp;"_"&amp;Q216&amp;"_"&amp;R216,[1]挑战模式!$A:$AS,1,FALSE)),"",IF(VLOOKUP(P216&amp;"_"&amp;Q216&amp;"_"&amp;R216,[1]挑战模式!$A:$AS,14+S216,FALSE)="","",INT(VLOOKUP(P216&amp;"_"&amp;Q216&amp;"_"&amp;R216,[1]挑战模式!$A:$AS,20+S216,FALSE))))</f>
        <v/>
      </c>
      <c r="J216" s="10" t="str">
        <f ca="1">IF(ISNA(VLOOKUP(P216&amp;"_"&amp;Q216&amp;"_"&amp;R216,[1]挑战模式!$A:$AS,1,FALSE)),"",IF(VLOOKUP(P216&amp;"_"&amp;Q216&amp;"_"&amp;R216,[1]挑战模式!$A:$AS,14+S216,FALSE)="","",ROUND(VLOOKUP(P216&amp;"_"&amp;Q216&amp;"_"&amp;R216,[1]挑战模式!$A:$AS,5,FALSE)/I216,2)))</f>
        <v/>
      </c>
      <c r="K216" s="10" t="str">
        <f t="shared" ca="1" si="25"/>
        <v/>
      </c>
      <c r="L216" s="10" t="str">
        <f t="shared" ca="1" si="26"/>
        <v/>
      </c>
      <c r="M216" s="10" t="str">
        <f t="shared" ca="1" si="27"/>
        <v/>
      </c>
      <c r="N216" s="12"/>
      <c r="O216" s="10" t="str">
        <f ca="1">IF(J216="","",VLOOKUP(P216&amp;"_"&amp;Q216&amp;"_"&amp;R216,[1]挑战模式!$A:$AS,38+S216,FALSE))</f>
        <v/>
      </c>
      <c r="P216" s="10">
        <v>0</v>
      </c>
      <c r="Q216" s="10">
        <v>5</v>
      </c>
      <c r="R216" s="10">
        <v>3</v>
      </c>
      <c r="S216" s="10">
        <v>5</v>
      </c>
    </row>
    <row r="217" spans="2:19" s="11" customFormat="1" x14ac:dyDescent="0.2">
      <c r="B217" s="10" t="str">
        <f t="shared" si="21"/>
        <v/>
      </c>
      <c r="C217" s="10" t="str">
        <f>IF(ISNA(VLOOKUP(P217&amp;"_"&amp;Q217&amp;"_"&amp;R217,[1]挑战模式!$A:$AS,1,FALSE)),"",IF(R217-R216=0,"",R217))</f>
        <v/>
      </c>
      <c r="D217" s="10" t="str">
        <f t="shared" si="22"/>
        <v/>
      </c>
      <c r="E217" s="10" t="str">
        <f>""</f>
        <v/>
      </c>
      <c r="F217" s="10" t="str">
        <f>IF(C217="","",VLOOKUP(P217&amp;"_"&amp;Q217&amp;"_"&amp;R217,[1]挑战模式!$A:$AS,13,FALSE)-VLOOKUP(P217&amp;"_"&amp;Q217&amp;"_"&amp;R217,[1]挑战模式!$A:$AS,14,FALSE))</f>
        <v/>
      </c>
      <c r="G217" s="10" t="str">
        <f t="shared" si="23"/>
        <v/>
      </c>
      <c r="H217" s="10" t="str">
        <f t="shared" si="24"/>
        <v/>
      </c>
      <c r="I217" s="10" t="str">
        <f ca="1">IF(ISNA(VLOOKUP(P217&amp;"_"&amp;Q217&amp;"_"&amp;R217,[1]挑战模式!$A:$AS,1,FALSE)),"",IF(VLOOKUP(P217&amp;"_"&amp;Q217&amp;"_"&amp;R217,[1]挑战模式!$A:$AS,14+S217,FALSE)="","",INT(VLOOKUP(P217&amp;"_"&amp;Q217&amp;"_"&amp;R217,[1]挑战模式!$A:$AS,20+S217,FALSE))))</f>
        <v/>
      </c>
      <c r="J217" s="10" t="str">
        <f ca="1">IF(ISNA(VLOOKUP(P217&amp;"_"&amp;Q217&amp;"_"&amp;R217,[1]挑战模式!$A:$AS,1,FALSE)),"",IF(VLOOKUP(P217&amp;"_"&amp;Q217&amp;"_"&amp;R217,[1]挑战模式!$A:$AS,14+S217,FALSE)="","",ROUND(VLOOKUP(P217&amp;"_"&amp;Q217&amp;"_"&amp;R217,[1]挑战模式!$A:$AS,5,FALSE)/I217,2)))</f>
        <v/>
      </c>
      <c r="K217" s="10" t="str">
        <f t="shared" ca="1" si="25"/>
        <v/>
      </c>
      <c r="L217" s="10" t="str">
        <f t="shared" ca="1" si="26"/>
        <v/>
      </c>
      <c r="M217" s="10" t="str">
        <f t="shared" ca="1" si="27"/>
        <v/>
      </c>
      <c r="N217" s="12"/>
      <c r="O217" s="10" t="str">
        <f ca="1">IF(J217="","",VLOOKUP(P217&amp;"_"&amp;Q217&amp;"_"&amp;R217,[1]挑战模式!$A:$AS,38+S217,FALSE))</f>
        <v/>
      </c>
      <c r="P217" s="10">
        <v>0</v>
      </c>
      <c r="Q217" s="10">
        <v>5</v>
      </c>
      <c r="R217" s="10">
        <v>3</v>
      </c>
      <c r="S217" s="10">
        <v>6</v>
      </c>
    </row>
    <row r="218" spans="2:19" s="11" customFormat="1" x14ac:dyDescent="0.2">
      <c r="B218" s="10" t="str">
        <f t="shared" si="21"/>
        <v>MonsterWaveCallRule_Season0_Challenge5</v>
      </c>
      <c r="C218" s="10">
        <f>IF(ISNA(VLOOKUP(P218&amp;"_"&amp;Q218&amp;"_"&amp;R218,[1]挑战模式!$A:$AS,1,FALSE)),"",IF(R218-R217=0,"",R218))</f>
        <v>4</v>
      </c>
      <c r="D218" s="10" t="str">
        <f t="shared" si="22"/>
        <v>赛季0挑战关卡5波次4</v>
      </c>
      <c r="E218" s="10" t="str">
        <f>""</f>
        <v/>
      </c>
      <c r="F218" s="10">
        <f>IF(C218="","",VLOOKUP(P218&amp;"_"&amp;Q218&amp;"_"&amp;R218,[1]挑战模式!$A:$AS,13,FALSE)-VLOOKUP(P218&amp;"_"&amp;Q218&amp;"_"&amp;R218,[1]挑战模式!$A:$AS,14,FALSE))</f>
        <v>100</v>
      </c>
      <c r="G218" s="10">
        <f t="shared" si="23"/>
        <v>180</v>
      </c>
      <c r="H218" s="10">
        <f t="shared" si="24"/>
        <v>0</v>
      </c>
      <c r="I218" s="10">
        <f ca="1">IF(ISNA(VLOOKUP(P218&amp;"_"&amp;Q218&amp;"_"&amp;R218,[1]挑战模式!$A:$AS,1,FALSE)),"",IF(VLOOKUP(P218&amp;"_"&amp;Q218&amp;"_"&amp;R218,[1]挑战模式!$A:$AS,14+S218,FALSE)="","",INT(VLOOKUP(P218&amp;"_"&amp;Q218&amp;"_"&amp;R218,[1]挑战模式!$A:$AS,20+S218,FALSE))))</f>
        <v>9</v>
      </c>
      <c r="J218" s="10">
        <f ca="1">IF(ISNA(VLOOKUP(P218&amp;"_"&amp;Q218&amp;"_"&amp;R218,[1]挑战模式!$A:$AS,1,FALSE)),"",IF(VLOOKUP(P218&amp;"_"&amp;Q218&amp;"_"&amp;R218,[1]挑战模式!$A:$AS,14+S218,FALSE)="","",ROUND(VLOOKUP(P218&amp;"_"&amp;Q218&amp;"_"&amp;R218,[1]挑战模式!$A:$AS,5,FALSE)/I218,2)))</f>
        <v>2.78</v>
      </c>
      <c r="K218" s="10">
        <f t="shared" ca="1" si="25"/>
        <v>1</v>
      </c>
      <c r="L218" s="10" t="str">
        <f t="shared" ca="1" si="26"/>
        <v>Monster_Season0_Challenge5_4_1</v>
      </c>
      <c r="M218" s="10">
        <f t="shared" ca="1" si="27"/>
        <v>1</v>
      </c>
      <c r="N218" s="12"/>
      <c r="O218" s="10">
        <f ca="1">IF(J218="","",VLOOKUP(P218&amp;"_"&amp;Q218&amp;"_"&amp;R218,[1]挑战模式!$A:$AS,38+S218,FALSE))</f>
        <v>9</v>
      </c>
      <c r="P218" s="10">
        <v>0</v>
      </c>
      <c r="Q218" s="10">
        <v>5</v>
      </c>
      <c r="R218" s="10">
        <v>4</v>
      </c>
      <c r="S218" s="10">
        <v>1</v>
      </c>
    </row>
    <row r="219" spans="2:19" s="11" customFormat="1" x14ac:dyDescent="0.2">
      <c r="B219" s="10" t="str">
        <f t="shared" si="21"/>
        <v/>
      </c>
      <c r="C219" s="10" t="str">
        <f>IF(ISNA(VLOOKUP(P219&amp;"_"&amp;Q219&amp;"_"&amp;R219,[1]挑战模式!$A:$AS,1,FALSE)),"",IF(R219-R218=0,"",R219))</f>
        <v/>
      </c>
      <c r="D219" s="10" t="str">
        <f t="shared" si="22"/>
        <v/>
      </c>
      <c r="E219" s="10" t="str">
        <f>""</f>
        <v/>
      </c>
      <c r="F219" s="10" t="str">
        <f>IF(C219="","",VLOOKUP(P219&amp;"_"&amp;Q219&amp;"_"&amp;R219,[1]挑战模式!$A:$AS,13,FALSE)-VLOOKUP(P219&amp;"_"&amp;Q219&amp;"_"&amp;R219,[1]挑战模式!$A:$AS,14,FALSE))</f>
        <v/>
      </c>
      <c r="G219" s="10" t="str">
        <f t="shared" si="23"/>
        <v/>
      </c>
      <c r="H219" s="10" t="str">
        <f t="shared" si="24"/>
        <v/>
      </c>
      <c r="I219" s="10">
        <f ca="1">IF(ISNA(VLOOKUP(P219&amp;"_"&amp;Q219&amp;"_"&amp;R219,[1]挑战模式!$A:$AS,1,FALSE)),"",IF(VLOOKUP(P219&amp;"_"&amp;Q219&amp;"_"&amp;R219,[1]挑战模式!$A:$AS,14+S219,FALSE)="","",INT(VLOOKUP(P219&amp;"_"&amp;Q219&amp;"_"&amp;R219,[1]挑战模式!$A:$AS,20+S219,FALSE))))</f>
        <v>9</v>
      </c>
      <c r="J219" s="10">
        <f ca="1">IF(ISNA(VLOOKUP(P219&amp;"_"&amp;Q219&amp;"_"&amp;R219,[1]挑战模式!$A:$AS,1,FALSE)),"",IF(VLOOKUP(P219&amp;"_"&amp;Q219&amp;"_"&amp;R219,[1]挑战模式!$A:$AS,14+S219,FALSE)="","",ROUND(VLOOKUP(P219&amp;"_"&amp;Q219&amp;"_"&amp;R219,[1]挑战模式!$A:$AS,5,FALSE)/I219,2)))</f>
        <v>2.78</v>
      </c>
      <c r="K219" s="10">
        <f t="shared" ca="1" si="25"/>
        <v>1</v>
      </c>
      <c r="L219" s="10" t="str">
        <f t="shared" ca="1" si="26"/>
        <v>Monster_Season0_Challenge5_4_2</v>
      </c>
      <c r="M219" s="10">
        <f t="shared" ca="1" si="27"/>
        <v>1</v>
      </c>
      <c r="N219" s="12"/>
      <c r="O219" s="10">
        <f ca="1">IF(J219="","",VLOOKUP(P219&amp;"_"&amp;Q219&amp;"_"&amp;R219,[1]挑战模式!$A:$AS,38+S219,FALSE))</f>
        <v>9</v>
      </c>
      <c r="P219" s="10">
        <v>0</v>
      </c>
      <c r="Q219" s="10">
        <v>5</v>
      </c>
      <c r="R219" s="10">
        <v>4</v>
      </c>
      <c r="S219" s="10">
        <v>2</v>
      </c>
    </row>
    <row r="220" spans="2:19" s="10" customFormat="1" x14ac:dyDescent="0.2">
      <c r="B220" s="10" t="str">
        <f t="shared" si="21"/>
        <v/>
      </c>
      <c r="C220" s="10" t="str">
        <f>IF(ISNA(VLOOKUP(P220&amp;"_"&amp;Q220&amp;"_"&amp;R220,[1]挑战模式!$A:$AS,1,FALSE)),"",IF(R220-R219=0,"",R220))</f>
        <v/>
      </c>
      <c r="D220" s="10" t="str">
        <f t="shared" si="22"/>
        <v/>
      </c>
      <c r="E220" s="10" t="str">
        <f>""</f>
        <v/>
      </c>
      <c r="F220" s="10" t="str">
        <f>IF(C220="","",VLOOKUP(P220&amp;"_"&amp;Q220&amp;"_"&amp;R220,[1]挑战模式!$A:$AS,13,FALSE)-VLOOKUP(P220&amp;"_"&amp;Q220&amp;"_"&amp;R220,[1]挑战模式!$A:$AS,14,FALSE))</f>
        <v/>
      </c>
      <c r="G220" s="10" t="str">
        <f t="shared" si="23"/>
        <v/>
      </c>
      <c r="H220" s="10" t="str">
        <f>IF(C220="","",0)</f>
        <v/>
      </c>
      <c r="I220" s="10">
        <f ca="1">IF(ISNA(VLOOKUP(P220&amp;"_"&amp;Q220&amp;"_"&amp;R220,[1]挑战模式!$A:$AS,1,FALSE)),"",IF(VLOOKUP(P220&amp;"_"&amp;Q220&amp;"_"&amp;R220,[1]挑战模式!$A:$AS,14+S220,FALSE)="","",INT(VLOOKUP(P220&amp;"_"&amp;Q220&amp;"_"&amp;R220,[1]挑战模式!$A:$AS,20+S220,FALSE))))</f>
        <v>4</v>
      </c>
      <c r="J220" s="10">
        <f ca="1">IF(ISNA(VLOOKUP(P220&amp;"_"&amp;Q220&amp;"_"&amp;R220,[1]挑战模式!$A:$AS,1,FALSE)),"",IF(VLOOKUP(P220&amp;"_"&amp;Q220&amp;"_"&amp;R220,[1]挑战模式!$A:$AS,14+S220,FALSE)="","",ROUND(VLOOKUP(P220&amp;"_"&amp;Q220&amp;"_"&amp;R220,[1]挑战模式!$A:$AS,5,FALSE)/I220,2)))</f>
        <v>6.25</v>
      </c>
      <c r="K220" s="10">
        <f t="shared" ca="1" si="25"/>
        <v>1</v>
      </c>
      <c r="L220" s="10" t="str">
        <f t="shared" ca="1" si="26"/>
        <v>Monster_Season0_Challenge5_4_3</v>
      </c>
      <c r="M220" s="10">
        <f t="shared" ca="1" si="27"/>
        <v>1</v>
      </c>
      <c r="O220" s="10">
        <f ca="1">IF(J220="","",VLOOKUP(P220&amp;"_"&amp;Q220&amp;"_"&amp;R220,[1]挑战模式!$A:$AS,38+S220,FALSE))</f>
        <v>9</v>
      </c>
      <c r="P220" s="10">
        <v>0</v>
      </c>
      <c r="Q220" s="10">
        <v>5</v>
      </c>
      <c r="R220" s="10">
        <v>4</v>
      </c>
      <c r="S220" s="10">
        <v>3</v>
      </c>
    </row>
    <row r="221" spans="2:19" s="10" customFormat="1" x14ac:dyDescent="0.2">
      <c r="B221" s="10" t="str">
        <f t="shared" si="21"/>
        <v/>
      </c>
      <c r="C221" s="10" t="str">
        <f>IF(ISNA(VLOOKUP(P221&amp;"_"&amp;Q221&amp;"_"&amp;R221,[1]挑战模式!$A:$AS,1,FALSE)),"",IF(R221-R220=0,"",R221))</f>
        <v/>
      </c>
      <c r="D221" s="10" t="str">
        <f t="shared" si="22"/>
        <v/>
      </c>
      <c r="E221" s="10" t="str">
        <f>""</f>
        <v/>
      </c>
      <c r="F221" s="10" t="str">
        <f>IF(C221="","",VLOOKUP(P221&amp;"_"&amp;Q221&amp;"_"&amp;R221,[1]挑战模式!$A:$AS,13,FALSE)-VLOOKUP(P221&amp;"_"&amp;Q221&amp;"_"&amp;R221,[1]挑战模式!$A:$AS,14,FALSE))</f>
        <v/>
      </c>
      <c r="G221" s="10" t="str">
        <f t="shared" si="23"/>
        <v/>
      </c>
      <c r="H221" s="10" t="str">
        <f t="shared" ref="H221:H284" si="28">IF(C221="","",0)</f>
        <v/>
      </c>
      <c r="I221" s="10" t="str">
        <f ca="1">IF(ISNA(VLOOKUP(P221&amp;"_"&amp;Q221&amp;"_"&amp;R221,[1]挑战模式!$A:$AS,1,FALSE)),"",IF(VLOOKUP(P221&amp;"_"&amp;Q221&amp;"_"&amp;R221,[1]挑战模式!$A:$AS,14+S221,FALSE)="","",INT(VLOOKUP(P221&amp;"_"&amp;Q221&amp;"_"&amp;R221,[1]挑战模式!$A:$AS,20+S221,FALSE))))</f>
        <v/>
      </c>
      <c r="J221" s="10" t="str">
        <f ca="1">IF(ISNA(VLOOKUP(P221&amp;"_"&amp;Q221&amp;"_"&amp;R221,[1]挑战模式!$A:$AS,1,FALSE)),"",IF(VLOOKUP(P221&amp;"_"&amp;Q221&amp;"_"&amp;R221,[1]挑战模式!$A:$AS,14+S221,FALSE)="","",ROUND(VLOOKUP(P221&amp;"_"&amp;Q221&amp;"_"&amp;R221,[1]挑战模式!$A:$AS,5,FALSE)/I221,2)))</f>
        <v/>
      </c>
      <c r="K221" s="10" t="str">
        <f t="shared" ca="1" si="25"/>
        <v/>
      </c>
      <c r="L221" s="10" t="str">
        <f t="shared" ca="1" si="26"/>
        <v/>
      </c>
      <c r="M221" s="10" t="str">
        <f t="shared" ca="1" si="27"/>
        <v/>
      </c>
      <c r="O221" s="10" t="str">
        <f ca="1">IF(J221="","",VLOOKUP(P221&amp;"_"&amp;Q221&amp;"_"&amp;R221,[1]挑战模式!$A:$AS,38+S221,FALSE))</f>
        <v/>
      </c>
      <c r="P221" s="10">
        <v>0</v>
      </c>
      <c r="Q221" s="10">
        <v>5</v>
      </c>
      <c r="R221" s="10">
        <v>4</v>
      </c>
      <c r="S221" s="10">
        <v>4</v>
      </c>
    </row>
    <row r="222" spans="2:19" s="10" customFormat="1" x14ac:dyDescent="0.2">
      <c r="B222" s="10" t="str">
        <f t="shared" si="21"/>
        <v/>
      </c>
      <c r="C222" s="10" t="str">
        <f>IF(ISNA(VLOOKUP(P222&amp;"_"&amp;Q222&amp;"_"&amp;R222,[1]挑战模式!$A:$AS,1,FALSE)),"",IF(R222-R221=0,"",R222))</f>
        <v/>
      </c>
      <c r="D222" s="10" t="str">
        <f t="shared" si="22"/>
        <v/>
      </c>
      <c r="E222" s="10" t="str">
        <f>""</f>
        <v/>
      </c>
      <c r="F222" s="10" t="str">
        <f>IF(C222="","",VLOOKUP(P222&amp;"_"&amp;Q222&amp;"_"&amp;R222,[1]挑战模式!$A:$AS,13,FALSE)-VLOOKUP(P222&amp;"_"&amp;Q222&amp;"_"&amp;R222,[1]挑战模式!$A:$AS,14,FALSE))</f>
        <v/>
      </c>
      <c r="G222" s="10" t="str">
        <f t="shared" si="23"/>
        <v/>
      </c>
      <c r="H222" s="10" t="str">
        <f t="shared" si="28"/>
        <v/>
      </c>
      <c r="I222" s="10" t="str">
        <f ca="1">IF(ISNA(VLOOKUP(P222&amp;"_"&amp;Q222&amp;"_"&amp;R222,[1]挑战模式!$A:$AS,1,FALSE)),"",IF(VLOOKUP(P222&amp;"_"&amp;Q222&amp;"_"&amp;R222,[1]挑战模式!$A:$AS,14+S222,FALSE)="","",INT(VLOOKUP(P222&amp;"_"&amp;Q222&amp;"_"&amp;R222,[1]挑战模式!$A:$AS,20+S222,FALSE))))</f>
        <v/>
      </c>
      <c r="J222" s="10" t="str">
        <f ca="1">IF(ISNA(VLOOKUP(P222&amp;"_"&amp;Q222&amp;"_"&amp;R222,[1]挑战模式!$A:$AS,1,FALSE)),"",IF(VLOOKUP(P222&amp;"_"&amp;Q222&amp;"_"&amp;R222,[1]挑战模式!$A:$AS,14+S222,FALSE)="","",ROUND(VLOOKUP(P222&amp;"_"&amp;Q222&amp;"_"&amp;R222,[1]挑战模式!$A:$AS,5,FALSE)/I222,2)))</f>
        <v/>
      </c>
      <c r="K222" s="10" t="str">
        <f t="shared" ca="1" si="25"/>
        <v/>
      </c>
      <c r="L222" s="10" t="str">
        <f t="shared" ca="1" si="26"/>
        <v/>
      </c>
      <c r="M222" s="10" t="str">
        <f t="shared" ca="1" si="27"/>
        <v/>
      </c>
      <c r="O222" s="10" t="str">
        <f ca="1">IF(J222="","",VLOOKUP(P222&amp;"_"&amp;Q222&amp;"_"&amp;R222,[1]挑战模式!$A:$AS,38+S222,FALSE))</f>
        <v/>
      </c>
      <c r="P222" s="10">
        <v>0</v>
      </c>
      <c r="Q222" s="10">
        <v>5</v>
      </c>
      <c r="R222" s="10">
        <v>4</v>
      </c>
      <c r="S222" s="10">
        <v>5</v>
      </c>
    </row>
    <row r="223" spans="2:19" s="10" customFormat="1" x14ac:dyDescent="0.2">
      <c r="B223" s="10" t="str">
        <f t="shared" si="21"/>
        <v/>
      </c>
      <c r="C223" s="10" t="str">
        <f>IF(ISNA(VLOOKUP(P223&amp;"_"&amp;Q223&amp;"_"&amp;R223,[1]挑战模式!$A:$AS,1,FALSE)),"",IF(R223-R222=0,"",R223))</f>
        <v/>
      </c>
      <c r="D223" s="10" t="str">
        <f t="shared" si="22"/>
        <v/>
      </c>
      <c r="E223" s="10" t="str">
        <f>""</f>
        <v/>
      </c>
      <c r="F223" s="10" t="str">
        <f>IF(C223="","",VLOOKUP(P223&amp;"_"&amp;Q223&amp;"_"&amp;R223,[1]挑战模式!$A:$AS,13,FALSE)-VLOOKUP(P223&amp;"_"&amp;Q223&amp;"_"&amp;R223,[1]挑战模式!$A:$AS,14,FALSE))</f>
        <v/>
      </c>
      <c r="G223" s="10" t="str">
        <f t="shared" si="23"/>
        <v/>
      </c>
      <c r="H223" s="10" t="str">
        <f t="shared" si="28"/>
        <v/>
      </c>
      <c r="I223" s="10" t="str">
        <f ca="1">IF(ISNA(VLOOKUP(P223&amp;"_"&amp;Q223&amp;"_"&amp;R223,[1]挑战模式!$A:$AS,1,FALSE)),"",IF(VLOOKUP(P223&amp;"_"&amp;Q223&amp;"_"&amp;R223,[1]挑战模式!$A:$AS,14+S223,FALSE)="","",INT(VLOOKUP(P223&amp;"_"&amp;Q223&amp;"_"&amp;R223,[1]挑战模式!$A:$AS,20+S223,FALSE))))</f>
        <v/>
      </c>
      <c r="J223" s="10" t="str">
        <f ca="1">IF(ISNA(VLOOKUP(P223&amp;"_"&amp;Q223&amp;"_"&amp;R223,[1]挑战模式!$A:$AS,1,FALSE)),"",IF(VLOOKUP(P223&amp;"_"&amp;Q223&amp;"_"&amp;R223,[1]挑战模式!$A:$AS,14+S223,FALSE)="","",ROUND(VLOOKUP(P223&amp;"_"&amp;Q223&amp;"_"&amp;R223,[1]挑战模式!$A:$AS,5,FALSE)/I223,2)))</f>
        <v/>
      </c>
      <c r="K223" s="10" t="str">
        <f t="shared" ca="1" si="25"/>
        <v/>
      </c>
      <c r="L223" s="10" t="str">
        <f t="shared" ca="1" si="26"/>
        <v/>
      </c>
      <c r="M223" s="10" t="str">
        <f t="shared" ca="1" si="27"/>
        <v/>
      </c>
      <c r="O223" s="10" t="str">
        <f ca="1">IF(J223="","",VLOOKUP(P223&amp;"_"&amp;Q223&amp;"_"&amp;R223,[1]挑战模式!$A:$AS,38+S223,FALSE))</f>
        <v/>
      </c>
      <c r="P223" s="10">
        <v>0</v>
      </c>
      <c r="Q223" s="10">
        <v>5</v>
      </c>
      <c r="R223" s="10">
        <v>4</v>
      </c>
      <c r="S223" s="10">
        <v>6</v>
      </c>
    </row>
    <row r="224" spans="2:19" s="10" customFormat="1" x14ac:dyDescent="0.2">
      <c r="B224" s="10" t="str">
        <f t="shared" si="21"/>
        <v>MonsterWaveCallRule_Season0_Challenge5</v>
      </c>
      <c r="C224" s="10">
        <f>IF(ISNA(VLOOKUP(P224&amp;"_"&amp;Q224&amp;"_"&amp;R224,[1]挑战模式!$A:$AS,1,FALSE)),"",IF(R224-R223=0,"",R224))</f>
        <v>5</v>
      </c>
      <c r="D224" s="10" t="str">
        <f t="shared" si="22"/>
        <v>赛季0挑战关卡5波次5</v>
      </c>
      <c r="E224" s="10" t="str">
        <f>""</f>
        <v/>
      </c>
      <c r="F224" s="10">
        <f>IF(C224="","",VLOOKUP(P224&amp;"_"&amp;Q224&amp;"_"&amp;R224,[1]挑战模式!$A:$AS,13,FALSE)-VLOOKUP(P224&amp;"_"&amp;Q224&amp;"_"&amp;R224,[1]挑战模式!$A:$AS,14,FALSE))</f>
        <v>100</v>
      </c>
      <c r="G224" s="10">
        <f t="shared" si="23"/>
        <v>180</v>
      </c>
      <c r="H224" s="10">
        <f t="shared" si="28"/>
        <v>0</v>
      </c>
      <c r="I224" s="10">
        <f ca="1">IF(ISNA(VLOOKUP(P224&amp;"_"&amp;Q224&amp;"_"&amp;R224,[1]挑战模式!$A:$AS,1,FALSE)),"",IF(VLOOKUP(P224&amp;"_"&amp;Q224&amp;"_"&amp;R224,[1]挑战模式!$A:$AS,14+S224,FALSE)="","",INT(VLOOKUP(P224&amp;"_"&amp;Q224&amp;"_"&amp;R224,[1]挑战模式!$A:$AS,20+S224,FALSE))))</f>
        <v>12</v>
      </c>
      <c r="J224" s="10">
        <f ca="1">IF(ISNA(VLOOKUP(P224&amp;"_"&amp;Q224&amp;"_"&amp;R224,[1]挑战模式!$A:$AS,1,FALSE)),"",IF(VLOOKUP(P224&amp;"_"&amp;Q224&amp;"_"&amp;R224,[1]挑战模式!$A:$AS,14+S224,FALSE)="","",ROUND(VLOOKUP(P224&amp;"_"&amp;Q224&amp;"_"&amp;R224,[1]挑战模式!$A:$AS,5,FALSE)/I224,2)))</f>
        <v>2.5</v>
      </c>
      <c r="K224" s="10">
        <f t="shared" ca="1" si="25"/>
        <v>1</v>
      </c>
      <c r="L224" s="10" t="str">
        <f t="shared" ca="1" si="26"/>
        <v>Monster_Season0_Challenge5_5_1</v>
      </c>
      <c r="M224" s="10">
        <f t="shared" ca="1" si="27"/>
        <v>1</v>
      </c>
      <c r="O224" s="10">
        <f ca="1">IF(J224="","",VLOOKUP(P224&amp;"_"&amp;Q224&amp;"_"&amp;R224,[1]挑战模式!$A:$AS,38+S224,FALSE))</f>
        <v>7</v>
      </c>
      <c r="P224" s="10">
        <v>0</v>
      </c>
      <c r="Q224" s="10">
        <v>5</v>
      </c>
      <c r="R224" s="10">
        <v>5</v>
      </c>
      <c r="S224" s="10">
        <v>1</v>
      </c>
    </row>
    <row r="225" spans="2:19" s="10" customFormat="1" x14ac:dyDescent="0.2">
      <c r="B225" s="10" t="str">
        <f t="shared" si="21"/>
        <v/>
      </c>
      <c r="C225" s="10" t="str">
        <f>IF(ISNA(VLOOKUP(P225&amp;"_"&amp;Q225&amp;"_"&amp;R225,[1]挑战模式!$A:$AS,1,FALSE)),"",IF(R225-R224=0,"",R225))</f>
        <v/>
      </c>
      <c r="D225" s="10" t="str">
        <f t="shared" si="22"/>
        <v/>
      </c>
      <c r="E225" s="10" t="str">
        <f>""</f>
        <v/>
      </c>
      <c r="F225" s="10" t="str">
        <f>IF(C225="","",VLOOKUP(P225&amp;"_"&amp;Q225&amp;"_"&amp;R225,[1]挑战模式!$A:$AS,13,FALSE)-VLOOKUP(P225&amp;"_"&amp;Q225&amp;"_"&amp;R225,[1]挑战模式!$A:$AS,14,FALSE))</f>
        <v/>
      </c>
      <c r="G225" s="10" t="str">
        <f t="shared" si="23"/>
        <v/>
      </c>
      <c r="H225" s="10" t="str">
        <f t="shared" si="28"/>
        <v/>
      </c>
      <c r="I225" s="10">
        <f ca="1">IF(ISNA(VLOOKUP(P225&amp;"_"&amp;Q225&amp;"_"&amp;R225,[1]挑战模式!$A:$AS,1,FALSE)),"",IF(VLOOKUP(P225&amp;"_"&amp;Q225&amp;"_"&amp;R225,[1]挑战模式!$A:$AS,14+S225,FALSE)="","",INT(VLOOKUP(P225&amp;"_"&amp;Q225&amp;"_"&amp;R225,[1]挑战模式!$A:$AS,20+S225,FALSE))))</f>
        <v>12</v>
      </c>
      <c r="J225" s="10">
        <f ca="1">IF(ISNA(VLOOKUP(P225&amp;"_"&amp;Q225&amp;"_"&amp;R225,[1]挑战模式!$A:$AS,1,FALSE)),"",IF(VLOOKUP(P225&amp;"_"&amp;Q225&amp;"_"&amp;R225,[1]挑战模式!$A:$AS,14+S225,FALSE)="","",ROUND(VLOOKUP(P225&amp;"_"&amp;Q225&amp;"_"&amp;R225,[1]挑战模式!$A:$AS,5,FALSE)/I225,2)))</f>
        <v>2.5</v>
      </c>
      <c r="K225" s="10">
        <f t="shared" ca="1" si="25"/>
        <v>1</v>
      </c>
      <c r="L225" s="10" t="str">
        <f t="shared" ca="1" si="26"/>
        <v>Monster_Season0_Challenge5_5_2</v>
      </c>
      <c r="M225" s="10">
        <f t="shared" ca="1" si="27"/>
        <v>1</v>
      </c>
      <c r="O225" s="10">
        <f ca="1">IF(J225="","",VLOOKUP(P225&amp;"_"&amp;Q225&amp;"_"&amp;R225,[1]挑战模式!$A:$AS,38+S225,FALSE))</f>
        <v>7</v>
      </c>
      <c r="P225" s="10">
        <v>0</v>
      </c>
      <c r="Q225" s="10">
        <v>5</v>
      </c>
      <c r="R225" s="10">
        <v>5</v>
      </c>
      <c r="S225" s="10">
        <v>2</v>
      </c>
    </row>
    <row r="226" spans="2:19" s="10" customFormat="1" x14ac:dyDescent="0.2">
      <c r="B226" s="10" t="str">
        <f t="shared" si="21"/>
        <v/>
      </c>
      <c r="C226" s="10" t="str">
        <f>IF(ISNA(VLOOKUP(P226&amp;"_"&amp;Q226&amp;"_"&amp;R226,[1]挑战模式!$A:$AS,1,FALSE)),"",IF(R226-R225=0,"",R226))</f>
        <v/>
      </c>
      <c r="D226" s="10" t="str">
        <f t="shared" si="22"/>
        <v/>
      </c>
      <c r="E226" s="10" t="str">
        <f>""</f>
        <v/>
      </c>
      <c r="F226" s="10" t="str">
        <f>IF(C226="","",VLOOKUP(P226&amp;"_"&amp;Q226&amp;"_"&amp;R226,[1]挑战模式!$A:$AS,13,FALSE)-VLOOKUP(P226&amp;"_"&amp;Q226&amp;"_"&amp;R226,[1]挑战模式!$A:$AS,14,FALSE))</f>
        <v/>
      </c>
      <c r="G226" s="10" t="str">
        <f t="shared" si="23"/>
        <v/>
      </c>
      <c r="H226" s="10" t="str">
        <f t="shared" si="28"/>
        <v/>
      </c>
      <c r="I226" s="10">
        <f ca="1">IF(ISNA(VLOOKUP(P226&amp;"_"&amp;Q226&amp;"_"&amp;R226,[1]挑战模式!$A:$AS,1,FALSE)),"",IF(VLOOKUP(P226&amp;"_"&amp;Q226&amp;"_"&amp;R226,[1]挑战模式!$A:$AS,14+S226,FALSE)="","",INT(VLOOKUP(P226&amp;"_"&amp;Q226&amp;"_"&amp;R226,[1]挑战模式!$A:$AS,20+S226,FALSE))))</f>
        <v>6</v>
      </c>
      <c r="J226" s="10">
        <f ca="1">IF(ISNA(VLOOKUP(P226&amp;"_"&amp;Q226&amp;"_"&amp;R226,[1]挑战模式!$A:$AS,1,FALSE)),"",IF(VLOOKUP(P226&amp;"_"&amp;Q226&amp;"_"&amp;R226,[1]挑战模式!$A:$AS,14+S226,FALSE)="","",ROUND(VLOOKUP(P226&amp;"_"&amp;Q226&amp;"_"&amp;R226,[1]挑战模式!$A:$AS,5,FALSE)/I226,2)))</f>
        <v>5</v>
      </c>
      <c r="K226" s="10">
        <f t="shared" ca="1" si="25"/>
        <v>1</v>
      </c>
      <c r="L226" s="10" t="str">
        <f t="shared" ca="1" si="26"/>
        <v>Monster_Season0_Challenge5_5_3</v>
      </c>
      <c r="M226" s="10">
        <f t="shared" ca="1" si="27"/>
        <v>1</v>
      </c>
      <c r="O226" s="10">
        <f ca="1">IF(J226="","",VLOOKUP(P226&amp;"_"&amp;Q226&amp;"_"&amp;R226,[1]挑战模式!$A:$AS,38+S226,FALSE))</f>
        <v>7</v>
      </c>
      <c r="P226" s="10">
        <v>0</v>
      </c>
      <c r="Q226" s="10">
        <v>5</v>
      </c>
      <c r="R226" s="10">
        <v>5</v>
      </c>
      <c r="S226" s="10">
        <v>3</v>
      </c>
    </row>
    <row r="227" spans="2:19" s="10" customFormat="1" x14ac:dyDescent="0.2">
      <c r="B227" s="10" t="str">
        <f t="shared" si="21"/>
        <v/>
      </c>
      <c r="C227" s="10" t="str">
        <f>IF(ISNA(VLOOKUP(P227&amp;"_"&amp;Q227&amp;"_"&amp;R227,[1]挑战模式!$A:$AS,1,FALSE)),"",IF(R227-R226=0,"",R227))</f>
        <v/>
      </c>
      <c r="D227" s="10" t="str">
        <f t="shared" si="22"/>
        <v/>
      </c>
      <c r="E227" s="10" t="str">
        <f>""</f>
        <v/>
      </c>
      <c r="F227" s="10" t="str">
        <f>IF(C227="","",VLOOKUP(P227&amp;"_"&amp;Q227&amp;"_"&amp;R227,[1]挑战模式!$A:$AS,13,FALSE)-VLOOKUP(P227&amp;"_"&amp;Q227&amp;"_"&amp;R227,[1]挑战模式!$A:$AS,14,FALSE))</f>
        <v/>
      </c>
      <c r="G227" s="10" t="str">
        <f t="shared" si="23"/>
        <v/>
      </c>
      <c r="H227" s="10" t="str">
        <f t="shared" si="28"/>
        <v/>
      </c>
      <c r="I227" s="10" t="str">
        <f ca="1">IF(ISNA(VLOOKUP(P227&amp;"_"&amp;Q227&amp;"_"&amp;R227,[1]挑战模式!$A:$AS,1,FALSE)),"",IF(VLOOKUP(P227&amp;"_"&amp;Q227&amp;"_"&amp;R227,[1]挑战模式!$A:$AS,14+S227,FALSE)="","",INT(VLOOKUP(P227&amp;"_"&amp;Q227&amp;"_"&amp;R227,[1]挑战模式!$A:$AS,20+S227,FALSE))))</f>
        <v/>
      </c>
      <c r="J227" s="10" t="str">
        <f ca="1">IF(ISNA(VLOOKUP(P227&amp;"_"&amp;Q227&amp;"_"&amp;R227,[1]挑战模式!$A:$AS,1,FALSE)),"",IF(VLOOKUP(P227&amp;"_"&amp;Q227&amp;"_"&amp;R227,[1]挑战模式!$A:$AS,14+S227,FALSE)="","",ROUND(VLOOKUP(P227&amp;"_"&amp;Q227&amp;"_"&amp;R227,[1]挑战模式!$A:$AS,5,FALSE)/I227,2)))</f>
        <v/>
      </c>
      <c r="K227" s="10" t="str">
        <f t="shared" ca="1" si="25"/>
        <v/>
      </c>
      <c r="L227" s="10" t="str">
        <f t="shared" ca="1" si="26"/>
        <v/>
      </c>
      <c r="M227" s="10" t="str">
        <f t="shared" ca="1" si="27"/>
        <v/>
      </c>
      <c r="O227" s="10" t="str">
        <f ca="1">IF(J227="","",VLOOKUP(P227&amp;"_"&amp;Q227&amp;"_"&amp;R227,[1]挑战模式!$A:$AS,38+S227,FALSE))</f>
        <v/>
      </c>
      <c r="P227" s="10">
        <v>0</v>
      </c>
      <c r="Q227" s="10">
        <v>5</v>
      </c>
      <c r="R227" s="10">
        <v>5</v>
      </c>
      <c r="S227" s="10">
        <v>4</v>
      </c>
    </row>
    <row r="228" spans="2:19" s="10" customFormat="1" x14ac:dyDescent="0.2">
      <c r="B228" s="10" t="str">
        <f t="shared" si="21"/>
        <v/>
      </c>
      <c r="C228" s="10" t="str">
        <f>IF(ISNA(VLOOKUP(P228&amp;"_"&amp;Q228&amp;"_"&amp;R228,[1]挑战模式!$A:$AS,1,FALSE)),"",IF(R228-R227=0,"",R228))</f>
        <v/>
      </c>
      <c r="D228" s="10" t="str">
        <f t="shared" si="22"/>
        <v/>
      </c>
      <c r="E228" s="10" t="str">
        <f>""</f>
        <v/>
      </c>
      <c r="F228" s="10" t="str">
        <f>IF(C228="","",VLOOKUP(P228&amp;"_"&amp;Q228&amp;"_"&amp;R228,[1]挑战模式!$A:$AS,13,FALSE)-VLOOKUP(P228&amp;"_"&amp;Q228&amp;"_"&amp;R228,[1]挑战模式!$A:$AS,14,FALSE))</f>
        <v/>
      </c>
      <c r="G228" s="10" t="str">
        <f t="shared" si="23"/>
        <v/>
      </c>
      <c r="H228" s="10" t="str">
        <f t="shared" si="28"/>
        <v/>
      </c>
      <c r="I228" s="10" t="str">
        <f ca="1">IF(ISNA(VLOOKUP(P228&amp;"_"&amp;Q228&amp;"_"&amp;R228,[1]挑战模式!$A:$AS,1,FALSE)),"",IF(VLOOKUP(P228&amp;"_"&amp;Q228&amp;"_"&amp;R228,[1]挑战模式!$A:$AS,14+S228,FALSE)="","",INT(VLOOKUP(P228&amp;"_"&amp;Q228&amp;"_"&amp;R228,[1]挑战模式!$A:$AS,20+S228,FALSE))))</f>
        <v/>
      </c>
      <c r="J228" s="10" t="str">
        <f ca="1">IF(ISNA(VLOOKUP(P228&amp;"_"&amp;Q228&amp;"_"&amp;R228,[1]挑战模式!$A:$AS,1,FALSE)),"",IF(VLOOKUP(P228&amp;"_"&amp;Q228&amp;"_"&amp;R228,[1]挑战模式!$A:$AS,14+S228,FALSE)="","",ROUND(VLOOKUP(P228&amp;"_"&amp;Q228&amp;"_"&amp;R228,[1]挑战模式!$A:$AS,5,FALSE)/I228,2)))</f>
        <v/>
      </c>
      <c r="K228" s="10" t="str">
        <f t="shared" ca="1" si="25"/>
        <v/>
      </c>
      <c r="L228" s="10" t="str">
        <f t="shared" ca="1" si="26"/>
        <v/>
      </c>
      <c r="M228" s="10" t="str">
        <f t="shared" ca="1" si="27"/>
        <v/>
      </c>
      <c r="O228" s="10" t="str">
        <f ca="1">IF(J228="","",VLOOKUP(P228&amp;"_"&amp;Q228&amp;"_"&amp;R228,[1]挑战模式!$A:$AS,38+S228,FALSE))</f>
        <v/>
      </c>
      <c r="P228" s="10">
        <v>0</v>
      </c>
      <c r="Q228" s="10">
        <v>5</v>
      </c>
      <c r="R228" s="10">
        <v>5</v>
      </c>
      <c r="S228" s="10">
        <v>5</v>
      </c>
    </row>
    <row r="229" spans="2:19" s="10" customFormat="1" x14ac:dyDescent="0.2">
      <c r="B229" s="10" t="str">
        <f t="shared" si="21"/>
        <v/>
      </c>
      <c r="C229" s="10" t="str">
        <f>IF(ISNA(VLOOKUP(P229&amp;"_"&amp;Q229&amp;"_"&amp;R229,[1]挑战模式!$A:$AS,1,FALSE)),"",IF(R229-R228=0,"",R229))</f>
        <v/>
      </c>
      <c r="D229" s="10" t="str">
        <f t="shared" si="22"/>
        <v/>
      </c>
      <c r="E229" s="10" t="str">
        <f>""</f>
        <v/>
      </c>
      <c r="F229" s="10" t="str">
        <f>IF(C229="","",VLOOKUP(P229&amp;"_"&amp;Q229&amp;"_"&amp;R229,[1]挑战模式!$A:$AS,13,FALSE)-VLOOKUP(P229&amp;"_"&amp;Q229&amp;"_"&amp;R229,[1]挑战模式!$A:$AS,14,FALSE))</f>
        <v/>
      </c>
      <c r="G229" s="10" t="str">
        <f t="shared" si="23"/>
        <v/>
      </c>
      <c r="H229" s="10" t="str">
        <f t="shared" si="28"/>
        <v/>
      </c>
      <c r="I229" s="10" t="str">
        <f ca="1">IF(ISNA(VLOOKUP(P229&amp;"_"&amp;Q229&amp;"_"&amp;R229,[1]挑战模式!$A:$AS,1,FALSE)),"",IF(VLOOKUP(P229&amp;"_"&amp;Q229&amp;"_"&amp;R229,[1]挑战模式!$A:$AS,14+S229,FALSE)="","",INT(VLOOKUP(P229&amp;"_"&amp;Q229&amp;"_"&amp;R229,[1]挑战模式!$A:$AS,20+S229,FALSE))))</f>
        <v/>
      </c>
      <c r="J229" s="10" t="str">
        <f ca="1">IF(ISNA(VLOOKUP(P229&amp;"_"&amp;Q229&amp;"_"&amp;R229,[1]挑战模式!$A:$AS,1,FALSE)),"",IF(VLOOKUP(P229&amp;"_"&amp;Q229&amp;"_"&amp;R229,[1]挑战模式!$A:$AS,14+S229,FALSE)="","",ROUND(VLOOKUP(P229&amp;"_"&amp;Q229&amp;"_"&amp;R229,[1]挑战模式!$A:$AS,5,FALSE)/I229,2)))</f>
        <v/>
      </c>
      <c r="K229" s="10" t="str">
        <f t="shared" ca="1" si="25"/>
        <v/>
      </c>
      <c r="L229" s="10" t="str">
        <f t="shared" ca="1" si="26"/>
        <v/>
      </c>
      <c r="M229" s="10" t="str">
        <f t="shared" ca="1" si="27"/>
        <v/>
      </c>
      <c r="O229" s="10" t="str">
        <f ca="1">IF(J229="","",VLOOKUP(P229&amp;"_"&amp;Q229&amp;"_"&amp;R229,[1]挑战模式!$A:$AS,38+S229,FALSE))</f>
        <v/>
      </c>
      <c r="P229" s="10">
        <v>0</v>
      </c>
      <c r="Q229" s="10">
        <v>5</v>
      </c>
      <c r="R229" s="10">
        <v>5</v>
      </c>
      <c r="S229" s="10">
        <v>6</v>
      </c>
    </row>
    <row r="230" spans="2:19" s="10" customFormat="1" x14ac:dyDescent="0.2">
      <c r="B230" s="10" t="str">
        <f t="shared" si="21"/>
        <v>MonsterWaveCallRule_Season0_Challenge5</v>
      </c>
      <c r="C230" s="10">
        <f>IF(ISNA(VLOOKUP(P230&amp;"_"&amp;Q230&amp;"_"&amp;R230,[1]挑战模式!$A:$AS,1,FALSE)),"",IF(R230-R229=0,"",R230))</f>
        <v>6</v>
      </c>
      <c r="D230" s="10" t="str">
        <f t="shared" si="22"/>
        <v>赛季0挑战关卡5波次6</v>
      </c>
      <c r="E230" s="10" t="str">
        <f>""</f>
        <v/>
      </c>
      <c r="F230" s="10">
        <f>IF(C230="","",VLOOKUP(P230&amp;"_"&amp;Q230&amp;"_"&amp;R230,[1]挑战模式!$A:$AS,13,FALSE)-VLOOKUP(P230&amp;"_"&amp;Q230&amp;"_"&amp;R230,[1]挑战模式!$A:$AS,14,FALSE))</f>
        <v>100</v>
      </c>
      <c r="G230" s="10">
        <f t="shared" si="23"/>
        <v>180</v>
      </c>
      <c r="H230" s="10">
        <f t="shared" si="28"/>
        <v>0</v>
      </c>
      <c r="I230" s="10">
        <f ca="1">IF(ISNA(VLOOKUP(P230&amp;"_"&amp;Q230&amp;"_"&amp;R230,[1]挑战模式!$A:$AS,1,FALSE)),"",IF(VLOOKUP(P230&amp;"_"&amp;Q230&amp;"_"&amp;R230,[1]挑战模式!$A:$AS,14+S230,FALSE)="","",INT(VLOOKUP(P230&amp;"_"&amp;Q230&amp;"_"&amp;R230,[1]挑战模式!$A:$AS,20+S230,FALSE))))</f>
        <v>11</v>
      </c>
      <c r="J230" s="10">
        <f ca="1">IF(ISNA(VLOOKUP(P230&amp;"_"&amp;Q230&amp;"_"&amp;R230,[1]挑战模式!$A:$AS,1,FALSE)),"",IF(VLOOKUP(P230&amp;"_"&amp;Q230&amp;"_"&amp;R230,[1]挑战模式!$A:$AS,14+S230,FALSE)="","",ROUND(VLOOKUP(P230&amp;"_"&amp;Q230&amp;"_"&amp;R230,[1]挑战模式!$A:$AS,5,FALSE)/I230,2)))</f>
        <v>2.73</v>
      </c>
      <c r="K230" s="10">
        <f t="shared" ca="1" si="25"/>
        <v>1</v>
      </c>
      <c r="L230" s="10" t="str">
        <f t="shared" ca="1" si="26"/>
        <v>Monster_Season0_Challenge5_6_1</v>
      </c>
      <c r="M230" s="10">
        <f t="shared" ca="1" si="27"/>
        <v>1</v>
      </c>
      <c r="O230" s="10">
        <f ca="1">IF(J230="","",VLOOKUP(P230&amp;"_"&amp;Q230&amp;"_"&amp;R230,[1]挑战模式!$A:$AS,38+S230,FALSE))</f>
        <v>6</v>
      </c>
      <c r="P230" s="10">
        <v>0</v>
      </c>
      <c r="Q230" s="10">
        <v>5</v>
      </c>
      <c r="R230" s="10">
        <v>6</v>
      </c>
      <c r="S230" s="10">
        <v>1</v>
      </c>
    </row>
    <row r="231" spans="2:19" s="10" customFormat="1" x14ac:dyDescent="0.2">
      <c r="B231" s="10" t="str">
        <f t="shared" si="21"/>
        <v/>
      </c>
      <c r="C231" s="10" t="str">
        <f>IF(ISNA(VLOOKUP(P231&amp;"_"&amp;Q231&amp;"_"&amp;R231,[1]挑战模式!$A:$AS,1,FALSE)),"",IF(R231-R230=0,"",R231))</f>
        <v/>
      </c>
      <c r="D231" s="10" t="str">
        <f t="shared" si="22"/>
        <v/>
      </c>
      <c r="E231" s="10" t="str">
        <f>""</f>
        <v/>
      </c>
      <c r="F231" s="10" t="str">
        <f>IF(C231="","",VLOOKUP(P231&amp;"_"&amp;Q231&amp;"_"&amp;R231,[1]挑战模式!$A:$AS,13,FALSE)-VLOOKUP(P231&amp;"_"&amp;Q231&amp;"_"&amp;R231,[1]挑战模式!$A:$AS,14,FALSE))</f>
        <v/>
      </c>
      <c r="G231" s="10" t="str">
        <f t="shared" si="23"/>
        <v/>
      </c>
      <c r="H231" s="10" t="str">
        <f t="shared" si="28"/>
        <v/>
      </c>
      <c r="I231" s="10">
        <f ca="1">IF(ISNA(VLOOKUP(P231&amp;"_"&amp;Q231&amp;"_"&amp;R231,[1]挑战模式!$A:$AS,1,FALSE)),"",IF(VLOOKUP(P231&amp;"_"&amp;Q231&amp;"_"&amp;R231,[1]挑战模式!$A:$AS,14+S231,FALSE)="","",INT(VLOOKUP(P231&amp;"_"&amp;Q231&amp;"_"&amp;R231,[1]挑战模式!$A:$AS,20+S231,FALSE))))</f>
        <v>8</v>
      </c>
      <c r="J231" s="10">
        <f ca="1">IF(ISNA(VLOOKUP(P231&amp;"_"&amp;Q231&amp;"_"&amp;R231,[1]挑战模式!$A:$AS,1,FALSE)),"",IF(VLOOKUP(P231&amp;"_"&amp;Q231&amp;"_"&amp;R231,[1]挑战模式!$A:$AS,14+S231,FALSE)="","",ROUND(VLOOKUP(P231&amp;"_"&amp;Q231&amp;"_"&amp;R231,[1]挑战模式!$A:$AS,5,FALSE)/I231,2)))</f>
        <v>3.75</v>
      </c>
      <c r="K231" s="10">
        <f t="shared" ca="1" si="25"/>
        <v>1</v>
      </c>
      <c r="L231" s="10" t="str">
        <f t="shared" ca="1" si="26"/>
        <v>Monster_Season0_Challenge5_6_2</v>
      </c>
      <c r="M231" s="10">
        <f t="shared" ca="1" si="27"/>
        <v>1</v>
      </c>
      <c r="O231" s="10">
        <f ca="1">IF(J231="","",VLOOKUP(P231&amp;"_"&amp;Q231&amp;"_"&amp;R231,[1]挑战模式!$A:$AS,38+S231,FALSE))</f>
        <v>6</v>
      </c>
      <c r="P231" s="10">
        <v>0</v>
      </c>
      <c r="Q231" s="10">
        <v>5</v>
      </c>
      <c r="R231" s="10">
        <v>6</v>
      </c>
      <c r="S231" s="10">
        <v>2</v>
      </c>
    </row>
    <row r="232" spans="2:19" s="10" customFormat="1" x14ac:dyDescent="0.2">
      <c r="B232" s="10" t="str">
        <f t="shared" si="21"/>
        <v/>
      </c>
      <c r="C232" s="10" t="str">
        <f>IF(ISNA(VLOOKUP(P232&amp;"_"&amp;Q232&amp;"_"&amp;R232,[1]挑战模式!$A:$AS,1,FALSE)),"",IF(R232-R231=0,"",R232))</f>
        <v/>
      </c>
      <c r="D232" s="10" t="str">
        <f t="shared" si="22"/>
        <v/>
      </c>
      <c r="E232" s="10" t="str">
        <f>""</f>
        <v/>
      </c>
      <c r="F232" s="10" t="str">
        <f>IF(C232="","",VLOOKUP(P232&amp;"_"&amp;Q232&amp;"_"&amp;R232,[1]挑战模式!$A:$AS,13,FALSE)-VLOOKUP(P232&amp;"_"&amp;Q232&amp;"_"&amp;R232,[1]挑战模式!$A:$AS,14,FALSE))</f>
        <v/>
      </c>
      <c r="G232" s="10" t="str">
        <f t="shared" si="23"/>
        <v/>
      </c>
      <c r="H232" s="10" t="str">
        <f t="shared" si="28"/>
        <v/>
      </c>
      <c r="I232" s="10">
        <f ca="1">IF(ISNA(VLOOKUP(P232&amp;"_"&amp;Q232&amp;"_"&amp;R232,[1]挑战模式!$A:$AS,1,FALSE)),"",IF(VLOOKUP(P232&amp;"_"&amp;Q232&amp;"_"&amp;R232,[1]挑战模式!$A:$AS,14+S232,FALSE)="","",INT(VLOOKUP(P232&amp;"_"&amp;Q232&amp;"_"&amp;R232,[1]挑战模式!$A:$AS,20+S232,FALSE))))</f>
        <v>8</v>
      </c>
      <c r="J232" s="10">
        <f ca="1">IF(ISNA(VLOOKUP(P232&amp;"_"&amp;Q232&amp;"_"&amp;R232,[1]挑战模式!$A:$AS,1,FALSE)),"",IF(VLOOKUP(P232&amp;"_"&amp;Q232&amp;"_"&amp;R232,[1]挑战模式!$A:$AS,14+S232,FALSE)="","",ROUND(VLOOKUP(P232&amp;"_"&amp;Q232&amp;"_"&amp;R232,[1]挑战模式!$A:$AS,5,FALSE)/I232,2)))</f>
        <v>3.75</v>
      </c>
      <c r="K232" s="10">
        <f t="shared" ca="1" si="25"/>
        <v>1</v>
      </c>
      <c r="L232" s="10" t="str">
        <f t="shared" ca="1" si="26"/>
        <v>Monster_Season0_Challenge5_6_3</v>
      </c>
      <c r="M232" s="10">
        <f t="shared" ca="1" si="27"/>
        <v>1</v>
      </c>
      <c r="O232" s="10">
        <f ca="1">IF(J232="","",VLOOKUP(P232&amp;"_"&amp;Q232&amp;"_"&amp;R232,[1]挑战模式!$A:$AS,38+S232,FALSE))</f>
        <v>6</v>
      </c>
      <c r="P232" s="10">
        <v>0</v>
      </c>
      <c r="Q232" s="10">
        <v>5</v>
      </c>
      <c r="R232" s="10">
        <v>6</v>
      </c>
      <c r="S232" s="10">
        <v>3</v>
      </c>
    </row>
    <row r="233" spans="2:19" s="10" customFormat="1" x14ac:dyDescent="0.2">
      <c r="B233" s="10" t="str">
        <f t="shared" si="21"/>
        <v/>
      </c>
      <c r="C233" s="10" t="str">
        <f>IF(ISNA(VLOOKUP(P233&amp;"_"&amp;Q233&amp;"_"&amp;R233,[1]挑战模式!$A:$AS,1,FALSE)),"",IF(R233-R232=0,"",R233))</f>
        <v/>
      </c>
      <c r="D233" s="10" t="str">
        <f t="shared" si="22"/>
        <v/>
      </c>
      <c r="E233" s="10" t="str">
        <f>""</f>
        <v/>
      </c>
      <c r="F233" s="10" t="str">
        <f>IF(C233="","",VLOOKUP(P233&amp;"_"&amp;Q233&amp;"_"&amp;R233,[1]挑战模式!$A:$AS,13,FALSE)-VLOOKUP(P233&amp;"_"&amp;Q233&amp;"_"&amp;R233,[1]挑战模式!$A:$AS,14,FALSE))</f>
        <v/>
      </c>
      <c r="G233" s="10" t="str">
        <f t="shared" si="23"/>
        <v/>
      </c>
      <c r="H233" s="10" t="str">
        <f t="shared" si="28"/>
        <v/>
      </c>
      <c r="I233" s="10">
        <f ca="1">IF(ISNA(VLOOKUP(P233&amp;"_"&amp;Q233&amp;"_"&amp;R233,[1]挑战模式!$A:$AS,1,FALSE)),"",IF(VLOOKUP(P233&amp;"_"&amp;Q233&amp;"_"&amp;R233,[1]挑战模式!$A:$AS,14+S233,FALSE)="","",INT(VLOOKUP(P233&amp;"_"&amp;Q233&amp;"_"&amp;R233,[1]挑战模式!$A:$AS,20+S233,FALSE))))</f>
        <v>5</v>
      </c>
      <c r="J233" s="10">
        <f ca="1">IF(ISNA(VLOOKUP(P233&amp;"_"&amp;Q233&amp;"_"&amp;R233,[1]挑战模式!$A:$AS,1,FALSE)),"",IF(VLOOKUP(P233&amp;"_"&amp;Q233&amp;"_"&amp;R233,[1]挑战模式!$A:$AS,14+S233,FALSE)="","",ROUND(VLOOKUP(P233&amp;"_"&amp;Q233&amp;"_"&amp;R233,[1]挑战模式!$A:$AS,5,FALSE)/I233,2)))</f>
        <v>6</v>
      </c>
      <c r="K233" s="10">
        <f t="shared" ca="1" si="25"/>
        <v>1</v>
      </c>
      <c r="L233" s="10" t="str">
        <f t="shared" ca="1" si="26"/>
        <v>Monster_Season0_Challenge5_6_4</v>
      </c>
      <c r="M233" s="10">
        <f t="shared" ca="1" si="27"/>
        <v>1</v>
      </c>
      <c r="O233" s="10">
        <f ca="1">IF(J233="","",VLOOKUP(P233&amp;"_"&amp;Q233&amp;"_"&amp;R233,[1]挑战模式!$A:$AS,38+S233,FALSE))</f>
        <v>6</v>
      </c>
      <c r="P233" s="10">
        <v>0</v>
      </c>
      <c r="Q233" s="10">
        <v>5</v>
      </c>
      <c r="R233" s="10">
        <v>6</v>
      </c>
      <c r="S233" s="10">
        <v>4</v>
      </c>
    </row>
    <row r="234" spans="2:19" s="10" customFormat="1" x14ac:dyDescent="0.2">
      <c r="B234" s="10" t="str">
        <f t="shared" si="21"/>
        <v/>
      </c>
      <c r="C234" s="10" t="str">
        <f>IF(ISNA(VLOOKUP(P234&amp;"_"&amp;Q234&amp;"_"&amp;R234,[1]挑战模式!$A:$AS,1,FALSE)),"",IF(R234-R233=0,"",R234))</f>
        <v/>
      </c>
      <c r="D234" s="10" t="str">
        <f t="shared" si="22"/>
        <v/>
      </c>
      <c r="E234" s="10" t="str">
        <f>""</f>
        <v/>
      </c>
      <c r="F234" s="10" t="str">
        <f>IF(C234="","",VLOOKUP(P234&amp;"_"&amp;Q234&amp;"_"&amp;R234,[1]挑战模式!$A:$AS,13,FALSE)-VLOOKUP(P234&amp;"_"&amp;Q234&amp;"_"&amp;R234,[1]挑战模式!$A:$AS,14,FALSE))</f>
        <v/>
      </c>
      <c r="G234" s="10" t="str">
        <f t="shared" si="23"/>
        <v/>
      </c>
      <c r="H234" s="10" t="str">
        <f t="shared" si="28"/>
        <v/>
      </c>
      <c r="I234" s="10" t="str">
        <f ca="1">IF(ISNA(VLOOKUP(P234&amp;"_"&amp;Q234&amp;"_"&amp;R234,[1]挑战模式!$A:$AS,1,FALSE)),"",IF(VLOOKUP(P234&amp;"_"&amp;Q234&amp;"_"&amp;R234,[1]挑战模式!$A:$AS,14+S234,FALSE)="","",INT(VLOOKUP(P234&amp;"_"&amp;Q234&amp;"_"&amp;R234,[1]挑战模式!$A:$AS,20+S234,FALSE))))</f>
        <v/>
      </c>
      <c r="J234" s="10" t="str">
        <f ca="1">IF(ISNA(VLOOKUP(P234&amp;"_"&amp;Q234&amp;"_"&amp;R234,[1]挑战模式!$A:$AS,1,FALSE)),"",IF(VLOOKUP(P234&amp;"_"&amp;Q234&amp;"_"&amp;R234,[1]挑战模式!$A:$AS,14+S234,FALSE)="","",ROUND(VLOOKUP(P234&amp;"_"&amp;Q234&amp;"_"&amp;R234,[1]挑战模式!$A:$AS,5,FALSE)/I234,2)))</f>
        <v/>
      </c>
      <c r="K234" s="10" t="str">
        <f t="shared" ca="1" si="25"/>
        <v/>
      </c>
      <c r="L234" s="10" t="str">
        <f t="shared" ca="1" si="26"/>
        <v/>
      </c>
      <c r="M234" s="10" t="str">
        <f t="shared" ca="1" si="27"/>
        <v/>
      </c>
      <c r="O234" s="10" t="str">
        <f ca="1">IF(J234="","",VLOOKUP(P234&amp;"_"&amp;Q234&amp;"_"&amp;R234,[1]挑战模式!$A:$AS,38+S234,FALSE))</f>
        <v/>
      </c>
      <c r="P234" s="10">
        <v>0</v>
      </c>
      <c r="Q234" s="10">
        <v>5</v>
      </c>
      <c r="R234" s="10">
        <v>6</v>
      </c>
      <c r="S234" s="10">
        <v>5</v>
      </c>
    </row>
    <row r="235" spans="2:19" s="10" customFormat="1" x14ac:dyDescent="0.2">
      <c r="B235" s="10" t="str">
        <f t="shared" si="21"/>
        <v/>
      </c>
      <c r="C235" s="10" t="str">
        <f>IF(ISNA(VLOOKUP(P235&amp;"_"&amp;Q235&amp;"_"&amp;R235,[1]挑战模式!$A:$AS,1,FALSE)),"",IF(R235-R234=0,"",R235))</f>
        <v/>
      </c>
      <c r="D235" s="10" t="str">
        <f t="shared" si="22"/>
        <v/>
      </c>
      <c r="E235" s="10" t="str">
        <f>""</f>
        <v/>
      </c>
      <c r="F235" s="10" t="str">
        <f>IF(C235="","",VLOOKUP(P235&amp;"_"&amp;Q235&amp;"_"&amp;R235,[1]挑战模式!$A:$AS,13,FALSE)-VLOOKUP(P235&amp;"_"&amp;Q235&amp;"_"&amp;R235,[1]挑战模式!$A:$AS,14,FALSE))</f>
        <v/>
      </c>
      <c r="G235" s="10" t="str">
        <f t="shared" si="23"/>
        <v/>
      </c>
      <c r="H235" s="10" t="str">
        <f t="shared" si="28"/>
        <v/>
      </c>
      <c r="I235" s="10" t="str">
        <f ca="1">IF(ISNA(VLOOKUP(P235&amp;"_"&amp;Q235&amp;"_"&amp;R235,[1]挑战模式!$A:$AS,1,FALSE)),"",IF(VLOOKUP(P235&amp;"_"&amp;Q235&amp;"_"&amp;R235,[1]挑战模式!$A:$AS,14+S235,FALSE)="","",INT(VLOOKUP(P235&amp;"_"&amp;Q235&amp;"_"&amp;R235,[1]挑战模式!$A:$AS,20+S235,FALSE))))</f>
        <v/>
      </c>
      <c r="J235" s="10" t="str">
        <f ca="1">IF(ISNA(VLOOKUP(P235&amp;"_"&amp;Q235&amp;"_"&amp;R235,[1]挑战模式!$A:$AS,1,FALSE)),"",IF(VLOOKUP(P235&amp;"_"&amp;Q235&amp;"_"&amp;R235,[1]挑战模式!$A:$AS,14+S235,FALSE)="","",ROUND(VLOOKUP(P235&amp;"_"&amp;Q235&amp;"_"&amp;R235,[1]挑战模式!$A:$AS,5,FALSE)/I235,2)))</f>
        <v/>
      </c>
      <c r="K235" s="10" t="str">
        <f t="shared" ca="1" si="25"/>
        <v/>
      </c>
      <c r="L235" s="10" t="str">
        <f t="shared" ca="1" si="26"/>
        <v/>
      </c>
      <c r="M235" s="10" t="str">
        <f t="shared" ca="1" si="27"/>
        <v/>
      </c>
      <c r="O235" s="10" t="str">
        <f ca="1">IF(J235="","",VLOOKUP(P235&amp;"_"&amp;Q235&amp;"_"&amp;R235,[1]挑战模式!$A:$AS,38+S235,FALSE))</f>
        <v/>
      </c>
      <c r="P235" s="10">
        <v>0</v>
      </c>
      <c r="Q235" s="10">
        <v>5</v>
      </c>
      <c r="R235" s="10">
        <v>6</v>
      </c>
      <c r="S235" s="10">
        <v>6</v>
      </c>
    </row>
    <row r="236" spans="2:19" s="10" customFormat="1" x14ac:dyDescent="0.2">
      <c r="B236" s="10" t="str">
        <f t="shared" si="21"/>
        <v/>
      </c>
      <c r="C236" s="10" t="str">
        <f>IF(ISNA(VLOOKUP(P236&amp;"_"&amp;Q236&amp;"_"&amp;R236,[1]挑战模式!$A:$AS,1,FALSE)),"",IF(R236-R235=0,"",R236))</f>
        <v/>
      </c>
      <c r="D236" s="10" t="str">
        <f t="shared" si="22"/>
        <v/>
      </c>
      <c r="E236" s="10" t="str">
        <f>""</f>
        <v/>
      </c>
      <c r="F236" s="10" t="str">
        <f>IF(C236="","",VLOOKUP(P236&amp;"_"&amp;Q236&amp;"_"&amp;R236,[1]挑战模式!$A:$AS,13,FALSE)-VLOOKUP(P236&amp;"_"&amp;Q236&amp;"_"&amp;R236,[1]挑战模式!$A:$AS,14,FALSE))</f>
        <v/>
      </c>
      <c r="G236" s="10" t="str">
        <f t="shared" si="23"/>
        <v/>
      </c>
      <c r="H236" s="10" t="str">
        <f t="shared" si="28"/>
        <v/>
      </c>
      <c r="I236" s="10" t="str">
        <f>IF(ISNA(VLOOKUP(P236&amp;"_"&amp;Q236&amp;"_"&amp;R236,[1]挑战模式!$A:$AS,1,FALSE)),"",IF(VLOOKUP(P236&amp;"_"&amp;Q236&amp;"_"&amp;R236,[1]挑战模式!$A:$AS,14+S236,FALSE)="","",INT(VLOOKUP(P236&amp;"_"&amp;Q236&amp;"_"&amp;R236,[1]挑战模式!$A:$AS,20+S236,FALSE))))</f>
        <v/>
      </c>
      <c r="J236" s="10" t="str">
        <f>IF(ISNA(VLOOKUP(P236&amp;"_"&amp;Q236&amp;"_"&amp;R236,[1]挑战模式!$A:$AS,1,FALSE)),"",IF(VLOOKUP(P236&amp;"_"&amp;Q236&amp;"_"&amp;R236,[1]挑战模式!$A:$AS,14+S236,FALSE)="","",ROUND(VLOOKUP(P236&amp;"_"&amp;Q236&amp;"_"&amp;R236,[1]挑战模式!$A:$AS,5,FALSE)/I236,2)))</f>
        <v/>
      </c>
      <c r="K236" s="10" t="str">
        <f t="shared" si="25"/>
        <v/>
      </c>
      <c r="L236" s="10" t="str">
        <f t="shared" si="26"/>
        <v/>
      </c>
      <c r="M236" s="10" t="str">
        <f t="shared" si="27"/>
        <v/>
      </c>
      <c r="O236" s="10" t="str">
        <f>IF(J236="","",VLOOKUP(P236&amp;"_"&amp;Q236&amp;"_"&amp;R236,[1]挑战模式!$A:$AS,38+S236,FALSE))</f>
        <v/>
      </c>
      <c r="P236" s="10">
        <v>0</v>
      </c>
      <c r="Q236" s="10">
        <v>5</v>
      </c>
      <c r="R236" s="10">
        <v>7</v>
      </c>
      <c r="S236" s="10">
        <v>1</v>
      </c>
    </row>
    <row r="237" spans="2:19" s="10" customFormat="1" x14ac:dyDescent="0.2">
      <c r="B237" s="10" t="str">
        <f t="shared" si="21"/>
        <v/>
      </c>
      <c r="C237" s="10" t="str">
        <f>IF(ISNA(VLOOKUP(P237&amp;"_"&amp;Q237&amp;"_"&amp;R237,[1]挑战模式!$A:$AS,1,FALSE)),"",IF(R237-R236=0,"",R237))</f>
        <v/>
      </c>
      <c r="D237" s="10" t="str">
        <f t="shared" si="22"/>
        <v/>
      </c>
      <c r="E237" s="10" t="str">
        <f>""</f>
        <v/>
      </c>
      <c r="F237" s="10" t="str">
        <f>IF(C237="","",VLOOKUP(P237&amp;"_"&amp;Q237&amp;"_"&amp;R237,[1]挑战模式!$A:$AS,13,FALSE)-VLOOKUP(P237&amp;"_"&amp;Q237&amp;"_"&amp;R237,[1]挑战模式!$A:$AS,14,FALSE))</f>
        <v/>
      </c>
      <c r="G237" s="10" t="str">
        <f t="shared" si="23"/>
        <v/>
      </c>
      <c r="H237" s="10" t="str">
        <f t="shared" si="28"/>
        <v/>
      </c>
      <c r="I237" s="10" t="str">
        <f>IF(ISNA(VLOOKUP(P237&amp;"_"&amp;Q237&amp;"_"&amp;R237,[1]挑战模式!$A:$AS,1,FALSE)),"",IF(VLOOKUP(P237&amp;"_"&amp;Q237&amp;"_"&amp;R237,[1]挑战模式!$A:$AS,14+S237,FALSE)="","",INT(VLOOKUP(P237&amp;"_"&amp;Q237&amp;"_"&amp;R237,[1]挑战模式!$A:$AS,20+S237,FALSE))))</f>
        <v/>
      </c>
      <c r="J237" s="10" t="str">
        <f>IF(ISNA(VLOOKUP(P237&amp;"_"&amp;Q237&amp;"_"&amp;R237,[1]挑战模式!$A:$AS,1,FALSE)),"",IF(VLOOKUP(P237&amp;"_"&amp;Q237&amp;"_"&amp;R237,[1]挑战模式!$A:$AS,14+S237,FALSE)="","",ROUND(VLOOKUP(P237&amp;"_"&amp;Q237&amp;"_"&amp;R237,[1]挑战模式!$A:$AS,5,FALSE)/I237,2)))</f>
        <v/>
      </c>
      <c r="K237" s="10" t="str">
        <f t="shared" si="25"/>
        <v/>
      </c>
      <c r="L237" s="10" t="str">
        <f t="shared" si="26"/>
        <v/>
      </c>
      <c r="M237" s="10" t="str">
        <f t="shared" si="27"/>
        <v/>
      </c>
      <c r="O237" s="10" t="str">
        <f>IF(J237="","",VLOOKUP(P237&amp;"_"&amp;Q237&amp;"_"&amp;R237,[1]挑战模式!$A:$AS,38+S237,FALSE))</f>
        <v/>
      </c>
      <c r="P237" s="10">
        <v>0</v>
      </c>
      <c r="Q237" s="10">
        <v>5</v>
      </c>
      <c r="R237" s="10">
        <v>7</v>
      </c>
      <c r="S237" s="10">
        <v>2</v>
      </c>
    </row>
    <row r="238" spans="2:19" s="10" customFormat="1" x14ac:dyDescent="0.2">
      <c r="B238" s="10" t="str">
        <f t="shared" si="21"/>
        <v/>
      </c>
      <c r="C238" s="10" t="str">
        <f>IF(ISNA(VLOOKUP(P238&amp;"_"&amp;Q238&amp;"_"&amp;R238,[1]挑战模式!$A:$AS,1,FALSE)),"",IF(R238-R237=0,"",R238))</f>
        <v/>
      </c>
      <c r="D238" s="10" t="str">
        <f t="shared" si="22"/>
        <v/>
      </c>
      <c r="E238" s="10" t="str">
        <f>""</f>
        <v/>
      </c>
      <c r="F238" s="10" t="str">
        <f>IF(C238="","",VLOOKUP(P238&amp;"_"&amp;Q238&amp;"_"&amp;R238,[1]挑战模式!$A:$AS,13,FALSE)-VLOOKUP(P238&amp;"_"&amp;Q238&amp;"_"&amp;R238,[1]挑战模式!$A:$AS,14,FALSE))</f>
        <v/>
      </c>
      <c r="G238" s="10" t="str">
        <f t="shared" si="23"/>
        <v/>
      </c>
      <c r="H238" s="10" t="str">
        <f t="shared" si="28"/>
        <v/>
      </c>
      <c r="I238" s="10" t="str">
        <f>IF(ISNA(VLOOKUP(P238&amp;"_"&amp;Q238&amp;"_"&amp;R238,[1]挑战模式!$A:$AS,1,FALSE)),"",IF(VLOOKUP(P238&amp;"_"&amp;Q238&amp;"_"&amp;R238,[1]挑战模式!$A:$AS,14+S238,FALSE)="","",INT(VLOOKUP(P238&amp;"_"&amp;Q238&amp;"_"&amp;R238,[1]挑战模式!$A:$AS,20+S238,FALSE))))</f>
        <v/>
      </c>
      <c r="J238" s="10" t="str">
        <f>IF(ISNA(VLOOKUP(P238&amp;"_"&amp;Q238&amp;"_"&amp;R238,[1]挑战模式!$A:$AS,1,FALSE)),"",IF(VLOOKUP(P238&amp;"_"&amp;Q238&amp;"_"&amp;R238,[1]挑战模式!$A:$AS,14+S238,FALSE)="","",ROUND(VLOOKUP(P238&amp;"_"&amp;Q238&amp;"_"&amp;R238,[1]挑战模式!$A:$AS,5,FALSE)/I238,2)))</f>
        <v/>
      </c>
      <c r="K238" s="10" t="str">
        <f t="shared" si="25"/>
        <v/>
      </c>
      <c r="L238" s="10" t="str">
        <f t="shared" si="26"/>
        <v/>
      </c>
      <c r="M238" s="10" t="str">
        <f t="shared" si="27"/>
        <v/>
      </c>
      <c r="O238" s="10" t="str">
        <f>IF(J238="","",VLOOKUP(P238&amp;"_"&amp;Q238&amp;"_"&amp;R238,[1]挑战模式!$A:$AS,38+S238,FALSE))</f>
        <v/>
      </c>
      <c r="P238" s="10">
        <v>0</v>
      </c>
      <c r="Q238" s="10">
        <v>5</v>
      </c>
      <c r="R238" s="10">
        <v>7</v>
      </c>
      <c r="S238" s="10">
        <v>3</v>
      </c>
    </row>
    <row r="239" spans="2:19" s="10" customFormat="1" x14ac:dyDescent="0.2">
      <c r="B239" s="10" t="str">
        <f t="shared" si="21"/>
        <v/>
      </c>
      <c r="C239" s="10" t="str">
        <f>IF(ISNA(VLOOKUP(P239&amp;"_"&amp;Q239&amp;"_"&amp;R239,[1]挑战模式!$A:$AS,1,FALSE)),"",IF(R239-R238=0,"",R239))</f>
        <v/>
      </c>
      <c r="D239" s="10" t="str">
        <f t="shared" si="22"/>
        <v/>
      </c>
      <c r="E239" s="10" t="str">
        <f>""</f>
        <v/>
      </c>
      <c r="F239" s="10" t="str">
        <f>IF(C239="","",VLOOKUP(P239&amp;"_"&amp;Q239&amp;"_"&amp;R239,[1]挑战模式!$A:$AS,13,FALSE)-VLOOKUP(P239&amp;"_"&amp;Q239&amp;"_"&amp;R239,[1]挑战模式!$A:$AS,14,FALSE))</f>
        <v/>
      </c>
      <c r="G239" s="10" t="str">
        <f t="shared" si="23"/>
        <v/>
      </c>
      <c r="H239" s="10" t="str">
        <f t="shared" si="28"/>
        <v/>
      </c>
      <c r="I239" s="10" t="str">
        <f>IF(ISNA(VLOOKUP(P239&amp;"_"&amp;Q239&amp;"_"&amp;R239,[1]挑战模式!$A:$AS,1,FALSE)),"",IF(VLOOKUP(P239&amp;"_"&amp;Q239&amp;"_"&amp;R239,[1]挑战模式!$A:$AS,14+S239,FALSE)="","",INT(VLOOKUP(P239&amp;"_"&amp;Q239&amp;"_"&amp;R239,[1]挑战模式!$A:$AS,20+S239,FALSE))))</f>
        <v/>
      </c>
      <c r="J239" s="10" t="str">
        <f>IF(ISNA(VLOOKUP(P239&amp;"_"&amp;Q239&amp;"_"&amp;R239,[1]挑战模式!$A:$AS,1,FALSE)),"",IF(VLOOKUP(P239&amp;"_"&amp;Q239&amp;"_"&amp;R239,[1]挑战模式!$A:$AS,14+S239,FALSE)="","",ROUND(VLOOKUP(P239&amp;"_"&amp;Q239&amp;"_"&amp;R239,[1]挑战模式!$A:$AS,5,FALSE)/I239,2)))</f>
        <v/>
      </c>
      <c r="K239" s="10" t="str">
        <f t="shared" si="25"/>
        <v/>
      </c>
      <c r="L239" s="10" t="str">
        <f t="shared" si="26"/>
        <v/>
      </c>
      <c r="M239" s="10" t="str">
        <f t="shared" si="27"/>
        <v/>
      </c>
      <c r="O239" s="10" t="str">
        <f>IF(J239="","",VLOOKUP(P239&amp;"_"&amp;Q239&amp;"_"&amp;R239,[1]挑战模式!$A:$AS,38+S239,FALSE))</f>
        <v/>
      </c>
      <c r="P239" s="10">
        <v>0</v>
      </c>
      <c r="Q239" s="10">
        <v>5</v>
      </c>
      <c r="R239" s="10">
        <v>7</v>
      </c>
      <c r="S239" s="10">
        <v>4</v>
      </c>
    </row>
    <row r="240" spans="2:19" s="10" customFormat="1" x14ac:dyDescent="0.2">
      <c r="B240" s="10" t="str">
        <f t="shared" si="21"/>
        <v/>
      </c>
      <c r="C240" s="10" t="str">
        <f>IF(ISNA(VLOOKUP(P240&amp;"_"&amp;Q240&amp;"_"&amp;R240,[1]挑战模式!$A:$AS,1,FALSE)),"",IF(R240-R239=0,"",R240))</f>
        <v/>
      </c>
      <c r="D240" s="10" t="str">
        <f t="shared" si="22"/>
        <v/>
      </c>
      <c r="E240" s="10" t="str">
        <f>""</f>
        <v/>
      </c>
      <c r="F240" s="10" t="str">
        <f>IF(C240="","",VLOOKUP(P240&amp;"_"&amp;Q240&amp;"_"&amp;R240,[1]挑战模式!$A:$AS,13,FALSE)-VLOOKUP(P240&amp;"_"&amp;Q240&amp;"_"&amp;R240,[1]挑战模式!$A:$AS,14,FALSE))</f>
        <v/>
      </c>
      <c r="G240" s="10" t="str">
        <f t="shared" si="23"/>
        <v/>
      </c>
      <c r="H240" s="10" t="str">
        <f t="shared" si="28"/>
        <v/>
      </c>
      <c r="I240" s="10" t="str">
        <f>IF(ISNA(VLOOKUP(P240&amp;"_"&amp;Q240&amp;"_"&amp;R240,[1]挑战模式!$A:$AS,1,FALSE)),"",IF(VLOOKUP(P240&amp;"_"&amp;Q240&amp;"_"&amp;R240,[1]挑战模式!$A:$AS,14+S240,FALSE)="","",INT(VLOOKUP(P240&amp;"_"&amp;Q240&amp;"_"&amp;R240,[1]挑战模式!$A:$AS,20+S240,FALSE))))</f>
        <v/>
      </c>
      <c r="J240" s="10" t="str">
        <f>IF(ISNA(VLOOKUP(P240&amp;"_"&amp;Q240&amp;"_"&amp;R240,[1]挑战模式!$A:$AS,1,FALSE)),"",IF(VLOOKUP(P240&amp;"_"&amp;Q240&amp;"_"&amp;R240,[1]挑战模式!$A:$AS,14+S240,FALSE)="","",ROUND(VLOOKUP(P240&amp;"_"&amp;Q240&amp;"_"&amp;R240,[1]挑战模式!$A:$AS,5,FALSE)/I240,2)))</f>
        <v/>
      </c>
      <c r="K240" s="10" t="str">
        <f t="shared" si="25"/>
        <v/>
      </c>
      <c r="L240" s="10" t="str">
        <f t="shared" si="26"/>
        <v/>
      </c>
      <c r="M240" s="10" t="str">
        <f t="shared" si="27"/>
        <v/>
      </c>
      <c r="O240" s="10" t="str">
        <f>IF(J240="","",VLOOKUP(P240&amp;"_"&amp;Q240&amp;"_"&amp;R240,[1]挑战模式!$A:$AS,38+S240,FALSE))</f>
        <v/>
      </c>
      <c r="P240" s="10">
        <v>0</v>
      </c>
      <c r="Q240" s="10">
        <v>5</v>
      </c>
      <c r="R240" s="10">
        <v>7</v>
      </c>
      <c r="S240" s="10">
        <v>5</v>
      </c>
    </row>
    <row r="241" spans="2:19" s="10" customFormat="1" x14ac:dyDescent="0.2">
      <c r="B241" s="10" t="str">
        <f t="shared" si="21"/>
        <v/>
      </c>
      <c r="C241" s="10" t="str">
        <f>IF(ISNA(VLOOKUP(P241&amp;"_"&amp;Q241&amp;"_"&amp;R241,[1]挑战模式!$A:$AS,1,FALSE)),"",IF(R241-R240=0,"",R241))</f>
        <v/>
      </c>
      <c r="D241" s="10" t="str">
        <f t="shared" si="22"/>
        <v/>
      </c>
      <c r="E241" s="10" t="str">
        <f>""</f>
        <v/>
      </c>
      <c r="F241" s="10" t="str">
        <f>IF(C241="","",VLOOKUP(P241&amp;"_"&amp;Q241&amp;"_"&amp;R241,[1]挑战模式!$A:$AS,13,FALSE)-VLOOKUP(P241&amp;"_"&amp;Q241&amp;"_"&amp;R241,[1]挑战模式!$A:$AS,14,FALSE))</f>
        <v/>
      </c>
      <c r="G241" s="10" t="str">
        <f t="shared" si="23"/>
        <v/>
      </c>
      <c r="H241" s="10" t="str">
        <f t="shared" si="28"/>
        <v/>
      </c>
      <c r="I241" s="10" t="str">
        <f>IF(ISNA(VLOOKUP(P241&amp;"_"&amp;Q241&amp;"_"&amp;R241,[1]挑战模式!$A:$AS,1,FALSE)),"",IF(VLOOKUP(P241&amp;"_"&amp;Q241&amp;"_"&amp;R241,[1]挑战模式!$A:$AS,14+S241,FALSE)="","",INT(VLOOKUP(P241&amp;"_"&amp;Q241&amp;"_"&amp;R241,[1]挑战模式!$A:$AS,20+S241,FALSE))))</f>
        <v/>
      </c>
      <c r="J241" s="10" t="str">
        <f>IF(ISNA(VLOOKUP(P241&amp;"_"&amp;Q241&amp;"_"&amp;R241,[1]挑战模式!$A:$AS,1,FALSE)),"",IF(VLOOKUP(P241&amp;"_"&amp;Q241&amp;"_"&amp;R241,[1]挑战模式!$A:$AS,14+S241,FALSE)="","",ROUND(VLOOKUP(P241&amp;"_"&amp;Q241&amp;"_"&amp;R241,[1]挑战模式!$A:$AS,5,FALSE)/I241,2)))</f>
        <v/>
      </c>
      <c r="K241" s="10" t="str">
        <f t="shared" si="25"/>
        <v/>
      </c>
      <c r="L241" s="10" t="str">
        <f t="shared" si="26"/>
        <v/>
      </c>
      <c r="M241" s="10" t="str">
        <f t="shared" si="27"/>
        <v/>
      </c>
      <c r="O241" s="10" t="str">
        <f>IF(J241="","",VLOOKUP(P241&amp;"_"&amp;Q241&amp;"_"&amp;R241,[1]挑战模式!$A:$AS,38+S241,FALSE))</f>
        <v/>
      </c>
      <c r="P241" s="10">
        <v>0</v>
      </c>
      <c r="Q241" s="10">
        <v>5</v>
      </c>
      <c r="R241" s="10">
        <v>7</v>
      </c>
      <c r="S241" s="10">
        <v>6</v>
      </c>
    </row>
    <row r="242" spans="2:19" s="10" customFormat="1" x14ac:dyDescent="0.2">
      <c r="B242" s="10" t="str">
        <f t="shared" si="21"/>
        <v/>
      </c>
      <c r="C242" s="10" t="str">
        <f>IF(ISNA(VLOOKUP(P242&amp;"_"&amp;Q242&amp;"_"&amp;R242,[1]挑战模式!$A:$AS,1,FALSE)),"",IF(R242-R241=0,"",R242))</f>
        <v/>
      </c>
      <c r="D242" s="10" t="str">
        <f t="shared" si="22"/>
        <v/>
      </c>
      <c r="E242" s="10" t="str">
        <f>""</f>
        <v/>
      </c>
      <c r="F242" s="10" t="str">
        <f>IF(C242="","",VLOOKUP(P242&amp;"_"&amp;Q242&amp;"_"&amp;R242,[1]挑战模式!$A:$AS,13,FALSE)-VLOOKUP(P242&amp;"_"&amp;Q242&amp;"_"&amp;R242,[1]挑战模式!$A:$AS,14,FALSE))</f>
        <v/>
      </c>
      <c r="G242" s="10" t="str">
        <f t="shared" si="23"/>
        <v/>
      </c>
      <c r="H242" s="10" t="str">
        <f t="shared" si="28"/>
        <v/>
      </c>
      <c r="I242" s="10" t="str">
        <f>IF(ISNA(VLOOKUP(P242&amp;"_"&amp;Q242&amp;"_"&amp;R242,[1]挑战模式!$A:$AS,1,FALSE)),"",IF(VLOOKUP(P242&amp;"_"&amp;Q242&amp;"_"&amp;R242,[1]挑战模式!$A:$AS,14+S242,FALSE)="","",INT(VLOOKUP(P242&amp;"_"&amp;Q242&amp;"_"&amp;R242,[1]挑战模式!$A:$AS,20+S242,FALSE))))</f>
        <v/>
      </c>
      <c r="J242" s="10" t="str">
        <f>IF(ISNA(VLOOKUP(P242&amp;"_"&amp;Q242&amp;"_"&amp;R242,[1]挑战模式!$A:$AS,1,FALSE)),"",IF(VLOOKUP(P242&amp;"_"&amp;Q242&amp;"_"&amp;R242,[1]挑战模式!$A:$AS,14+S242,FALSE)="","",ROUND(VLOOKUP(P242&amp;"_"&amp;Q242&amp;"_"&amp;R242,[1]挑战模式!$A:$AS,5,FALSE)/I242,2)))</f>
        <v/>
      </c>
      <c r="K242" s="10" t="str">
        <f t="shared" si="25"/>
        <v/>
      </c>
      <c r="L242" s="10" t="str">
        <f t="shared" si="26"/>
        <v/>
      </c>
      <c r="M242" s="10" t="str">
        <f t="shared" si="27"/>
        <v/>
      </c>
      <c r="O242" s="10" t="str">
        <f>IF(J242="","",VLOOKUP(P242&amp;"_"&amp;Q242&amp;"_"&amp;R242,[1]挑战模式!$A:$AS,38+S242,FALSE))</f>
        <v/>
      </c>
      <c r="P242" s="10">
        <v>0</v>
      </c>
      <c r="Q242" s="10">
        <v>5</v>
      </c>
      <c r="R242" s="10">
        <v>8</v>
      </c>
      <c r="S242" s="10">
        <v>1</v>
      </c>
    </row>
    <row r="243" spans="2:19" s="10" customFormat="1" x14ac:dyDescent="0.2">
      <c r="B243" s="10" t="str">
        <f t="shared" si="21"/>
        <v/>
      </c>
      <c r="C243" s="10" t="str">
        <f>IF(ISNA(VLOOKUP(P243&amp;"_"&amp;Q243&amp;"_"&amp;R243,[1]挑战模式!$A:$AS,1,FALSE)),"",IF(R243-R242=0,"",R243))</f>
        <v/>
      </c>
      <c r="D243" s="10" t="str">
        <f t="shared" si="22"/>
        <v/>
      </c>
      <c r="E243" s="10" t="str">
        <f>""</f>
        <v/>
      </c>
      <c r="F243" s="10" t="str">
        <f>IF(C243="","",VLOOKUP(P243&amp;"_"&amp;Q243&amp;"_"&amp;R243,[1]挑战模式!$A:$AS,13,FALSE)-VLOOKUP(P243&amp;"_"&amp;Q243&amp;"_"&amp;R243,[1]挑战模式!$A:$AS,14,FALSE))</f>
        <v/>
      </c>
      <c r="G243" s="10" t="str">
        <f t="shared" si="23"/>
        <v/>
      </c>
      <c r="H243" s="10" t="str">
        <f t="shared" si="28"/>
        <v/>
      </c>
      <c r="I243" s="10" t="str">
        <f>IF(ISNA(VLOOKUP(P243&amp;"_"&amp;Q243&amp;"_"&amp;R243,[1]挑战模式!$A:$AS,1,FALSE)),"",IF(VLOOKUP(P243&amp;"_"&amp;Q243&amp;"_"&amp;R243,[1]挑战模式!$A:$AS,14+S243,FALSE)="","",INT(VLOOKUP(P243&amp;"_"&amp;Q243&amp;"_"&amp;R243,[1]挑战模式!$A:$AS,20+S243,FALSE))))</f>
        <v/>
      </c>
      <c r="J243" s="10" t="str">
        <f>IF(ISNA(VLOOKUP(P243&amp;"_"&amp;Q243&amp;"_"&amp;R243,[1]挑战模式!$A:$AS,1,FALSE)),"",IF(VLOOKUP(P243&amp;"_"&amp;Q243&amp;"_"&amp;R243,[1]挑战模式!$A:$AS,14+S243,FALSE)="","",ROUND(VLOOKUP(P243&amp;"_"&amp;Q243&amp;"_"&amp;R243,[1]挑战模式!$A:$AS,5,FALSE)/I243,2)))</f>
        <v/>
      </c>
      <c r="K243" s="10" t="str">
        <f t="shared" si="25"/>
        <v/>
      </c>
      <c r="L243" s="10" t="str">
        <f t="shared" si="26"/>
        <v/>
      </c>
      <c r="M243" s="10" t="str">
        <f t="shared" si="27"/>
        <v/>
      </c>
      <c r="O243" s="10" t="str">
        <f>IF(J243="","",VLOOKUP(P243&amp;"_"&amp;Q243&amp;"_"&amp;R243,[1]挑战模式!$A:$AS,38+S243,FALSE))</f>
        <v/>
      </c>
      <c r="P243" s="10">
        <v>0</v>
      </c>
      <c r="Q243" s="10">
        <v>5</v>
      </c>
      <c r="R243" s="10">
        <v>8</v>
      </c>
      <c r="S243" s="10">
        <v>2</v>
      </c>
    </row>
    <row r="244" spans="2:19" s="10" customFormat="1" x14ac:dyDescent="0.2">
      <c r="B244" s="10" t="str">
        <f t="shared" si="21"/>
        <v/>
      </c>
      <c r="C244" s="10" t="str">
        <f>IF(ISNA(VLOOKUP(P244&amp;"_"&amp;Q244&amp;"_"&amp;R244,[1]挑战模式!$A:$AS,1,FALSE)),"",IF(R244-R243=0,"",R244))</f>
        <v/>
      </c>
      <c r="D244" s="10" t="str">
        <f t="shared" si="22"/>
        <v/>
      </c>
      <c r="E244" s="10" t="str">
        <f>""</f>
        <v/>
      </c>
      <c r="F244" s="10" t="str">
        <f>IF(C244="","",VLOOKUP(P244&amp;"_"&amp;Q244&amp;"_"&amp;R244,[1]挑战模式!$A:$AS,13,FALSE)-VLOOKUP(P244&amp;"_"&amp;Q244&amp;"_"&amp;R244,[1]挑战模式!$A:$AS,14,FALSE))</f>
        <v/>
      </c>
      <c r="G244" s="10" t="str">
        <f t="shared" si="23"/>
        <v/>
      </c>
      <c r="H244" s="10" t="str">
        <f t="shared" si="28"/>
        <v/>
      </c>
      <c r="I244" s="10" t="str">
        <f>IF(ISNA(VLOOKUP(P244&amp;"_"&amp;Q244&amp;"_"&amp;R244,[1]挑战模式!$A:$AS,1,FALSE)),"",IF(VLOOKUP(P244&amp;"_"&amp;Q244&amp;"_"&amp;R244,[1]挑战模式!$A:$AS,14+S244,FALSE)="","",INT(VLOOKUP(P244&amp;"_"&amp;Q244&amp;"_"&amp;R244,[1]挑战模式!$A:$AS,20+S244,FALSE))))</f>
        <v/>
      </c>
      <c r="J244" s="10" t="str">
        <f>IF(ISNA(VLOOKUP(P244&amp;"_"&amp;Q244&amp;"_"&amp;R244,[1]挑战模式!$A:$AS,1,FALSE)),"",IF(VLOOKUP(P244&amp;"_"&amp;Q244&amp;"_"&amp;R244,[1]挑战模式!$A:$AS,14+S244,FALSE)="","",ROUND(VLOOKUP(P244&amp;"_"&amp;Q244&amp;"_"&amp;R244,[1]挑战模式!$A:$AS,5,FALSE)/I244,2)))</f>
        <v/>
      </c>
      <c r="K244" s="10" t="str">
        <f t="shared" si="25"/>
        <v/>
      </c>
      <c r="L244" s="10" t="str">
        <f t="shared" si="26"/>
        <v/>
      </c>
      <c r="M244" s="10" t="str">
        <f t="shared" si="27"/>
        <v/>
      </c>
      <c r="O244" s="10" t="str">
        <f>IF(J244="","",VLOOKUP(P244&amp;"_"&amp;Q244&amp;"_"&amp;R244,[1]挑战模式!$A:$AS,38+S244,FALSE))</f>
        <v/>
      </c>
      <c r="P244" s="10">
        <v>0</v>
      </c>
      <c r="Q244" s="10">
        <v>5</v>
      </c>
      <c r="R244" s="10">
        <v>8</v>
      </c>
      <c r="S244" s="10">
        <v>3</v>
      </c>
    </row>
    <row r="245" spans="2:19" s="10" customFormat="1" x14ac:dyDescent="0.2">
      <c r="B245" s="10" t="str">
        <f t="shared" si="21"/>
        <v/>
      </c>
      <c r="C245" s="10" t="str">
        <f>IF(ISNA(VLOOKUP(P245&amp;"_"&amp;Q245&amp;"_"&amp;R245,[1]挑战模式!$A:$AS,1,FALSE)),"",IF(R245-R244=0,"",R245))</f>
        <v/>
      </c>
      <c r="D245" s="10" t="str">
        <f t="shared" si="22"/>
        <v/>
      </c>
      <c r="E245" s="10" t="str">
        <f>""</f>
        <v/>
      </c>
      <c r="F245" s="10" t="str">
        <f>IF(C245="","",VLOOKUP(P245&amp;"_"&amp;Q245&amp;"_"&amp;R245,[1]挑战模式!$A:$AS,13,FALSE)-VLOOKUP(P245&amp;"_"&amp;Q245&amp;"_"&amp;R245,[1]挑战模式!$A:$AS,14,FALSE))</f>
        <v/>
      </c>
      <c r="G245" s="10" t="str">
        <f t="shared" si="23"/>
        <v/>
      </c>
      <c r="H245" s="10" t="str">
        <f t="shared" si="28"/>
        <v/>
      </c>
      <c r="I245" s="10" t="str">
        <f>IF(ISNA(VLOOKUP(P245&amp;"_"&amp;Q245&amp;"_"&amp;R245,[1]挑战模式!$A:$AS,1,FALSE)),"",IF(VLOOKUP(P245&amp;"_"&amp;Q245&amp;"_"&amp;R245,[1]挑战模式!$A:$AS,14+S245,FALSE)="","",INT(VLOOKUP(P245&amp;"_"&amp;Q245&amp;"_"&amp;R245,[1]挑战模式!$A:$AS,20+S245,FALSE))))</f>
        <v/>
      </c>
      <c r="J245" s="10" t="str">
        <f>IF(ISNA(VLOOKUP(P245&amp;"_"&amp;Q245&amp;"_"&amp;R245,[1]挑战模式!$A:$AS,1,FALSE)),"",IF(VLOOKUP(P245&amp;"_"&amp;Q245&amp;"_"&amp;R245,[1]挑战模式!$A:$AS,14+S245,FALSE)="","",ROUND(VLOOKUP(P245&amp;"_"&amp;Q245&amp;"_"&amp;R245,[1]挑战模式!$A:$AS,5,FALSE)/I245,2)))</f>
        <v/>
      </c>
      <c r="K245" s="10" t="str">
        <f t="shared" si="25"/>
        <v/>
      </c>
      <c r="L245" s="10" t="str">
        <f t="shared" si="26"/>
        <v/>
      </c>
      <c r="M245" s="10" t="str">
        <f t="shared" si="27"/>
        <v/>
      </c>
      <c r="O245" s="10" t="str">
        <f>IF(J245="","",VLOOKUP(P245&amp;"_"&amp;Q245&amp;"_"&amp;R245,[1]挑战模式!$A:$AS,38+S245,FALSE))</f>
        <v/>
      </c>
      <c r="P245" s="10">
        <v>0</v>
      </c>
      <c r="Q245" s="10">
        <v>5</v>
      </c>
      <c r="R245" s="10">
        <v>8</v>
      </c>
      <c r="S245" s="10">
        <v>4</v>
      </c>
    </row>
    <row r="246" spans="2:19" s="10" customFormat="1" x14ac:dyDescent="0.2">
      <c r="B246" s="10" t="str">
        <f t="shared" si="21"/>
        <v/>
      </c>
      <c r="C246" s="10" t="str">
        <f>IF(ISNA(VLOOKUP(P246&amp;"_"&amp;Q246&amp;"_"&amp;R246,[1]挑战模式!$A:$AS,1,FALSE)),"",IF(R246-R245=0,"",R246))</f>
        <v/>
      </c>
      <c r="D246" s="10" t="str">
        <f t="shared" si="22"/>
        <v/>
      </c>
      <c r="E246" s="10" t="str">
        <f>""</f>
        <v/>
      </c>
      <c r="F246" s="10" t="str">
        <f>IF(C246="","",VLOOKUP(P246&amp;"_"&amp;Q246&amp;"_"&amp;R246,[1]挑战模式!$A:$AS,13,FALSE)-VLOOKUP(P246&amp;"_"&amp;Q246&amp;"_"&amp;R246,[1]挑战模式!$A:$AS,14,FALSE))</f>
        <v/>
      </c>
      <c r="G246" s="10" t="str">
        <f t="shared" si="23"/>
        <v/>
      </c>
      <c r="H246" s="10" t="str">
        <f t="shared" si="28"/>
        <v/>
      </c>
      <c r="I246" s="10" t="str">
        <f>IF(ISNA(VLOOKUP(P246&amp;"_"&amp;Q246&amp;"_"&amp;R246,[1]挑战模式!$A:$AS,1,FALSE)),"",IF(VLOOKUP(P246&amp;"_"&amp;Q246&amp;"_"&amp;R246,[1]挑战模式!$A:$AS,14+S246,FALSE)="","",INT(VLOOKUP(P246&amp;"_"&amp;Q246&amp;"_"&amp;R246,[1]挑战模式!$A:$AS,20+S246,FALSE))))</f>
        <v/>
      </c>
      <c r="J246" s="10" t="str">
        <f>IF(ISNA(VLOOKUP(P246&amp;"_"&amp;Q246&amp;"_"&amp;R246,[1]挑战模式!$A:$AS,1,FALSE)),"",IF(VLOOKUP(P246&amp;"_"&amp;Q246&amp;"_"&amp;R246,[1]挑战模式!$A:$AS,14+S246,FALSE)="","",ROUND(VLOOKUP(P246&amp;"_"&amp;Q246&amp;"_"&amp;R246,[1]挑战模式!$A:$AS,5,FALSE)/I246,2)))</f>
        <v/>
      </c>
      <c r="K246" s="10" t="str">
        <f t="shared" si="25"/>
        <v/>
      </c>
      <c r="L246" s="10" t="str">
        <f t="shared" si="26"/>
        <v/>
      </c>
      <c r="M246" s="10" t="str">
        <f t="shared" si="27"/>
        <v/>
      </c>
      <c r="O246" s="10" t="str">
        <f>IF(J246="","",VLOOKUP(P246&amp;"_"&amp;Q246&amp;"_"&amp;R246,[1]挑战模式!$A:$AS,38+S246,FALSE))</f>
        <v/>
      </c>
      <c r="P246" s="10">
        <v>0</v>
      </c>
      <c r="Q246" s="10">
        <v>5</v>
      </c>
      <c r="R246" s="10">
        <v>8</v>
      </c>
      <c r="S246" s="10">
        <v>5</v>
      </c>
    </row>
    <row r="247" spans="2:19" s="10" customFormat="1" x14ac:dyDescent="0.2">
      <c r="B247" s="10" t="str">
        <f t="shared" si="21"/>
        <v/>
      </c>
      <c r="C247" s="10" t="str">
        <f>IF(ISNA(VLOOKUP(P247&amp;"_"&amp;Q247&amp;"_"&amp;R247,[1]挑战模式!$A:$AS,1,FALSE)),"",IF(R247-R246=0,"",R247))</f>
        <v/>
      </c>
      <c r="D247" s="10" t="str">
        <f t="shared" si="22"/>
        <v/>
      </c>
      <c r="E247" s="10" t="str">
        <f>""</f>
        <v/>
      </c>
      <c r="F247" s="10" t="str">
        <f>IF(C247="","",VLOOKUP(P247&amp;"_"&amp;Q247&amp;"_"&amp;R247,[1]挑战模式!$A:$AS,13,FALSE)-VLOOKUP(P247&amp;"_"&amp;Q247&amp;"_"&amp;R247,[1]挑战模式!$A:$AS,14,FALSE))</f>
        <v/>
      </c>
      <c r="G247" s="10" t="str">
        <f t="shared" si="23"/>
        <v/>
      </c>
      <c r="H247" s="10" t="str">
        <f t="shared" si="28"/>
        <v/>
      </c>
      <c r="I247" s="10" t="str">
        <f>IF(ISNA(VLOOKUP(P247&amp;"_"&amp;Q247&amp;"_"&amp;R247,[1]挑战模式!$A:$AS,1,FALSE)),"",IF(VLOOKUP(P247&amp;"_"&amp;Q247&amp;"_"&amp;R247,[1]挑战模式!$A:$AS,14+S247,FALSE)="","",INT(VLOOKUP(P247&amp;"_"&amp;Q247&amp;"_"&amp;R247,[1]挑战模式!$A:$AS,20+S247,FALSE))))</f>
        <v/>
      </c>
      <c r="J247" s="10" t="str">
        <f>IF(ISNA(VLOOKUP(P247&amp;"_"&amp;Q247&amp;"_"&amp;R247,[1]挑战模式!$A:$AS,1,FALSE)),"",IF(VLOOKUP(P247&amp;"_"&amp;Q247&amp;"_"&amp;R247,[1]挑战模式!$A:$AS,14+S247,FALSE)="","",ROUND(VLOOKUP(P247&amp;"_"&amp;Q247&amp;"_"&amp;R247,[1]挑战模式!$A:$AS,5,FALSE)/I247,2)))</f>
        <v/>
      </c>
      <c r="K247" s="10" t="str">
        <f t="shared" si="25"/>
        <v/>
      </c>
      <c r="L247" s="10" t="str">
        <f t="shared" si="26"/>
        <v/>
      </c>
      <c r="M247" s="10" t="str">
        <f t="shared" si="27"/>
        <v/>
      </c>
      <c r="O247" s="10" t="str">
        <f>IF(J247="","",VLOOKUP(P247&amp;"_"&amp;Q247&amp;"_"&amp;R247,[1]挑战模式!$A:$AS,38+S247,FALSE))</f>
        <v/>
      </c>
      <c r="P247" s="10">
        <v>0</v>
      </c>
      <c r="Q247" s="10">
        <v>5</v>
      </c>
      <c r="R247" s="10">
        <v>8</v>
      </c>
      <c r="S247" s="10">
        <v>6</v>
      </c>
    </row>
    <row r="248" spans="2:19" s="10" customFormat="1" x14ac:dyDescent="0.2">
      <c r="B248" s="10" t="str">
        <f t="shared" si="21"/>
        <v>MonsterWaveCallRule_Season0_Challenge6</v>
      </c>
      <c r="C248" s="10">
        <f>IF(ISNA(VLOOKUP(P248&amp;"_"&amp;Q248&amp;"_"&amp;R248,[1]挑战模式!$A:$AS,1,FALSE)),"",IF(R248-R247=0,"",R248))</f>
        <v>1</v>
      </c>
      <c r="D248" s="10" t="str">
        <f t="shared" si="22"/>
        <v>赛季0挑战关卡6波次1</v>
      </c>
      <c r="E248" s="10" t="str">
        <f>""</f>
        <v/>
      </c>
      <c r="F248" s="10">
        <f>IF(C248="","",VLOOKUP(P248&amp;"_"&amp;Q248&amp;"_"&amp;R248,[1]挑战模式!$A:$AS,13,FALSE)-VLOOKUP(P248&amp;"_"&amp;Q248&amp;"_"&amp;R248,[1]挑战模式!$A:$AS,14,FALSE))</f>
        <v>100</v>
      </c>
      <c r="G248" s="10">
        <f t="shared" si="23"/>
        <v>180</v>
      </c>
      <c r="H248" s="10">
        <f t="shared" si="28"/>
        <v>0</v>
      </c>
      <c r="I248" s="10">
        <f ca="1">IF(ISNA(VLOOKUP(P248&amp;"_"&amp;Q248&amp;"_"&amp;R248,[1]挑战模式!$A:$AS,1,FALSE)),"",IF(VLOOKUP(P248&amp;"_"&amp;Q248&amp;"_"&amp;R248,[1]挑战模式!$A:$AS,14+S248,FALSE)="","",INT(VLOOKUP(P248&amp;"_"&amp;Q248&amp;"_"&amp;R248,[1]挑战模式!$A:$AS,20+S248,FALSE))))</f>
        <v>5</v>
      </c>
      <c r="J248" s="10">
        <f ca="1">IF(ISNA(VLOOKUP(P248&amp;"_"&amp;Q248&amp;"_"&amp;R248,[1]挑战模式!$A:$AS,1,FALSE)),"",IF(VLOOKUP(P248&amp;"_"&amp;Q248&amp;"_"&amp;R248,[1]挑战模式!$A:$AS,14+S248,FALSE)="","",ROUND(VLOOKUP(P248&amp;"_"&amp;Q248&amp;"_"&amp;R248,[1]挑战模式!$A:$AS,5,FALSE)/I248,2)))</f>
        <v>2</v>
      </c>
      <c r="K248" s="10">
        <f t="shared" ca="1" si="25"/>
        <v>1</v>
      </c>
      <c r="L248" s="10" t="str">
        <f t="shared" ca="1" si="26"/>
        <v>Monster_Season0_Challenge6_1_1</v>
      </c>
      <c r="M248" s="10">
        <f t="shared" ca="1" si="27"/>
        <v>1</v>
      </c>
      <c r="O248" s="10">
        <f ca="1">IF(J248="","",VLOOKUP(P248&amp;"_"&amp;Q248&amp;"_"&amp;R248,[1]挑战模式!$A:$AS,38+S248,FALSE))</f>
        <v>40</v>
      </c>
      <c r="P248" s="10">
        <v>0</v>
      </c>
      <c r="Q248" s="10">
        <v>6</v>
      </c>
      <c r="R248" s="10">
        <v>1</v>
      </c>
      <c r="S248" s="10">
        <v>1</v>
      </c>
    </row>
    <row r="249" spans="2:19" s="10" customFormat="1" x14ac:dyDescent="0.2">
      <c r="B249" s="10" t="str">
        <f t="shared" si="21"/>
        <v/>
      </c>
      <c r="C249" s="10" t="str">
        <f>IF(ISNA(VLOOKUP(P249&amp;"_"&amp;Q249&amp;"_"&amp;R249,[1]挑战模式!$A:$AS,1,FALSE)),"",IF(R249-R248=0,"",R249))</f>
        <v/>
      </c>
      <c r="D249" s="10" t="str">
        <f t="shared" si="22"/>
        <v/>
      </c>
      <c r="E249" s="10" t="str">
        <f>""</f>
        <v/>
      </c>
      <c r="F249" s="10" t="str">
        <f>IF(C249="","",VLOOKUP(P249&amp;"_"&amp;Q249&amp;"_"&amp;R249,[1]挑战模式!$A:$AS,13,FALSE)-VLOOKUP(P249&amp;"_"&amp;Q249&amp;"_"&amp;R249,[1]挑战模式!$A:$AS,14,FALSE))</f>
        <v/>
      </c>
      <c r="G249" s="10" t="str">
        <f t="shared" si="23"/>
        <v/>
      </c>
      <c r="H249" s="10" t="str">
        <f t="shared" si="28"/>
        <v/>
      </c>
      <c r="I249" s="10" t="str">
        <f ca="1">IF(ISNA(VLOOKUP(P249&amp;"_"&amp;Q249&amp;"_"&amp;R249,[1]挑战模式!$A:$AS,1,FALSE)),"",IF(VLOOKUP(P249&amp;"_"&amp;Q249&amp;"_"&amp;R249,[1]挑战模式!$A:$AS,14+S249,FALSE)="","",INT(VLOOKUP(P249&amp;"_"&amp;Q249&amp;"_"&amp;R249,[1]挑战模式!$A:$AS,20+S249,FALSE))))</f>
        <v/>
      </c>
      <c r="J249" s="10" t="str">
        <f ca="1">IF(ISNA(VLOOKUP(P249&amp;"_"&amp;Q249&amp;"_"&amp;R249,[1]挑战模式!$A:$AS,1,FALSE)),"",IF(VLOOKUP(P249&amp;"_"&amp;Q249&amp;"_"&amp;R249,[1]挑战模式!$A:$AS,14+S249,FALSE)="","",ROUND(VLOOKUP(P249&amp;"_"&amp;Q249&amp;"_"&amp;R249,[1]挑战模式!$A:$AS,5,FALSE)/I249,2)))</f>
        <v/>
      </c>
      <c r="K249" s="10" t="str">
        <f t="shared" ca="1" si="25"/>
        <v/>
      </c>
      <c r="L249" s="10" t="str">
        <f t="shared" ca="1" si="26"/>
        <v/>
      </c>
      <c r="M249" s="10" t="str">
        <f t="shared" ca="1" si="27"/>
        <v/>
      </c>
      <c r="O249" s="10" t="str">
        <f ca="1">IF(J249="","",VLOOKUP(P249&amp;"_"&amp;Q249&amp;"_"&amp;R249,[1]挑战模式!$A:$AS,38+S249,FALSE))</f>
        <v/>
      </c>
      <c r="P249" s="10">
        <v>0</v>
      </c>
      <c r="Q249" s="10">
        <v>6</v>
      </c>
      <c r="R249" s="10">
        <v>1</v>
      </c>
      <c r="S249" s="10">
        <v>2</v>
      </c>
    </row>
    <row r="250" spans="2:19" s="10" customFormat="1" x14ac:dyDescent="0.2">
      <c r="B250" s="10" t="str">
        <f t="shared" si="21"/>
        <v/>
      </c>
      <c r="C250" s="10" t="str">
        <f>IF(ISNA(VLOOKUP(P250&amp;"_"&amp;Q250&amp;"_"&amp;R250,[1]挑战模式!$A:$AS,1,FALSE)),"",IF(R250-R249=0,"",R250))</f>
        <v/>
      </c>
      <c r="D250" s="10" t="str">
        <f t="shared" si="22"/>
        <v/>
      </c>
      <c r="E250" s="10" t="str">
        <f>""</f>
        <v/>
      </c>
      <c r="F250" s="10" t="str">
        <f>IF(C250="","",VLOOKUP(P250&amp;"_"&amp;Q250&amp;"_"&amp;R250,[1]挑战模式!$A:$AS,13,FALSE)-VLOOKUP(P250&amp;"_"&amp;Q250&amp;"_"&amp;R250,[1]挑战模式!$A:$AS,14,FALSE))</f>
        <v/>
      </c>
      <c r="G250" s="10" t="str">
        <f t="shared" si="23"/>
        <v/>
      </c>
      <c r="H250" s="10" t="str">
        <f t="shared" si="28"/>
        <v/>
      </c>
      <c r="I250" s="10" t="str">
        <f ca="1">IF(ISNA(VLOOKUP(P250&amp;"_"&amp;Q250&amp;"_"&amp;R250,[1]挑战模式!$A:$AS,1,FALSE)),"",IF(VLOOKUP(P250&amp;"_"&amp;Q250&amp;"_"&amp;R250,[1]挑战模式!$A:$AS,14+S250,FALSE)="","",INT(VLOOKUP(P250&amp;"_"&amp;Q250&amp;"_"&amp;R250,[1]挑战模式!$A:$AS,20+S250,FALSE))))</f>
        <v/>
      </c>
      <c r="J250" s="10" t="str">
        <f ca="1">IF(ISNA(VLOOKUP(P250&amp;"_"&amp;Q250&amp;"_"&amp;R250,[1]挑战模式!$A:$AS,1,FALSE)),"",IF(VLOOKUP(P250&amp;"_"&amp;Q250&amp;"_"&amp;R250,[1]挑战模式!$A:$AS,14+S250,FALSE)="","",ROUND(VLOOKUP(P250&amp;"_"&amp;Q250&amp;"_"&amp;R250,[1]挑战模式!$A:$AS,5,FALSE)/I250,2)))</f>
        <v/>
      </c>
      <c r="K250" s="10" t="str">
        <f t="shared" ca="1" si="25"/>
        <v/>
      </c>
      <c r="L250" s="10" t="str">
        <f t="shared" ca="1" si="26"/>
        <v/>
      </c>
      <c r="M250" s="10" t="str">
        <f t="shared" ca="1" si="27"/>
        <v/>
      </c>
      <c r="O250" s="10" t="str">
        <f ca="1">IF(J250="","",VLOOKUP(P250&amp;"_"&amp;Q250&amp;"_"&amp;R250,[1]挑战模式!$A:$AS,38+S250,FALSE))</f>
        <v/>
      </c>
      <c r="P250" s="10">
        <v>0</v>
      </c>
      <c r="Q250" s="10">
        <v>6</v>
      </c>
      <c r="R250" s="10">
        <v>1</v>
      </c>
      <c r="S250" s="10">
        <v>3</v>
      </c>
    </row>
    <row r="251" spans="2:19" s="10" customFormat="1" x14ac:dyDescent="0.2">
      <c r="B251" s="10" t="str">
        <f t="shared" si="21"/>
        <v/>
      </c>
      <c r="C251" s="10" t="str">
        <f>IF(ISNA(VLOOKUP(P251&amp;"_"&amp;Q251&amp;"_"&amp;R251,[1]挑战模式!$A:$AS,1,FALSE)),"",IF(R251-R250=0,"",R251))</f>
        <v/>
      </c>
      <c r="D251" s="10" t="str">
        <f t="shared" si="22"/>
        <v/>
      </c>
      <c r="E251" s="10" t="str">
        <f>""</f>
        <v/>
      </c>
      <c r="F251" s="10" t="str">
        <f>IF(C251="","",VLOOKUP(P251&amp;"_"&amp;Q251&amp;"_"&amp;R251,[1]挑战模式!$A:$AS,13,FALSE)-VLOOKUP(P251&amp;"_"&amp;Q251&amp;"_"&amp;R251,[1]挑战模式!$A:$AS,14,FALSE))</f>
        <v/>
      </c>
      <c r="G251" s="10" t="str">
        <f t="shared" si="23"/>
        <v/>
      </c>
      <c r="H251" s="10" t="str">
        <f t="shared" si="28"/>
        <v/>
      </c>
      <c r="I251" s="10" t="str">
        <f ca="1">IF(ISNA(VLOOKUP(P251&amp;"_"&amp;Q251&amp;"_"&amp;R251,[1]挑战模式!$A:$AS,1,FALSE)),"",IF(VLOOKUP(P251&amp;"_"&amp;Q251&amp;"_"&amp;R251,[1]挑战模式!$A:$AS,14+S251,FALSE)="","",INT(VLOOKUP(P251&amp;"_"&amp;Q251&amp;"_"&amp;R251,[1]挑战模式!$A:$AS,20+S251,FALSE))))</f>
        <v/>
      </c>
      <c r="J251" s="10" t="str">
        <f ca="1">IF(ISNA(VLOOKUP(P251&amp;"_"&amp;Q251&amp;"_"&amp;R251,[1]挑战模式!$A:$AS,1,FALSE)),"",IF(VLOOKUP(P251&amp;"_"&amp;Q251&amp;"_"&amp;R251,[1]挑战模式!$A:$AS,14+S251,FALSE)="","",ROUND(VLOOKUP(P251&amp;"_"&amp;Q251&amp;"_"&amp;R251,[1]挑战模式!$A:$AS,5,FALSE)/I251,2)))</f>
        <v/>
      </c>
      <c r="K251" s="10" t="str">
        <f t="shared" ca="1" si="25"/>
        <v/>
      </c>
      <c r="L251" s="10" t="str">
        <f t="shared" ca="1" si="26"/>
        <v/>
      </c>
      <c r="M251" s="10" t="str">
        <f t="shared" ca="1" si="27"/>
        <v/>
      </c>
      <c r="O251" s="10" t="str">
        <f ca="1">IF(J251="","",VLOOKUP(P251&amp;"_"&amp;Q251&amp;"_"&amp;R251,[1]挑战模式!$A:$AS,38+S251,FALSE))</f>
        <v/>
      </c>
      <c r="P251" s="10">
        <v>0</v>
      </c>
      <c r="Q251" s="10">
        <v>6</v>
      </c>
      <c r="R251" s="10">
        <v>1</v>
      </c>
      <c r="S251" s="10">
        <v>4</v>
      </c>
    </row>
    <row r="252" spans="2:19" s="10" customFormat="1" x14ac:dyDescent="0.2">
      <c r="B252" s="10" t="str">
        <f t="shared" si="21"/>
        <v/>
      </c>
      <c r="C252" s="10" t="str">
        <f>IF(ISNA(VLOOKUP(P252&amp;"_"&amp;Q252&amp;"_"&amp;R252,[1]挑战模式!$A:$AS,1,FALSE)),"",IF(R252-R251=0,"",R252))</f>
        <v/>
      </c>
      <c r="D252" s="10" t="str">
        <f t="shared" si="22"/>
        <v/>
      </c>
      <c r="E252" s="10" t="str">
        <f>""</f>
        <v/>
      </c>
      <c r="F252" s="10" t="str">
        <f>IF(C252="","",VLOOKUP(P252&amp;"_"&amp;Q252&amp;"_"&amp;R252,[1]挑战模式!$A:$AS,13,FALSE)-VLOOKUP(P252&amp;"_"&amp;Q252&amp;"_"&amp;R252,[1]挑战模式!$A:$AS,14,FALSE))</f>
        <v/>
      </c>
      <c r="G252" s="10" t="str">
        <f t="shared" si="23"/>
        <v/>
      </c>
      <c r="H252" s="10" t="str">
        <f t="shared" si="28"/>
        <v/>
      </c>
      <c r="I252" s="10" t="str">
        <f ca="1">IF(ISNA(VLOOKUP(P252&amp;"_"&amp;Q252&amp;"_"&amp;R252,[1]挑战模式!$A:$AS,1,FALSE)),"",IF(VLOOKUP(P252&amp;"_"&amp;Q252&amp;"_"&amp;R252,[1]挑战模式!$A:$AS,14+S252,FALSE)="","",INT(VLOOKUP(P252&amp;"_"&amp;Q252&amp;"_"&amp;R252,[1]挑战模式!$A:$AS,20+S252,FALSE))))</f>
        <v/>
      </c>
      <c r="J252" s="10" t="str">
        <f ca="1">IF(ISNA(VLOOKUP(P252&amp;"_"&amp;Q252&amp;"_"&amp;R252,[1]挑战模式!$A:$AS,1,FALSE)),"",IF(VLOOKUP(P252&amp;"_"&amp;Q252&amp;"_"&amp;R252,[1]挑战模式!$A:$AS,14+S252,FALSE)="","",ROUND(VLOOKUP(P252&amp;"_"&amp;Q252&amp;"_"&amp;R252,[1]挑战模式!$A:$AS,5,FALSE)/I252,2)))</f>
        <v/>
      </c>
      <c r="K252" s="10" t="str">
        <f t="shared" ca="1" si="25"/>
        <v/>
      </c>
      <c r="L252" s="10" t="str">
        <f t="shared" ca="1" si="26"/>
        <v/>
      </c>
      <c r="M252" s="10" t="str">
        <f t="shared" ca="1" si="27"/>
        <v/>
      </c>
      <c r="O252" s="10" t="str">
        <f ca="1">IF(J252="","",VLOOKUP(P252&amp;"_"&amp;Q252&amp;"_"&amp;R252,[1]挑战模式!$A:$AS,38+S252,FALSE))</f>
        <v/>
      </c>
      <c r="P252" s="10">
        <v>0</v>
      </c>
      <c r="Q252" s="10">
        <v>6</v>
      </c>
      <c r="R252" s="10">
        <v>1</v>
      </c>
      <c r="S252" s="10">
        <v>5</v>
      </c>
    </row>
    <row r="253" spans="2:19" s="10" customFormat="1" x14ac:dyDescent="0.2">
      <c r="B253" s="10" t="str">
        <f t="shared" si="21"/>
        <v/>
      </c>
      <c r="C253" s="10" t="str">
        <f>IF(ISNA(VLOOKUP(P253&amp;"_"&amp;Q253&amp;"_"&amp;R253,[1]挑战模式!$A:$AS,1,FALSE)),"",IF(R253-R252=0,"",R253))</f>
        <v/>
      </c>
      <c r="D253" s="10" t="str">
        <f t="shared" si="22"/>
        <v/>
      </c>
      <c r="E253" s="10" t="str">
        <f>""</f>
        <v/>
      </c>
      <c r="F253" s="10" t="str">
        <f>IF(C253="","",VLOOKUP(P253&amp;"_"&amp;Q253&amp;"_"&amp;R253,[1]挑战模式!$A:$AS,13,FALSE)-VLOOKUP(P253&amp;"_"&amp;Q253&amp;"_"&amp;R253,[1]挑战模式!$A:$AS,14,FALSE))</f>
        <v/>
      </c>
      <c r="G253" s="10" t="str">
        <f t="shared" si="23"/>
        <v/>
      </c>
      <c r="H253" s="10" t="str">
        <f t="shared" si="28"/>
        <v/>
      </c>
      <c r="I253" s="10" t="str">
        <f ca="1">IF(ISNA(VLOOKUP(P253&amp;"_"&amp;Q253&amp;"_"&amp;R253,[1]挑战模式!$A:$AS,1,FALSE)),"",IF(VLOOKUP(P253&amp;"_"&amp;Q253&amp;"_"&amp;R253,[1]挑战模式!$A:$AS,14+S253,FALSE)="","",INT(VLOOKUP(P253&amp;"_"&amp;Q253&amp;"_"&amp;R253,[1]挑战模式!$A:$AS,20+S253,FALSE))))</f>
        <v/>
      </c>
      <c r="J253" s="10" t="str">
        <f ca="1">IF(ISNA(VLOOKUP(P253&amp;"_"&amp;Q253&amp;"_"&amp;R253,[1]挑战模式!$A:$AS,1,FALSE)),"",IF(VLOOKUP(P253&amp;"_"&amp;Q253&amp;"_"&amp;R253,[1]挑战模式!$A:$AS,14+S253,FALSE)="","",ROUND(VLOOKUP(P253&amp;"_"&amp;Q253&amp;"_"&amp;R253,[1]挑战模式!$A:$AS,5,FALSE)/I253,2)))</f>
        <v/>
      </c>
      <c r="K253" s="10" t="str">
        <f t="shared" ca="1" si="25"/>
        <v/>
      </c>
      <c r="L253" s="10" t="str">
        <f t="shared" ca="1" si="26"/>
        <v/>
      </c>
      <c r="M253" s="10" t="str">
        <f t="shared" ca="1" si="27"/>
        <v/>
      </c>
      <c r="O253" s="10" t="str">
        <f ca="1">IF(J253="","",VLOOKUP(P253&amp;"_"&amp;Q253&amp;"_"&amp;R253,[1]挑战模式!$A:$AS,38+S253,FALSE))</f>
        <v/>
      </c>
      <c r="P253" s="10">
        <v>0</v>
      </c>
      <c r="Q253" s="10">
        <v>6</v>
      </c>
      <c r="R253" s="10">
        <v>1</v>
      </c>
      <c r="S253" s="10">
        <v>6</v>
      </c>
    </row>
    <row r="254" spans="2:19" s="10" customFormat="1" x14ac:dyDescent="0.2">
      <c r="B254" s="10" t="str">
        <f t="shared" si="21"/>
        <v>MonsterWaveCallRule_Season0_Challenge6</v>
      </c>
      <c r="C254" s="10">
        <f>IF(ISNA(VLOOKUP(P254&amp;"_"&amp;Q254&amp;"_"&amp;R254,[1]挑战模式!$A:$AS,1,FALSE)),"",IF(R254-R253=0,"",R254))</f>
        <v>2</v>
      </c>
      <c r="D254" s="10" t="str">
        <f t="shared" si="22"/>
        <v>赛季0挑战关卡6波次2</v>
      </c>
      <c r="E254" s="10" t="str">
        <f>""</f>
        <v/>
      </c>
      <c r="F254" s="10">
        <f>IF(C254="","",VLOOKUP(P254&amp;"_"&amp;Q254&amp;"_"&amp;R254,[1]挑战模式!$A:$AS,13,FALSE)-VLOOKUP(P254&amp;"_"&amp;Q254&amp;"_"&amp;R254,[1]挑战模式!$A:$AS,14,FALSE))</f>
        <v>100</v>
      </c>
      <c r="G254" s="10">
        <f t="shared" si="23"/>
        <v>180</v>
      </c>
      <c r="H254" s="10">
        <f t="shared" si="28"/>
        <v>0</v>
      </c>
      <c r="I254" s="10">
        <f ca="1">IF(ISNA(VLOOKUP(P254&amp;"_"&amp;Q254&amp;"_"&amp;R254,[1]挑战模式!$A:$AS,1,FALSE)),"",IF(VLOOKUP(P254&amp;"_"&amp;Q254&amp;"_"&amp;R254,[1]挑战模式!$A:$AS,14+S254,FALSE)="","",INT(VLOOKUP(P254&amp;"_"&amp;Q254&amp;"_"&amp;R254,[1]挑战模式!$A:$AS,20+S254,FALSE))))</f>
        <v>5</v>
      </c>
      <c r="J254" s="10">
        <f ca="1">IF(ISNA(VLOOKUP(P254&amp;"_"&amp;Q254&amp;"_"&amp;R254,[1]挑战模式!$A:$AS,1,FALSE)),"",IF(VLOOKUP(P254&amp;"_"&amp;Q254&amp;"_"&amp;R254,[1]挑战模式!$A:$AS,14+S254,FALSE)="","",ROUND(VLOOKUP(P254&amp;"_"&amp;Q254&amp;"_"&amp;R254,[1]挑战模式!$A:$AS,5,FALSE)/I254,2)))</f>
        <v>3</v>
      </c>
      <c r="K254" s="10">
        <f t="shared" ca="1" si="25"/>
        <v>1</v>
      </c>
      <c r="L254" s="10" t="str">
        <f t="shared" ca="1" si="26"/>
        <v>Monster_Season0_Challenge6_2_1</v>
      </c>
      <c r="M254" s="10">
        <f t="shared" ca="1" si="27"/>
        <v>1</v>
      </c>
      <c r="O254" s="10">
        <f ca="1">IF(J254="","",VLOOKUP(P254&amp;"_"&amp;Q254&amp;"_"&amp;R254,[1]挑战模式!$A:$AS,38+S254,FALSE))</f>
        <v>27</v>
      </c>
      <c r="P254" s="10">
        <v>0</v>
      </c>
      <c r="Q254" s="10">
        <v>6</v>
      </c>
      <c r="R254" s="10">
        <v>2</v>
      </c>
      <c r="S254" s="10">
        <v>1</v>
      </c>
    </row>
    <row r="255" spans="2:19" s="10" customFormat="1" x14ac:dyDescent="0.2">
      <c r="B255" s="10" t="str">
        <f t="shared" si="21"/>
        <v/>
      </c>
      <c r="C255" s="10" t="str">
        <f>IF(ISNA(VLOOKUP(P255&amp;"_"&amp;Q255&amp;"_"&amp;R255,[1]挑战模式!$A:$AS,1,FALSE)),"",IF(R255-R254=0,"",R255))</f>
        <v/>
      </c>
      <c r="D255" s="10" t="str">
        <f t="shared" si="22"/>
        <v/>
      </c>
      <c r="E255" s="10" t="str">
        <f>""</f>
        <v/>
      </c>
      <c r="F255" s="10" t="str">
        <f>IF(C255="","",VLOOKUP(P255&amp;"_"&amp;Q255&amp;"_"&amp;R255,[1]挑战模式!$A:$AS,13,FALSE)-VLOOKUP(P255&amp;"_"&amp;Q255&amp;"_"&amp;R255,[1]挑战模式!$A:$AS,14,FALSE))</f>
        <v/>
      </c>
      <c r="G255" s="10" t="str">
        <f t="shared" si="23"/>
        <v/>
      </c>
      <c r="H255" s="10" t="str">
        <f t="shared" si="28"/>
        <v/>
      </c>
      <c r="I255" s="10">
        <f ca="1">IF(ISNA(VLOOKUP(P255&amp;"_"&amp;Q255&amp;"_"&amp;R255,[1]挑战模式!$A:$AS,1,FALSE)),"",IF(VLOOKUP(P255&amp;"_"&amp;Q255&amp;"_"&amp;R255,[1]挑战模式!$A:$AS,14+S255,FALSE)="","",INT(VLOOKUP(P255&amp;"_"&amp;Q255&amp;"_"&amp;R255,[1]挑战模式!$A:$AS,20+S255,FALSE))))</f>
        <v>5</v>
      </c>
      <c r="J255" s="10">
        <f ca="1">IF(ISNA(VLOOKUP(P255&amp;"_"&amp;Q255&amp;"_"&amp;R255,[1]挑战模式!$A:$AS,1,FALSE)),"",IF(VLOOKUP(P255&amp;"_"&amp;Q255&amp;"_"&amp;R255,[1]挑战模式!$A:$AS,14+S255,FALSE)="","",ROUND(VLOOKUP(P255&amp;"_"&amp;Q255&amp;"_"&amp;R255,[1]挑战模式!$A:$AS,5,FALSE)/I255,2)))</f>
        <v>3</v>
      </c>
      <c r="K255" s="10">
        <f t="shared" ca="1" si="25"/>
        <v>1</v>
      </c>
      <c r="L255" s="10" t="str">
        <f t="shared" ca="1" si="26"/>
        <v>Monster_Season0_Challenge6_2_2</v>
      </c>
      <c r="M255" s="10">
        <f t="shared" ca="1" si="27"/>
        <v>1</v>
      </c>
      <c r="O255" s="10">
        <f ca="1">IF(J255="","",VLOOKUP(P255&amp;"_"&amp;Q255&amp;"_"&amp;R255,[1]挑战模式!$A:$AS,38+S255,FALSE))</f>
        <v>13</v>
      </c>
      <c r="P255" s="10">
        <v>0</v>
      </c>
      <c r="Q255" s="10">
        <v>6</v>
      </c>
      <c r="R255" s="10">
        <v>2</v>
      </c>
      <c r="S255" s="10">
        <v>2</v>
      </c>
    </row>
    <row r="256" spans="2:19" s="10" customFormat="1" x14ac:dyDescent="0.2">
      <c r="B256" s="10" t="str">
        <f t="shared" si="21"/>
        <v/>
      </c>
      <c r="C256" s="10" t="str">
        <f>IF(ISNA(VLOOKUP(P256&amp;"_"&amp;Q256&amp;"_"&amp;R256,[1]挑战模式!$A:$AS,1,FALSE)),"",IF(R256-R255=0,"",R256))</f>
        <v/>
      </c>
      <c r="D256" s="10" t="str">
        <f t="shared" si="22"/>
        <v/>
      </c>
      <c r="E256" s="10" t="str">
        <f>""</f>
        <v/>
      </c>
      <c r="F256" s="10" t="str">
        <f>IF(C256="","",VLOOKUP(P256&amp;"_"&amp;Q256&amp;"_"&amp;R256,[1]挑战模式!$A:$AS,13,FALSE)-VLOOKUP(P256&amp;"_"&amp;Q256&amp;"_"&amp;R256,[1]挑战模式!$A:$AS,14,FALSE))</f>
        <v/>
      </c>
      <c r="G256" s="10" t="str">
        <f t="shared" si="23"/>
        <v/>
      </c>
      <c r="H256" s="10" t="str">
        <f t="shared" si="28"/>
        <v/>
      </c>
      <c r="I256" s="10" t="str">
        <f ca="1">IF(ISNA(VLOOKUP(P256&amp;"_"&amp;Q256&amp;"_"&amp;R256,[1]挑战模式!$A:$AS,1,FALSE)),"",IF(VLOOKUP(P256&amp;"_"&amp;Q256&amp;"_"&amp;R256,[1]挑战模式!$A:$AS,14+S256,FALSE)="","",INT(VLOOKUP(P256&amp;"_"&amp;Q256&amp;"_"&amp;R256,[1]挑战模式!$A:$AS,20+S256,FALSE))))</f>
        <v/>
      </c>
      <c r="J256" s="10" t="str">
        <f ca="1">IF(ISNA(VLOOKUP(P256&amp;"_"&amp;Q256&amp;"_"&amp;R256,[1]挑战模式!$A:$AS,1,FALSE)),"",IF(VLOOKUP(P256&amp;"_"&amp;Q256&amp;"_"&amp;R256,[1]挑战模式!$A:$AS,14+S256,FALSE)="","",ROUND(VLOOKUP(P256&amp;"_"&amp;Q256&amp;"_"&amp;R256,[1]挑战模式!$A:$AS,5,FALSE)/I256,2)))</f>
        <v/>
      </c>
      <c r="K256" s="10" t="str">
        <f t="shared" ca="1" si="25"/>
        <v/>
      </c>
      <c r="L256" s="10" t="str">
        <f t="shared" ca="1" si="26"/>
        <v/>
      </c>
      <c r="M256" s="10" t="str">
        <f t="shared" ca="1" si="27"/>
        <v/>
      </c>
      <c r="O256" s="10" t="str">
        <f ca="1">IF(J256="","",VLOOKUP(P256&amp;"_"&amp;Q256&amp;"_"&amp;R256,[1]挑战模式!$A:$AS,38+S256,FALSE))</f>
        <v/>
      </c>
      <c r="P256" s="10">
        <v>0</v>
      </c>
      <c r="Q256" s="10">
        <v>6</v>
      </c>
      <c r="R256" s="10">
        <v>2</v>
      </c>
      <c r="S256" s="10">
        <v>3</v>
      </c>
    </row>
    <row r="257" spans="2:19" s="10" customFormat="1" x14ac:dyDescent="0.2">
      <c r="B257" s="10" t="str">
        <f t="shared" si="21"/>
        <v/>
      </c>
      <c r="C257" s="10" t="str">
        <f>IF(ISNA(VLOOKUP(P257&amp;"_"&amp;Q257&amp;"_"&amp;R257,[1]挑战模式!$A:$AS,1,FALSE)),"",IF(R257-R256=0,"",R257))</f>
        <v/>
      </c>
      <c r="D257" s="10" t="str">
        <f t="shared" si="22"/>
        <v/>
      </c>
      <c r="E257" s="10" t="str">
        <f>""</f>
        <v/>
      </c>
      <c r="F257" s="10" t="str">
        <f>IF(C257="","",VLOOKUP(P257&amp;"_"&amp;Q257&amp;"_"&amp;R257,[1]挑战模式!$A:$AS,13,FALSE)-VLOOKUP(P257&amp;"_"&amp;Q257&amp;"_"&amp;R257,[1]挑战模式!$A:$AS,14,FALSE))</f>
        <v/>
      </c>
      <c r="G257" s="10" t="str">
        <f t="shared" si="23"/>
        <v/>
      </c>
      <c r="H257" s="10" t="str">
        <f t="shared" si="28"/>
        <v/>
      </c>
      <c r="I257" s="10" t="str">
        <f ca="1">IF(ISNA(VLOOKUP(P257&amp;"_"&amp;Q257&amp;"_"&amp;R257,[1]挑战模式!$A:$AS,1,FALSE)),"",IF(VLOOKUP(P257&amp;"_"&amp;Q257&amp;"_"&amp;R257,[1]挑战模式!$A:$AS,14+S257,FALSE)="","",INT(VLOOKUP(P257&amp;"_"&amp;Q257&amp;"_"&amp;R257,[1]挑战模式!$A:$AS,20+S257,FALSE))))</f>
        <v/>
      </c>
      <c r="J257" s="10" t="str">
        <f ca="1">IF(ISNA(VLOOKUP(P257&amp;"_"&amp;Q257&amp;"_"&amp;R257,[1]挑战模式!$A:$AS,1,FALSE)),"",IF(VLOOKUP(P257&amp;"_"&amp;Q257&amp;"_"&amp;R257,[1]挑战模式!$A:$AS,14+S257,FALSE)="","",ROUND(VLOOKUP(P257&amp;"_"&amp;Q257&amp;"_"&amp;R257,[1]挑战模式!$A:$AS,5,FALSE)/I257,2)))</f>
        <v/>
      </c>
      <c r="K257" s="10" t="str">
        <f t="shared" ca="1" si="25"/>
        <v/>
      </c>
      <c r="L257" s="10" t="str">
        <f t="shared" ca="1" si="26"/>
        <v/>
      </c>
      <c r="M257" s="10" t="str">
        <f t="shared" ca="1" si="27"/>
        <v/>
      </c>
      <c r="O257" s="10" t="str">
        <f ca="1">IF(J257="","",VLOOKUP(P257&amp;"_"&amp;Q257&amp;"_"&amp;R257,[1]挑战模式!$A:$AS,38+S257,FALSE))</f>
        <v/>
      </c>
      <c r="P257" s="10">
        <v>0</v>
      </c>
      <c r="Q257" s="10">
        <v>6</v>
      </c>
      <c r="R257" s="10">
        <v>2</v>
      </c>
      <c r="S257" s="10">
        <v>4</v>
      </c>
    </row>
    <row r="258" spans="2:19" s="10" customFormat="1" x14ac:dyDescent="0.2">
      <c r="B258" s="10" t="str">
        <f t="shared" si="21"/>
        <v/>
      </c>
      <c r="C258" s="10" t="str">
        <f>IF(ISNA(VLOOKUP(P258&amp;"_"&amp;Q258&amp;"_"&amp;R258,[1]挑战模式!$A:$AS,1,FALSE)),"",IF(R258-R257=0,"",R258))</f>
        <v/>
      </c>
      <c r="D258" s="10" t="str">
        <f t="shared" si="22"/>
        <v/>
      </c>
      <c r="E258" s="10" t="str">
        <f>""</f>
        <v/>
      </c>
      <c r="F258" s="10" t="str">
        <f>IF(C258="","",VLOOKUP(P258&amp;"_"&amp;Q258&amp;"_"&amp;R258,[1]挑战模式!$A:$AS,13,FALSE)-VLOOKUP(P258&amp;"_"&amp;Q258&amp;"_"&amp;R258,[1]挑战模式!$A:$AS,14,FALSE))</f>
        <v/>
      </c>
      <c r="G258" s="10" t="str">
        <f t="shared" si="23"/>
        <v/>
      </c>
      <c r="H258" s="10" t="str">
        <f t="shared" si="28"/>
        <v/>
      </c>
      <c r="I258" s="10" t="str">
        <f ca="1">IF(ISNA(VLOOKUP(P258&amp;"_"&amp;Q258&amp;"_"&amp;R258,[1]挑战模式!$A:$AS,1,FALSE)),"",IF(VLOOKUP(P258&amp;"_"&amp;Q258&amp;"_"&amp;R258,[1]挑战模式!$A:$AS,14+S258,FALSE)="","",INT(VLOOKUP(P258&amp;"_"&amp;Q258&amp;"_"&amp;R258,[1]挑战模式!$A:$AS,20+S258,FALSE))))</f>
        <v/>
      </c>
      <c r="J258" s="10" t="str">
        <f ca="1">IF(ISNA(VLOOKUP(P258&amp;"_"&amp;Q258&amp;"_"&amp;R258,[1]挑战模式!$A:$AS,1,FALSE)),"",IF(VLOOKUP(P258&amp;"_"&amp;Q258&amp;"_"&amp;R258,[1]挑战模式!$A:$AS,14+S258,FALSE)="","",ROUND(VLOOKUP(P258&amp;"_"&amp;Q258&amp;"_"&amp;R258,[1]挑战模式!$A:$AS,5,FALSE)/I258,2)))</f>
        <v/>
      </c>
      <c r="K258" s="10" t="str">
        <f t="shared" ca="1" si="25"/>
        <v/>
      </c>
      <c r="L258" s="10" t="str">
        <f t="shared" ca="1" si="26"/>
        <v/>
      </c>
      <c r="M258" s="10" t="str">
        <f t="shared" ca="1" si="27"/>
        <v/>
      </c>
      <c r="O258" s="10" t="str">
        <f ca="1">IF(J258="","",VLOOKUP(P258&amp;"_"&amp;Q258&amp;"_"&amp;R258,[1]挑战模式!$A:$AS,38+S258,FALSE))</f>
        <v/>
      </c>
      <c r="P258" s="10">
        <v>0</v>
      </c>
      <c r="Q258" s="10">
        <v>6</v>
      </c>
      <c r="R258" s="10">
        <v>2</v>
      </c>
      <c r="S258" s="10">
        <v>5</v>
      </c>
    </row>
    <row r="259" spans="2:19" s="10" customFormat="1" x14ac:dyDescent="0.2">
      <c r="B259" s="10" t="str">
        <f t="shared" si="21"/>
        <v/>
      </c>
      <c r="C259" s="10" t="str">
        <f>IF(ISNA(VLOOKUP(P259&amp;"_"&amp;Q259&amp;"_"&amp;R259,[1]挑战模式!$A:$AS,1,FALSE)),"",IF(R259-R258=0,"",R259))</f>
        <v/>
      </c>
      <c r="D259" s="10" t="str">
        <f t="shared" si="22"/>
        <v/>
      </c>
      <c r="E259" s="10" t="str">
        <f>""</f>
        <v/>
      </c>
      <c r="F259" s="10" t="str">
        <f>IF(C259="","",VLOOKUP(P259&amp;"_"&amp;Q259&amp;"_"&amp;R259,[1]挑战模式!$A:$AS,13,FALSE)-VLOOKUP(P259&amp;"_"&amp;Q259&amp;"_"&amp;R259,[1]挑战模式!$A:$AS,14,FALSE))</f>
        <v/>
      </c>
      <c r="G259" s="10" t="str">
        <f t="shared" si="23"/>
        <v/>
      </c>
      <c r="H259" s="10" t="str">
        <f t="shared" si="28"/>
        <v/>
      </c>
      <c r="I259" s="10" t="str">
        <f ca="1">IF(ISNA(VLOOKUP(P259&amp;"_"&amp;Q259&amp;"_"&amp;R259,[1]挑战模式!$A:$AS,1,FALSE)),"",IF(VLOOKUP(P259&amp;"_"&amp;Q259&amp;"_"&amp;R259,[1]挑战模式!$A:$AS,14+S259,FALSE)="","",INT(VLOOKUP(P259&amp;"_"&amp;Q259&amp;"_"&amp;R259,[1]挑战模式!$A:$AS,20+S259,FALSE))))</f>
        <v/>
      </c>
      <c r="J259" s="10" t="str">
        <f ca="1">IF(ISNA(VLOOKUP(P259&amp;"_"&amp;Q259&amp;"_"&amp;R259,[1]挑战模式!$A:$AS,1,FALSE)),"",IF(VLOOKUP(P259&amp;"_"&amp;Q259&amp;"_"&amp;R259,[1]挑战模式!$A:$AS,14+S259,FALSE)="","",ROUND(VLOOKUP(P259&amp;"_"&amp;Q259&amp;"_"&amp;R259,[1]挑战模式!$A:$AS,5,FALSE)/I259,2)))</f>
        <v/>
      </c>
      <c r="K259" s="10" t="str">
        <f t="shared" ca="1" si="25"/>
        <v/>
      </c>
      <c r="L259" s="10" t="str">
        <f t="shared" ca="1" si="26"/>
        <v/>
      </c>
      <c r="M259" s="10" t="str">
        <f t="shared" ca="1" si="27"/>
        <v/>
      </c>
      <c r="O259" s="10" t="str">
        <f ca="1">IF(J259="","",VLOOKUP(P259&amp;"_"&amp;Q259&amp;"_"&amp;R259,[1]挑战模式!$A:$AS,38+S259,FALSE))</f>
        <v/>
      </c>
      <c r="P259" s="10">
        <v>0</v>
      </c>
      <c r="Q259" s="10">
        <v>6</v>
      </c>
      <c r="R259" s="10">
        <v>2</v>
      </c>
      <c r="S259" s="10">
        <v>6</v>
      </c>
    </row>
    <row r="260" spans="2:19" s="10" customFormat="1" x14ac:dyDescent="0.2">
      <c r="B260" s="10" t="str">
        <f t="shared" si="21"/>
        <v>MonsterWaveCallRule_Season0_Challenge6</v>
      </c>
      <c r="C260" s="10">
        <f>IF(ISNA(VLOOKUP(P260&amp;"_"&amp;Q260&amp;"_"&amp;R260,[1]挑战模式!$A:$AS,1,FALSE)),"",IF(R260-R259=0,"",R260))</f>
        <v>3</v>
      </c>
      <c r="D260" s="10" t="str">
        <f t="shared" si="22"/>
        <v>赛季0挑战关卡6波次3</v>
      </c>
      <c r="E260" s="10" t="str">
        <f>""</f>
        <v/>
      </c>
      <c r="F260" s="10">
        <f>IF(C260="","",VLOOKUP(P260&amp;"_"&amp;Q260&amp;"_"&amp;R260,[1]挑战模式!$A:$AS,13,FALSE)-VLOOKUP(P260&amp;"_"&amp;Q260&amp;"_"&amp;R260,[1]挑战模式!$A:$AS,14,FALSE))</f>
        <v>100</v>
      </c>
      <c r="G260" s="10">
        <f t="shared" si="23"/>
        <v>180</v>
      </c>
      <c r="H260" s="10">
        <f t="shared" si="28"/>
        <v>0</v>
      </c>
      <c r="I260" s="10">
        <f ca="1">IF(ISNA(VLOOKUP(P260&amp;"_"&amp;Q260&amp;"_"&amp;R260,[1]挑战模式!$A:$AS,1,FALSE)),"",IF(VLOOKUP(P260&amp;"_"&amp;Q260&amp;"_"&amp;R260,[1]挑战模式!$A:$AS,14+S260,FALSE)="","",INT(VLOOKUP(P260&amp;"_"&amp;Q260&amp;"_"&amp;R260,[1]挑战模式!$A:$AS,20+S260,FALSE))))</f>
        <v>8</v>
      </c>
      <c r="J260" s="10">
        <f ca="1">IF(ISNA(VLOOKUP(P260&amp;"_"&amp;Q260&amp;"_"&amp;R260,[1]挑战模式!$A:$AS,1,FALSE)),"",IF(VLOOKUP(P260&amp;"_"&amp;Q260&amp;"_"&amp;R260,[1]挑战模式!$A:$AS,14+S260,FALSE)="","",ROUND(VLOOKUP(P260&amp;"_"&amp;Q260&amp;"_"&amp;R260,[1]挑战模式!$A:$AS,5,FALSE)/I260,2)))</f>
        <v>2.5</v>
      </c>
      <c r="K260" s="10">
        <f t="shared" ca="1" si="25"/>
        <v>1</v>
      </c>
      <c r="L260" s="10" t="str">
        <f t="shared" ca="1" si="26"/>
        <v>Monster_Season0_Challenge6_3_1</v>
      </c>
      <c r="M260" s="10">
        <f t="shared" ca="1" si="27"/>
        <v>1</v>
      </c>
      <c r="O260" s="10">
        <f ca="1">IF(J260="","",VLOOKUP(P260&amp;"_"&amp;Q260&amp;"_"&amp;R260,[1]挑战模式!$A:$AS,38+S260,FALSE))</f>
        <v>13</v>
      </c>
      <c r="P260" s="10">
        <v>0</v>
      </c>
      <c r="Q260" s="10">
        <v>6</v>
      </c>
      <c r="R260" s="10">
        <v>3</v>
      </c>
      <c r="S260" s="10">
        <v>1</v>
      </c>
    </row>
    <row r="261" spans="2:19" s="10" customFormat="1" x14ac:dyDescent="0.2">
      <c r="B261" s="10" t="str">
        <f t="shared" si="21"/>
        <v/>
      </c>
      <c r="C261" s="10" t="str">
        <f>IF(ISNA(VLOOKUP(P261&amp;"_"&amp;Q261&amp;"_"&amp;R261,[1]挑战模式!$A:$AS,1,FALSE)),"",IF(R261-R260=0,"",R261))</f>
        <v/>
      </c>
      <c r="D261" s="10" t="str">
        <f t="shared" si="22"/>
        <v/>
      </c>
      <c r="E261" s="10" t="str">
        <f>""</f>
        <v/>
      </c>
      <c r="F261" s="10" t="str">
        <f>IF(C261="","",VLOOKUP(P261&amp;"_"&amp;Q261&amp;"_"&amp;R261,[1]挑战模式!$A:$AS,13,FALSE)-VLOOKUP(P261&amp;"_"&amp;Q261&amp;"_"&amp;R261,[1]挑战模式!$A:$AS,14,FALSE))</f>
        <v/>
      </c>
      <c r="G261" s="10" t="str">
        <f t="shared" si="23"/>
        <v/>
      </c>
      <c r="H261" s="10" t="str">
        <f t="shared" si="28"/>
        <v/>
      </c>
      <c r="I261" s="10">
        <f ca="1">IF(ISNA(VLOOKUP(P261&amp;"_"&amp;Q261&amp;"_"&amp;R261,[1]挑战模式!$A:$AS,1,FALSE)),"",IF(VLOOKUP(P261&amp;"_"&amp;Q261&amp;"_"&amp;R261,[1]挑战模式!$A:$AS,14+S261,FALSE)="","",INT(VLOOKUP(P261&amp;"_"&amp;Q261&amp;"_"&amp;R261,[1]挑战模式!$A:$AS,20+S261,FALSE))))</f>
        <v>8</v>
      </c>
      <c r="J261" s="10">
        <f ca="1">IF(ISNA(VLOOKUP(P261&amp;"_"&amp;Q261&amp;"_"&amp;R261,[1]挑战模式!$A:$AS,1,FALSE)),"",IF(VLOOKUP(P261&amp;"_"&amp;Q261&amp;"_"&amp;R261,[1]挑战模式!$A:$AS,14+S261,FALSE)="","",ROUND(VLOOKUP(P261&amp;"_"&amp;Q261&amp;"_"&amp;R261,[1]挑战模式!$A:$AS,5,FALSE)/I261,2)))</f>
        <v>2.5</v>
      </c>
      <c r="K261" s="10">
        <f t="shared" ca="1" si="25"/>
        <v>1</v>
      </c>
      <c r="L261" s="10" t="str">
        <f t="shared" ca="1" si="26"/>
        <v>Monster_Season0_Challenge6_3_2</v>
      </c>
      <c r="M261" s="10">
        <f t="shared" ca="1" si="27"/>
        <v>1</v>
      </c>
      <c r="O261" s="10">
        <f ca="1">IF(J261="","",VLOOKUP(P261&amp;"_"&amp;Q261&amp;"_"&amp;R261,[1]挑战模式!$A:$AS,38+S261,FALSE))</f>
        <v>13</v>
      </c>
      <c r="P261" s="10">
        <v>0</v>
      </c>
      <c r="Q261" s="10">
        <v>6</v>
      </c>
      <c r="R261" s="10">
        <v>3</v>
      </c>
      <c r="S261" s="10">
        <v>2</v>
      </c>
    </row>
    <row r="262" spans="2:19" s="10" customFormat="1" x14ac:dyDescent="0.2">
      <c r="B262" s="10" t="str">
        <f t="shared" si="21"/>
        <v/>
      </c>
      <c r="C262" s="10" t="str">
        <f>IF(ISNA(VLOOKUP(P262&amp;"_"&amp;Q262&amp;"_"&amp;R262,[1]挑战模式!$A:$AS,1,FALSE)),"",IF(R262-R261=0,"",R262))</f>
        <v/>
      </c>
      <c r="D262" s="10" t="str">
        <f t="shared" si="22"/>
        <v/>
      </c>
      <c r="E262" s="10" t="str">
        <f>""</f>
        <v/>
      </c>
      <c r="F262" s="10" t="str">
        <f>IF(C262="","",VLOOKUP(P262&amp;"_"&amp;Q262&amp;"_"&amp;R262,[1]挑战模式!$A:$AS,13,FALSE)-VLOOKUP(P262&amp;"_"&amp;Q262&amp;"_"&amp;R262,[1]挑战模式!$A:$AS,14,FALSE))</f>
        <v/>
      </c>
      <c r="G262" s="10" t="str">
        <f t="shared" si="23"/>
        <v/>
      </c>
      <c r="H262" s="10" t="str">
        <f t="shared" si="28"/>
        <v/>
      </c>
      <c r="I262" s="10" t="str">
        <f ca="1">IF(ISNA(VLOOKUP(P262&amp;"_"&amp;Q262&amp;"_"&amp;R262,[1]挑战模式!$A:$AS,1,FALSE)),"",IF(VLOOKUP(P262&amp;"_"&amp;Q262&amp;"_"&amp;R262,[1]挑战模式!$A:$AS,14+S262,FALSE)="","",INT(VLOOKUP(P262&amp;"_"&amp;Q262&amp;"_"&amp;R262,[1]挑战模式!$A:$AS,20+S262,FALSE))))</f>
        <v/>
      </c>
      <c r="J262" s="10" t="str">
        <f ca="1">IF(ISNA(VLOOKUP(P262&amp;"_"&amp;Q262&amp;"_"&amp;R262,[1]挑战模式!$A:$AS,1,FALSE)),"",IF(VLOOKUP(P262&amp;"_"&amp;Q262&amp;"_"&amp;R262,[1]挑战模式!$A:$AS,14+S262,FALSE)="","",ROUND(VLOOKUP(P262&amp;"_"&amp;Q262&amp;"_"&amp;R262,[1]挑战模式!$A:$AS,5,FALSE)/I262,2)))</f>
        <v/>
      </c>
      <c r="K262" s="10" t="str">
        <f t="shared" ca="1" si="25"/>
        <v/>
      </c>
      <c r="L262" s="10" t="str">
        <f t="shared" ca="1" si="26"/>
        <v/>
      </c>
      <c r="M262" s="10" t="str">
        <f t="shared" ca="1" si="27"/>
        <v/>
      </c>
      <c r="O262" s="10" t="str">
        <f ca="1">IF(J262="","",VLOOKUP(P262&amp;"_"&amp;Q262&amp;"_"&amp;R262,[1]挑战模式!$A:$AS,38+S262,FALSE))</f>
        <v/>
      </c>
      <c r="P262" s="10">
        <v>0</v>
      </c>
      <c r="Q262" s="10">
        <v>6</v>
      </c>
      <c r="R262" s="10">
        <v>3</v>
      </c>
      <c r="S262" s="10">
        <v>3</v>
      </c>
    </row>
    <row r="263" spans="2:19" s="10" customFormat="1" x14ac:dyDescent="0.2">
      <c r="B263" s="10" t="str">
        <f t="shared" si="21"/>
        <v/>
      </c>
      <c r="C263" s="10" t="str">
        <f>IF(ISNA(VLOOKUP(P263&amp;"_"&amp;Q263&amp;"_"&amp;R263,[1]挑战模式!$A:$AS,1,FALSE)),"",IF(R263-R262=0,"",R263))</f>
        <v/>
      </c>
      <c r="D263" s="10" t="str">
        <f t="shared" si="22"/>
        <v/>
      </c>
      <c r="E263" s="10" t="str">
        <f>""</f>
        <v/>
      </c>
      <c r="F263" s="10" t="str">
        <f>IF(C263="","",VLOOKUP(P263&amp;"_"&amp;Q263&amp;"_"&amp;R263,[1]挑战模式!$A:$AS,13,FALSE)-VLOOKUP(P263&amp;"_"&amp;Q263&amp;"_"&amp;R263,[1]挑战模式!$A:$AS,14,FALSE))</f>
        <v/>
      </c>
      <c r="G263" s="10" t="str">
        <f t="shared" si="23"/>
        <v/>
      </c>
      <c r="H263" s="10" t="str">
        <f t="shared" si="28"/>
        <v/>
      </c>
      <c r="I263" s="10" t="str">
        <f ca="1">IF(ISNA(VLOOKUP(P263&amp;"_"&amp;Q263&amp;"_"&amp;R263,[1]挑战模式!$A:$AS,1,FALSE)),"",IF(VLOOKUP(P263&amp;"_"&amp;Q263&amp;"_"&amp;R263,[1]挑战模式!$A:$AS,14+S263,FALSE)="","",INT(VLOOKUP(P263&amp;"_"&amp;Q263&amp;"_"&amp;R263,[1]挑战模式!$A:$AS,20+S263,FALSE))))</f>
        <v/>
      </c>
      <c r="J263" s="10" t="str">
        <f ca="1">IF(ISNA(VLOOKUP(P263&amp;"_"&amp;Q263&amp;"_"&amp;R263,[1]挑战模式!$A:$AS,1,FALSE)),"",IF(VLOOKUP(P263&amp;"_"&amp;Q263&amp;"_"&amp;R263,[1]挑战模式!$A:$AS,14+S263,FALSE)="","",ROUND(VLOOKUP(P263&amp;"_"&amp;Q263&amp;"_"&amp;R263,[1]挑战模式!$A:$AS,5,FALSE)/I263,2)))</f>
        <v/>
      </c>
      <c r="K263" s="10" t="str">
        <f t="shared" ca="1" si="25"/>
        <v/>
      </c>
      <c r="L263" s="10" t="str">
        <f t="shared" ca="1" si="26"/>
        <v/>
      </c>
      <c r="M263" s="10" t="str">
        <f t="shared" ca="1" si="27"/>
        <v/>
      </c>
      <c r="O263" s="10" t="str">
        <f ca="1">IF(J263="","",VLOOKUP(P263&amp;"_"&amp;Q263&amp;"_"&amp;R263,[1]挑战模式!$A:$AS,38+S263,FALSE))</f>
        <v/>
      </c>
      <c r="P263" s="10">
        <v>0</v>
      </c>
      <c r="Q263" s="10">
        <v>6</v>
      </c>
      <c r="R263" s="10">
        <v>3</v>
      </c>
      <c r="S263" s="10">
        <v>4</v>
      </c>
    </row>
    <row r="264" spans="2:19" s="10" customFormat="1" x14ac:dyDescent="0.2">
      <c r="B264" s="10" t="str">
        <f t="shared" si="21"/>
        <v/>
      </c>
      <c r="C264" s="10" t="str">
        <f>IF(ISNA(VLOOKUP(P264&amp;"_"&amp;Q264&amp;"_"&amp;R264,[1]挑战模式!$A:$AS,1,FALSE)),"",IF(R264-R263=0,"",R264))</f>
        <v/>
      </c>
      <c r="D264" s="10" t="str">
        <f t="shared" si="22"/>
        <v/>
      </c>
      <c r="E264" s="10" t="str">
        <f>""</f>
        <v/>
      </c>
      <c r="F264" s="10" t="str">
        <f>IF(C264="","",VLOOKUP(P264&amp;"_"&amp;Q264&amp;"_"&amp;R264,[1]挑战模式!$A:$AS,13,FALSE)-VLOOKUP(P264&amp;"_"&amp;Q264&amp;"_"&amp;R264,[1]挑战模式!$A:$AS,14,FALSE))</f>
        <v/>
      </c>
      <c r="G264" s="10" t="str">
        <f t="shared" si="23"/>
        <v/>
      </c>
      <c r="H264" s="10" t="str">
        <f t="shared" si="28"/>
        <v/>
      </c>
      <c r="I264" s="10" t="str">
        <f ca="1">IF(ISNA(VLOOKUP(P264&amp;"_"&amp;Q264&amp;"_"&amp;R264,[1]挑战模式!$A:$AS,1,FALSE)),"",IF(VLOOKUP(P264&amp;"_"&amp;Q264&amp;"_"&amp;R264,[1]挑战模式!$A:$AS,14+S264,FALSE)="","",INT(VLOOKUP(P264&amp;"_"&amp;Q264&amp;"_"&amp;R264,[1]挑战模式!$A:$AS,20+S264,FALSE))))</f>
        <v/>
      </c>
      <c r="J264" s="10" t="str">
        <f ca="1">IF(ISNA(VLOOKUP(P264&amp;"_"&amp;Q264&amp;"_"&amp;R264,[1]挑战模式!$A:$AS,1,FALSE)),"",IF(VLOOKUP(P264&amp;"_"&amp;Q264&amp;"_"&amp;R264,[1]挑战模式!$A:$AS,14+S264,FALSE)="","",ROUND(VLOOKUP(P264&amp;"_"&amp;Q264&amp;"_"&amp;R264,[1]挑战模式!$A:$AS,5,FALSE)/I264,2)))</f>
        <v/>
      </c>
      <c r="K264" s="10" t="str">
        <f t="shared" ca="1" si="25"/>
        <v/>
      </c>
      <c r="L264" s="10" t="str">
        <f t="shared" ca="1" si="26"/>
        <v/>
      </c>
      <c r="M264" s="10" t="str">
        <f t="shared" ca="1" si="27"/>
        <v/>
      </c>
      <c r="O264" s="10" t="str">
        <f ca="1">IF(J264="","",VLOOKUP(P264&amp;"_"&amp;Q264&amp;"_"&amp;R264,[1]挑战模式!$A:$AS,38+S264,FALSE))</f>
        <v/>
      </c>
      <c r="P264" s="10">
        <v>0</v>
      </c>
      <c r="Q264" s="10">
        <v>6</v>
      </c>
      <c r="R264" s="10">
        <v>3</v>
      </c>
      <c r="S264" s="10">
        <v>5</v>
      </c>
    </row>
    <row r="265" spans="2:19" s="10" customFormat="1" x14ac:dyDescent="0.2">
      <c r="B265" s="10" t="str">
        <f t="shared" ref="B265:B328" si="29">IF(C265="","","MonsterWaveCallRule_Season"&amp;P265&amp;"_Challenge"&amp;Q265)</f>
        <v/>
      </c>
      <c r="C265" s="10" t="str">
        <f>IF(ISNA(VLOOKUP(P265&amp;"_"&amp;Q265&amp;"_"&amp;R265,[1]挑战模式!$A:$AS,1,FALSE)),"",IF(R265-R264=0,"",R265))</f>
        <v/>
      </c>
      <c r="D265" s="10" t="str">
        <f t="shared" ref="D265:D328" si="30">IF(C265="","","赛季"&amp;P265&amp;"挑战关卡"&amp;Q265&amp;"波次"&amp;R265)</f>
        <v/>
      </c>
      <c r="E265" s="10" t="str">
        <f>""</f>
        <v/>
      </c>
      <c r="F265" s="10" t="str">
        <f>IF(C265="","",VLOOKUP(P265&amp;"_"&amp;Q265&amp;"_"&amp;R265,[1]挑战模式!$A:$AS,13,FALSE)-VLOOKUP(P265&amp;"_"&amp;Q265&amp;"_"&amp;R265,[1]挑战模式!$A:$AS,14,FALSE))</f>
        <v/>
      </c>
      <c r="G265" s="10" t="str">
        <f t="shared" ref="G265:G328" si="31">IF(C265="","",180)</f>
        <v/>
      </c>
      <c r="H265" s="10" t="str">
        <f t="shared" si="28"/>
        <v/>
      </c>
      <c r="I265" s="10" t="str">
        <f ca="1">IF(ISNA(VLOOKUP(P265&amp;"_"&amp;Q265&amp;"_"&amp;R265,[1]挑战模式!$A:$AS,1,FALSE)),"",IF(VLOOKUP(P265&amp;"_"&amp;Q265&amp;"_"&amp;R265,[1]挑战模式!$A:$AS,14+S265,FALSE)="","",INT(VLOOKUP(P265&amp;"_"&amp;Q265&amp;"_"&amp;R265,[1]挑战模式!$A:$AS,20+S265,FALSE))))</f>
        <v/>
      </c>
      <c r="J265" s="10" t="str">
        <f ca="1">IF(ISNA(VLOOKUP(P265&amp;"_"&amp;Q265&amp;"_"&amp;R265,[1]挑战模式!$A:$AS,1,FALSE)),"",IF(VLOOKUP(P265&amp;"_"&amp;Q265&amp;"_"&amp;R265,[1]挑战模式!$A:$AS,14+S265,FALSE)="","",ROUND(VLOOKUP(P265&amp;"_"&amp;Q265&amp;"_"&amp;R265,[1]挑战模式!$A:$AS,5,FALSE)/I265,2)))</f>
        <v/>
      </c>
      <c r="K265" s="10" t="str">
        <f t="shared" ref="K265:K328" ca="1" si="32">IF(J265="","",1)</f>
        <v/>
      </c>
      <c r="L265" s="10" t="str">
        <f t="shared" ref="L265:L328" ca="1" si="33">IF(J265="","","Monster_Season"&amp;P265&amp;"_Challenge"&amp;Q265&amp;"_"&amp;R265&amp;"_"&amp;S265)</f>
        <v/>
      </c>
      <c r="M265" s="10" t="str">
        <f t="shared" ref="M265:M328" ca="1" si="34">IF(J265="","",1)</f>
        <v/>
      </c>
      <c r="O265" s="10" t="str">
        <f ca="1">IF(J265="","",VLOOKUP(P265&amp;"_"&amp;Q265&amp;"_"&amp;R265,[1]挑战模式!$A:$AS,38+S265,FALSE))</f>
        <v/>
      </c>
      <c r="P265" s="10">
        <v>0</v>
      </c>
      <c r="Q265" s="10">
        <v>6</v>
      </c>
      <c r="R265" s="10">
        <v>3</v>
      </c>
      <c r="S265" s="10">
        <v>6</v>
      </c>
    </row>
    <row r="266" spans="2:19" s="10" customFormat="1" x14ac:dyDescent="0.2">
      <c r="B266" s="10" t="str">
        <f t="shared" si="29"/>
        <v>MonsterWaveCallRule_Season0_Challenge6</v>
      </c>
      <c r="C266" s="10">
        <f>IF(ISNA(VLOOKUP(P266&amp;"_"&amp;Q266&amp;"_"&amp;R266,[1]挑战模式!$A:$AS,1,FALSE)),"",IF(R266-R265=0,"",R266))</f>
        <v>4</v>
      </c>
      <c r="D266" s="10" t="str">
        <f t="shared" si="30"/>
        <v>赛季0挑战关卡6波次4</v>
      </c>
      <c r="E266" s="10" t="str">
        <f>""</f>
        <v/>
      </c>
      <c r="F266" s="10">
        <f>IF(C266="","",VLOOKUP(P266&amp;"_"&amp;Q266&amp;"_"&amp;R266,[1]挑战模式!$A:$AS,13,FALSE)-VLOOKUP(P266&amp;"_"&amp;Q266&amp;"_"&amp;R266,[1]挑战模式!$A:$AS,14,FALSE))</f>
        <v>100</v>
      </c>
      <c r="G266" s="10">
        <f t="shared" si="31"/>
        <v>180</v>
      </c>
      <c r="H266" s="10">
        <f t="shared" si="28"/>
        <v>0</v>
      </c>
      <c r="I266" s="10">
        <f ca="1">IF(ISNA(VLOOKUP(P266&amp;"_"&amp;Q266&amp;"_"&amp;R266,[1]挑战模式!$A:$AS,1,FALSE)),"",IF(VLOOKUP(P266&amp;"_"&amp;Q266&amp;"_"&amp;R266,[1]挑战模式!$A:$AS,14+S266,FALSE)="","",INT(VLOOKUP(P266&amp;"_"&amp;Q266&amp;"_"&amp;R266,[1]挑战模式!$A:$AS,20+S266,FALSE))))</f>
        <v>9</v>
      </c>
      <c r="J266" s="10">
        <f ca="1">IF(ISNA(VLOOKUP(P266&amp;"_"&amp;Q266&amp;"_"&amp;R266,[1]挑战模式!$A:$AS,1,FALSE)),"",IF(VLOOKUP(P266&amp;"_"&amp;Q266&amp;"_"&amp;R266,[1]挑战模式!$A:$AS,14+S266,FALSE)="","",ROUND(VLOOKUP(P266&amp;"_"&amp;Q266&amp;"_"&amp;R266,[1]挑战模式!$A:$AS,5,FALSE)/I266,2)))</f>
        <v>2.78</v>
      </c>
      <c r="K266" s="10">
        <f t="shared" ca="1" si="32"/>
        <v>1</v>
      </c>
      <c r="L266" s="10" t="str">
        <f t="shared" ca="1" si="33"/>
        <v>Monster_Season0_Challenge6_4_1</v>
      </c>
      <c r="M266" s="10">
        <f t="shared" ca="1" si="34"/>
        <v>1</v>
      </c>
      <c r="O266" s="10">
        <f ca="1">IF(J266="","",VLOOKUP(P266&amp;"_"&amp;Q266&amp;"_"&amp;R266,[1]挑战模式!$A:$AS,38+S266,FALSE))</f>
        <v>9</v>
      </c>
      <c r="P266" s="10">
        <v>0</v>
      </c>
      <c r="Q266" s="10">
        <v>6</v>
      </c>
      <c r="R266" s="10">
        <v>4</v>
      </c>
      <c r="S266" s="10">
        <v>1</v>
      </c>
    </row>
    <row r="267" spans="2:19" s="10" customFormat="1" x14ac:dyDescent="0.2">
      <c r="B267" s="10" t="str">
        <f t="shared" si="29"/>
        <v/>
      </c>
      <c r="C267" s="10" t="str">
        <f>IF(ISNA(VLOOKUP(P267&amp;"_"&amp;Q267&amp;"_"&amp;R267,[1]挑战模式!$A:$AS,1,FALSE)),"",IF(R267-R266=0,"",R267))</f>
        <v/>
      </c>
      <c r="D267" s="10" t="str">
        <f t="shared" si="30"/>
        <v/>
      </c>
      <c r="E267" s="10" t="str">
        <f>""</f>
        <v/>
      </c>
      <c r="F267" s="10" t="str">
        <f>IF(C267="","",VLOOKUP(P267&amp;"_"&amp;Q267&amp;"_"&amp;R267,[1]挑战模式!$A:$AS,13,FALSE)-VLOOKUP(P267&amp;"_"&amp;Q267&amp;"_"&amp;R267,[1]挑战模式!$A:$AS,14,FALSE))</f>
        <v/>
      </c>
      <c r="G267" s="10" t="str">
        <f t="shared" si="31"/>
        <v/>
      </c>
      <c r="H267" s="10" t="str">
        <f t="shared" si="28"/>
        <v/>
      </c>
      <c r="I267" s="10">
        <f ca="1">IF(ISNA(VLOOKUP(P267&amp;"_"&amp;Q267&amp;"_"&amp;R267,[1]挑战模式!$A:$AS,1,FALSE)),"",IF(VLOOKUP(P267&amp;"_"&amp;Q267&amp;"_"&amp;R267,[1]挑战模式!$A:$AS,14+S267,FALSE)="","",INT(VLOOKUP(P267&amp;"_"&amp;Q267&amp;"_"&amp;R267,[1]挑战模式!$A:$AS,20+S267,FALSE))))</f>
        <v>9</v>
      </c>
      <c r="J267" s="10">
        <f ca="1">IF(ISNA(VLOOKUP(P267&amp;"_"&amp;Q267&amp;"_"&amp;R267,[1]挑战模式!$A:$AS,1,FALSE)),"",IF(VLOOKUP(P267&amp;"_"&amp;Q267&amp;"_"&amp;R267,[1]挑战模式!$A:$AS,14+S267,FALSE)="","",ROUND(VLOOKUP(P267&amp;"_"&amp;Q267&amp;"_"&amp;R267,[1]挑战模式!$A:$AS,5,FALSE)/I267,2)))</f>
        <v>2.78</v>
      </c>
      <c r="K267" s="10">
        <f t="shared" ca="1" si="32"/>
        <v>1</v>
      </c>
      <c r="L267" s="10" t="str">
        <f t="shared" ca="1" si="33"/>
        <v>Monster_Season0_Challenge6_4_2</v>
      </c>
      <c r="M267" s="10">
        <f t="shared" ca="1" si="34"/>
        <v>1</v>
      </c>
      <c r="O267" s="10">
        <f ca="1">IF(J267="","",VLOOKUP(P267&amp;"_"&amp;Q267&amp;"_"&amp;R267,[1]挑战模式!$A:$AS,38+S267,FALSE))</f>
        <v>9</v>
      </c>
      <c r="P267" s="10">
        <v>0</v>
      </c>
      <c r="Q267" s="10">
        <v>6</v>
      </c>
      <c r="R267" s="10">
        <v>4</v>
      </c>
      <c r="S267" s="10">
        <v>2</v>
      </c>
    </row>
    <row r="268" spans="2:19" s="10" customFormat="1" x14ac:dyDescent="0.2">
      <c r="B268" s="10" t="str">
        <f t="shared" si="29"/>
        <v/>
      </c>
      <c r="C268" s="10" t="str">
        <f>IF(ISNA(VLOOKUP(P268&amp;"_"&amp;Q268&amp;"_"&amp;R268,[1]挑战模式!$A:$AS,1,FALSE)),"",IF(R268-R267=0,"",R268))</f>
        <v/>
      </c>
      <c r="D268" s="10" t="str">
        <f t="shared" si="30"/>
        <v/>
      </c>
      <c r="E268" s="10" t="str">
        <f>""</f>
        <v/>
      </c>
      <c r="F268" s="10" t="str">
        <f>IF(C268="","",VLOOKUP(P268&amp;"_"&amp;Q268&amp;"_"&amp;R268,[1]挑战模式!$A:$AS,13,FALSE)-VLOOKUP(P268&amp;"_"&amp;Q268&amp;"_"&amp;R268,[1]挑战模式!$A:$AS,14,FALSE))</f>
        <v/>
      </c>
      <c r="G268" s="10" t="str">
        <f t="shared" si="31"/>
        <v/>
      </c>
      <c r="H268" s="10" t="str">
        <f t="shared" si="28"/>
        <v/>
      </c>
      <c r="I268" s="10">
        <f ca="1">IF(ISNA(VLOOKUP(P268&amp;"_"&amp;Q268&amp;"_"&amp;R268,[1]挑战模式!$A:$AS,1,FALSE)),"",IF(VLOOKUP(P268&amp;"_"&amp;Q268&amp;"_"&amp;R268,[1]挑战模式!$A:$AS,14+S268,FALSE)="","",INT(VLOOKUP(P268&amp;"_"&amp;Q268&amp;"_"&amp;R268,[1]挑战模式!$A:$AS,20+S268,FALSE))))</f>
        <v>4</v>
      </c>
      <c r="J268" s="10">
        <f ca="1">IF(ISNA(VLOOKUP(P268&amp;"_"&amp;Q268&amp;"_"&amp;R268,[1]挑战模式!$A:$AS,1,FALSE)),"",IF(VLOOKUP(P268&amp;"_"&amp;Q268&amp;"_"&amp;R268,[1]挑战模式!$A:$AS,14+S268,FALSE)="","",ROUND(VLOOKUP(P268&amp;"_"&amp;Q268&amp;"_"&amp;R268,[1]挑战模式!$A:$AS,5,FALSE)/I268,2)))</f>
        <v>6.25</v>
      </c>
      <c r="K268" s="10">
        <f t="shared" ca="1" si="32"/>
        <v>1</v>
      </c>
      <c r="L268" s="10" t="str">
        <f t="shared" ca="1" si="33"/>
        <v>Monster_Season0_Challenge6_4_3</v>
      </c>
      <c r="M268" s="10">
        <f t="shared" ca="1" si="34"/>
        <v>1</v>
      </c>
      <c r="O268" s="10">
        <f ca="1">IF(J268="","",VLOOKUP(P268&amp;"_"&amp;Q268&amp;"_"&amp;R268,[1]挑战模式!$A:$AS,38+S268,FALSE))</f>
        <v>9</v>
      </c>
      <c r="P268" s="10">
        <v>0</v>
      </c>
      <c r="Q268" s="10">
        <v>6</v>
      </c>
      <c r="R268" s="10">
        <v>4</v>
      </c>
      <c r="S268" s="10">
        <v>3</v>
      </c>
    </row>
    <row r="269" spans="2:19" s="10" customFormat="1" x14ac:dyDescent="0.2">
      <c r="B269" s="10" t="str">
        <f t="shared" si="29"/>
        <v/>
      </c>
      <c r="C269" s="10" t="str">
        <f>IF(ISNA(VLOOKUP(P269&amp;"_"&amp;Q269&amp;"_"&amp;R269,[1]挑战模式!$A:$AS,1,FALSE)),"",IF(R269-R268=0,"",R269))</f>
        <v/>
      </c>
      <c r="D269" s="10" t="str">
        <f t="shared" si="30"/>
        <v/>
      </c>
      <c r="E269" s="10" t="str">
        <f>""</f>
        <v/>
      </c>
      <c r="F269" s="10" t="str">
        <f>IF(C269="","",VLOOKUP(P269&amp;"_"&amp;Q269&amp;"_"&amp;R269,[1]挑战模式!$A:$AS,13,FALSE)-VLOOKUP(P269&amp;"_"&amp;Q269&amp;"_"&amp;R269,[1]挑战模式!$A:$AS,14,FALSE))</f>
        <v/>
      </c>
      <c r="G269" s="10" t="str">
        <f t="shared" si="31"/>
        <v/>
      </c>
      <c r="H269" s="10" t="str">
        <f t="shared" si="28"/>
        <v/>
      </c>
      <c r="I269" s="10" t="str">
        <f ca="1">IF(ISNA(VLOOKUP(P269&amp;"_"&amp;Q269&amp;"_"&amp;R269,[1]挑战模式!$A:$AS,1,FALSE)),"",IF(VLOOKUP(P269&amp;"_"&amp;Q269&amp;"_"&amp;R269,[1]挑战模式!$A:$AS,14+S269,FALSE)="","",INT(VLOOKUP(P269&amp;"_"&amp;Q269&amp;"_"&amp;R269,[1]挑战模式!$A:$AS,20+S269,FALSE))))</f>
        <v/>
      </c>
      <c r="J269" s="10" t="str">
        <f ca="1">IF(ISNA(VLOOKUP(P269&amp;"_"&amp;Q269&amp;"_"&amp;R269,[1]挑战模式!$A:$AS,1,FALSE)),"",IF(VLOOKUP(P269&amp;"_"&amp;Q269&amp;"_"&amp;R269,[1]挑战模式!$A:$AS,14+S269,FALSE)="","",ROUND(VLOOKUP(P269&amp;"_"&amp;Q269&amp;"_"&amp;R269,[1]挑战模式!$A:$AS,5,FALSE)/I269,2)))</f>
        <v/>
      </c>
      <c r="K269" s="10" t="str">
        <f t="shared" ca="1" si="32"/>
        <v/>
      </c>
      <c r="L269" s="10" t="str">
        <f t="shared" ca="1" si="33"/>
        <v/>
      </c>
      <c r="M269" s="10" t="str">
        <f t="shared" ca="1" si="34"/>
        <v/>
      </c>
      <c r="O269" s="10" t="str">
        <f ca="1">IF(J269="","",VLOOKUP(P269&amp;"_"&amp;Q269&amp;"_"&amp;R269,[1]挑战模式!$A:$AS,38+S269,FALSE))</f>
        <v/>
      </c>
      <c r="P269" s="10">
        <v>0</v>
      </c>
      <c r="Q269" s="10">
        <v>6</v>
      </c>
      <c r="R269" s="10">
        <v>4</v>
      </c>
      <c r="S269" s="10">
        <v>4</v>
      </c>
    </row>
    <row r="270" spans="2:19" s="10" customFormat="1" x14ac:dyDescent="0.2">
      <c r="B270" s="10" t="str">
        <f t="shared" si="29"/>
        <v/>
      </c>
      <c r="C270" s="10" t="str">
        <f>IF(ISNA(VLOOKUP(P270&amp;"_"&amp;Q270&amp;"_"&amp;R270,[1]挑战模式!$A:$AS,1,FALSE)),"",IF(R270-R269=0,"",R270))</f>
        <v/>
      </c>
      <c r="D270" s="10" t="str">
        <f t="shared" si="30"/>
        <v/>
      </c>
      <c r="E270" s="10" t="str">
        <f>""</f>
        <v/>
      </c>
      <c r="F270" s="10" t="str">
        <f>IF(C270="","",VLOOKUP(P270&amp;"_"&amp;Q270&amp;"_"&amp;R270,[1]挑战模式!$A:$AS,13,FALSE)-VLOOKUP(P270&amp;"_"&amp;Q270&amp;"_"&amp;R270,[1]挑战模式!$A:$AS,14,FALSE))</f>
        <v/>
      </c>
      <c r="G270" s="10" t="str">
        <f t="shared" si="31"/>
        <v/>
      </c>
      <c r="H270" s="10" t="str">
        <f t="shared" si="28"/>
        <v/>
      </c>
      <c r="I270" s="10" t="str">
        <f ca="1">IF(ISNA(VLOOKUP(P270&amp;"_"&amp;Q270&amp;"_"&amp;R270,[1]挑战模式!$A:$AS,1,FALSE)),"",IF(VLOOKUP(P270&amp;"_"&amp;Q270&amp;"_"&amp;R270,[1]挑战模式!$A:$AS,14+S270,FALSE)="","",INT(VLOOKUP(P270&amp;"_"&amp;Q270&amp;"_"&amp;R270,[1]挑战模式!$A:$AS,20+S270,FALSE))))</f>
        <v/>
      </c>
      <c r="J270" s="10" t="str">
        <f ca="1">IF(ISNA(VLOOKUP(P270&amp;"_"&amp;Q270&amp;"_"&amp;R270,[1]挑战模式!$A:$AS,1,FALSE)),"",IF(VLOOKUP(P270&amp;"_"&amp;Q270&amp;"_"&amp;R270,[1]挑战模式!$A:$AS,14+S270,FALSE)="","",ROUND(VLOOKUP(P270&amp;"_"&amp;Q270&amp;"_"&amp;R270,[1]挑战模式!$A:$AS,5,FALSE)/I270,2)))</f>
        <v/>
      </c>
      <c r="K270" s="10" t="str">
        <f t="shared" ca="1" si="32"/>
        <v/>
      </c>
      <c r="L270" s="10" t="str">
        <f t="shared" ca="1" si="33"/>
        <v/>
      </c>
      <c r="M270" s="10" t="str">
        <f t="shared" ca="1" si="34"/>
        <v/>
      </c>
      <c r="O270" s="10" t="str">
        <f ca="1">IF(J270="","",VLOOKUP(P270&amp;"_"&amp;Q270&amp;"_"&amp;R270,[1]挑战模式!$A:$AS,38+S270,FALSE))</f>
        <v/>
      </c>
      <c r="P270" s="10">
        <v>0</v>
      </c>
      <c r="Q270" s="10">
        <v>6</v>
      </c>
      <c r="R270" s="10">
        <v>4</v>
      </c>
      <c r="S270" s="10">
        <v>5</v>
      </c>
    </row>
    <row r="271" spans="2:19" s="10" customFormat="1" x14ac:dyDescent="0.2">
      <c r="B271" s="10" t="str">
        <f t="shared" si="29"/>
        <v/>
      </c>
      <c r="C271" s="10" t="str">
        <f>IF(ISNA(VLOOKUP(P271&amp;"_"&amp;Q271&amp;"_"&amp;R271,[1]挑战模式!$A:$AS,1,FALSE)),"",IF(R271-R270=0,"",R271))</f>
        <v/>
      </c>
      <c r="D271" s="10" t="str">
        <f t="shared" si="30"/>
        <v/>
      </c>
      <c r="E271" s="10" t="str">
        <f>""</f>
        <v/>
      </c>
      <c r="F271" s="10" t="str">
        <f>IF(C271="","",VLOOKUP(P271&amp;"_"&amp;Q271&amp;"_"&amp;R271,[1]挑战模式!$A:$AS,13,FALSE)-VLOOKUP(P271&amp;"_"&amp;Q271&amp;"_"&amp;R271,[1]挑战模式!$A:$AS,14,FALSE))</f>
        <v/>
      </c>
      <c r="G271" s="10" t="str">
        <f t="shared" si="31"/>
        <v/>
      </c>
      <c r="H271" s="10" t="str">
        <f t="shared" si="28"/>
        <v/>
      </c>
      <c r="I271" s="10" t="str">
        <f ca="1">IF(ISNA(VLOOKUP(P271&amp;"_"&amp;Q271&amp;"_"&amp;R271,[1]挑战模式!$A:$AS,1,FALSE)),"",IF(VLOOKUP(P271&amp;"_"&amp;Q271&amp;"_"&amp;R271,[1]挑战模式!$A:$AS,14+S271,FALSE)="","",INT(VLOOKUP(P271&amp;"_"&amp;Q271&amp;"_"&amp;R271,[1]挑战模式!$A:$AS,20+S271,FALSE))))</f>
        <v/>
      </c>
      <c r="J271" s="10" t="str">
        <f ca="1">IF(ISNA(VLOOKUP(P271&amp;"_"&amp;Q271&amp;"_"&amp;R271,[1]挑战模式!$A:$AS,1,FALSE)),"",IF(VLOOKUP(P271&amp;"_"&amp;Q271&amp;"_"&amp;R271,[1]挑战模式!$A:$AS,14+S271,FALSE)="","",ROUND(VLOOKUP(P271&amp;"_"&amp;Q271&amp;"_"&amp;R271,[1]挑战模式!$A:$AS,5,FALSE)/I271,2)))</f>
        <v/>
      </c>
      <c r="K271" s="10" t="str">
        <f t="shared" ca="1" si="32"/>
        <v/>
      </c>
      <c r="L271" s="10" t="str">
        <f t="shared" ca="1" si="33"/>
        <v/>
      </c>
      <c r="M271" s="10" t="str">
        <f t="shared" ca="1" si="34"/>
        <v/>
      </c>
      <c r="O271" s="10" t="str">
        <f ca="1">IF(J271="","",VLOOKUP(P271&amp;"_"&amp;Q271&amp;"_"&amp;R271,[1]挑战模式!$A:$AS,38+S271,FALSE))</f>
        <v/>
      </c>
      <c r="P271" s="10">
        <v>0</v>
      </c>
      <c r="Q271" s="10">
        <v>6</v>
      </c>
      <c r="R271" s="10">
        <v>4</v>
      </c>
      <c r="S271" s="10">
        <v>6</v>
      </c>
    </row>
    <row r="272" spans="2:19" s="10" customFormat="1" x14ac:dyDescent="0.2">
      <c r="B272" s="10" t="str">
        <f t="shared" si="29"/>
        <v>MonsterWaveCallRule_Season0_Challenge6</v>
      </c>
      <c r="C272" s="10">
        <f>IF(ISNA(VLOOKUP(P272&amp;"_"&amp;Q272&amp;"_"&amp;R272,[1]挑战模式!$A:$AS,1,FALSE)),"",IF(R272-R271=0,"",R272))</f>
        <v>5</v>
      </c>
      <c r="D272" s="10" t="str">
        <f t="shared" si="30"/>
        <v>赛季0挑战关卡6波次5</v>
      </c>
      <c r="E272" s="10" t="str">
        <f>""</f>
        <v/>
      </c>
      <c r="F272" s="10">
        <f>IF(C272="","",VLOOKUP(P272&amp;"_"&amp;Q272&amp;"_"&amp;R272,[1]挑战模式!$A:$AS,13,FALSE)-VLOOKUP(P272&amp;"_"&amp;Q272&amp;"_"&amp;R272,[1]挑战模式!$A:$AS,14,FALSE))</f>
        <v>100</v>
      </c>
      <c r="G272" s="10">
        <f t="shared" si="31"/>
        <v>180</v>
      </c>
      <c r="H272" s="10">
        <f t="shared" si="28"/>
        <v>0</v>
      </c>
      <c r="I272" s="10">
        <f ca="1">IF(ISNA(VLOOKUP(P272&amp;"_"&amp;Q272&amp;"_"&amp;R272,[1]挑战模式!$A:$AS,1,FALSE)),"",IF(VLOOKUP(P272&amp;"_"&amp;Q272&amp;"_"&amp;R272,[1]挑战模式!$A:$AS,14+S272,FALSE)="","",INT(VLOOKUP(P272&amp;"_"&amp;Q272&amp;"_"&amp;R272,[1]挑战模式!$A:$AS,20+S272,FALSE))))</f>
        <v>12</v>
      </c>
      <c r="J272" s="10">
        <f ca="1">IF(ISNA(VLOOKUP(P272&amp;"_"&amp;Q272&amp;"_"&amp;R272,[1]挑战模式!$A:$AS,1,FALSE)),"",IF(VLOOKUP(P272&amp;"_"&amp;Q272&amp;"_"&amp;R272,[1]挑战模式!$A:$AS,14+S272,FALSE)="","",ROUND(VLOOKUP(P272&amp;"_"&amp;Q272&amp;"_"&amp;R272,[1]挑战模式!$A:$AS,5,FALSE)/I272,2)))</f>
        <v>2.5</v>
      </c>
      <c r="K272" s="10">
        <f t="shared" ca="1" si="32"/>
        <v>1</v>
      </c>
      <c r="L272" s="10" t="str">
        <f t="shared" ca="1" si="33"/>
        <v>Monster_Season0_Challenge6_5_1</v>
      </c>
      <c r="M272" s="10">
        <f t="shared" ca="1" si="34"/>
        <v>1</v>
      </c>
      <c r="O272" s="10">
        <f ca="1">IF(J272="","",VLOOKUP(P272&amp;"_"&amp;Q272&amp;"_"&amp;R272,[1]挑战模式!$A:$AS,38+S272,FALSE))</f>
        <v>6</v>
      </c>
      <c r="P272" s="10">
        <v>0</v>
      </c>
      <c r="Q272" s="10">
        <v>6</v>
      </c>
      <c r="R272" s="10">
        <v>5</v>
      </c>
      <c r="S272" s="10">
        <v>1</v>
      </c>
    </row>
    <row r="273" spans="2:19" s="10" customFormat="1" x14ac:dyDescent="0.2">
      <c r="B273" s="10" t="str">
        <f t="shared" si="29"/>
        <v/>
      </c>
      <c r="C273" s="10" t="str">
        <f>IF(ISNA(VLOOKUP(P273&amp;"_"&amp;Q273&amp;"_"&amp;R273,[1]挑战模式!$A:$AS,1,FALSE)),"",IF(R273-R272=0,"",R273))</f>
        <v/>
      </c>
      <c r="D273" s="10" t="str">
        <f t="shared" si="30"/>
        <v/>
      </c>
      <c r="E273" s="10" t="str">
        <f>""</f>
        <v/>
      </c>
      <c r="F273" s="10" t="str">
        <f>IF(C273="","",VLOOKUP(P273&amp;"_"&amp;Q273&amp;"_"&amp;R273,[1]挑战模式!$A:$AS,13,FALSE)-VLOOKUP(P273&amp;"_"&amp;Q273&amp;"_"&amp;R273,[1]挑战模式!$A:$AS,14,FALSE))</f>
        <v/>
      </c>
      <c r="G273" s="10" t="str">
        <f t="shared" si="31"/>
        <v/>
      </c>
      <c r="H273" s="10" t="str">
        <f t="shared" si="28"/>
        <v/>
      </c>
      <c r="I273" s="10">
        <f ca="1">IF(ISNA(VLOOKUP(P273&amp;"_"&amp;Q273&amp;"_"&amp;R273,[1]挑战模式!$A:$AS,1,FALSE)),"",IF(VLOOKUP(P273&amp;"_"&amp;Q273&amp;"_"&amp;R273,[1]挑战模式!$A:$AS,14+S273,FALSE)="","",INT(VLOOKUP(P273&amp;"_"&amp;Q273&amp;"_"&amp;R273,[1]挑战模式!$A:$AS,20+S273,FALSE))))</f>
        <v>12</v>
      </c>
      <c r="J273" s="10">
        <f ca="1">IF(ISNA(VLOOKUP(P273&amp;"_"&amp;Q273&amp;"_"&amp;R273,[1]挑战模式!$A:$AS,1,FALSE)),"",IF(VLOOKUP(P273&amp;"_"&amp;Q273&amp;"_"&amp;R273,[1]挑战模式!$A:$AS,14+S273,FALSE)="","",ROUND(VLOOKUP(P273&amp;"_"&amp;Q273&amp;"_"&amp;R273,[1]挑战模式!$A:$AS,5,FALSE)/I273,2)))</f>
        <v>2.5</v>
      </c>
      <c r="K273" s="10">
        <f t="shared" ca="1" si="32"/>
        <v>1</v>
      </c>
      <c r="L273" s="10" t="str">
        <f t="shared" ca="1" si="33"/>
        <v>Monster_Season0_Challenge6_5_2</v>
      </c>
      <c r="M273" s="10">
        <f t="shared" ca="1" si="34"/>
        <v>1</v>
      </c>
      <c r="O273" s="10">
        <f ca="1">IF(J273="","",VLOOKUP(P273&amp;"_"&amp;Q273&amp;"_"&amp;R273,[1]挑战模式!$A:$AS,38+S273,FALSE))</f>
        <v>6</v>
      </c>
      <c r="P273" s="10">
        <v>0</v>
      </c>
      <c r="Q273" s="10">
        <v>6</v>
      </c>
      <c r="R273" s="10">
        <v>5</v>
      </c>
      <c r="S273" s="10">
        <v>2</v>
      </c>
    </row>
    <row r="274" spans="2:19" s="10" customFormat="1" x14ac:dyDescent="0.2">
      <c r="B274" s="10" t="str">
        <f t="shared" si="29"/>
        <v/>
      </c>
      <c r="C274" s="10" t="str">
        <f>IF(ISNA(VLOOKUP(P274&amp;"_"&amp;Q274&amp;"_"&amp;R274,[1]挑战模式!$A:$AS,1,FALSE)),"",IF(R274-R273=0,"",R274))</f>
        <v/>
      </c>
      <c r="D274" s="10" t="str">
        <f t="shared" si="30"/>
        <v/>
      </c>
      <c r="E274" s="10" t="str">
        <f>""</f>
        <v/>
      </c>
      <c r="F274" s="10" t="str">
        <f>IF(C274="","",VLOOKUP(P274&amp;"_"&amp;Q274&amp;"_"&amp;R274,[1]挑战模式!$A:$AS,13,FALSE)-VLOOKUP(P274&amp;"_"&amp;Q274&amp;"_"&amp;R274,[1]挑战模式!$A:$AS,14,FALSE))</f>
        <v/>
      </c>
      <c r="G274" s="10" t="str">
        <f t="shared" si="31"/>
        <v/>
      </c>
      <c r="H274" s="10" t="str">
        <f t="shared" si="28"/>
        <v/>
      </c>
      <c r="I274" s="10">
        <f ca="1">IF(ISNA(VLOOKUP(P274&amp;"_"&amp;Q274&amp;"_"&amp;R274,[1]挑战模式!$A:$AS,1,FALSE)),"",IF(VLOOKUP(P274&amp;"_"&amp;Q274&amp;"_"&amp;R274,[1]挑战模式!$A:$AS,14+S274,FALSE)="","",INT(VLOOKUP(P274&amp;"_"&amp;Q274&amp;"_"&amp;R274,[1]挑战模式!$A:$AS,20+S274,FALSE))))</f>
        <v>6</v>
      </c>
      <c r="J274" s="10">
        <f ca="1">IF(ISNA(VLOOKUP(P274&amp;"_"&amp;Q274&amp;"_"&amp;R274,[1]挑战模式!$A:$AS,1,FALSE)),"",IF(VLOOKUP(P274&amp;"_"&amp;Q274&amp;"_"&amp;R274,[1]挑战模式!$A:$AS,14+S274,FALSE)="","",ROUND(VLOOKUP(P274&amp;"_"&amp;Q274&amp;"_"&amp;R274,[1]挑战模式!$A:$AS,5,FALSE)/I274,2)))</f>
        <v>5</v>
      </c>
      <c r="K274" s="10">
        <f t="shared" ca="1" si="32"/>
        <v>1</v>
      </c>
      <c r="L274" s="10" t="str">
        <f t="shared" ca="1" si="33"/>
        <v>Monster_Season0_Challenge6_5_3</v>
      </c>
      <c r="M274" s="10">
        <f t="shared" ca="1" si="34"/>
        <v>1</v>
      </c>
      <c r="O274" s="10">
        <f ca="1">IF(J274="","",VLOOKUP(P274&amp;"_"&amp;Q274&amp;"_"&amp;R274,[1]挑战模式!$A:$AS,38+S274,FALSE))</f>
        <v>11</v>
      </c>
      <c r="P274" s="10">
        <v>0</v>
      </c>
      <c r="Q274" s="10">
        <v>6</v>
      </c>
      <c r="R274" s="10">
        <v>5</v>
      </c>
      <c r="S274" s="10">
        <v>3</v>
      </c>
    </row>
    <row r="275" spans="2:19" s="10" customFormat="1" x14ac:dyDescent="0.2">
      <c r="B275" s="10" t="str">
        <f t="shared" si="29"/>
        <v/>
      </c>
      <c r="C275" s="10" t="str">
        <f>IF(ISNA(VLOOKUP(P275&amp;"_"&amp;Q275&amp;"_"&amp;R275,[1]挑战模式!$A:$AS,1,FALSE)),"",IF(R275-R274=0,"",R275))</f>
        <v/>
      </c>
      <c r="D275" s="10" t="str">
        <f t="shared" si="30"/>
        <v/>
      </c>
      <c r="E275" s="10" t="str">
        <f>""</f>
        <v/>
      </c>
      <c r="F275" s="10" t="str">
        <f>IF(C275="","",VLOOKUP(P275&amp;"_"&amp;Q275&amp;"_"&amp;R275,[1]挑战模式!$A:$AS,13,FALSE)-VLOOKUP(P275&amp;"_"&amp;Q275&amp;"_"&amp;R275,[1]挑战模式!$A:$AS,14,FALSE))</f>
        <v/>
      </c>
      <c r="G275" s="10" t="str">
        <f t="shared" si="31"/>
        <v/>
      </c>
      <c r="H275" s="10" t="str">
        <f t="shared" si="28"/>
        <v/>
      </c>
      <c r="I275" s="10" t="str">
        <f ca="1">IF(ISNA(VLOOKUP(P275&amp;"_"&amp;Q275&amp;"_"&amp;R275,[1]挑战模式!$A:$AS,1,FALSE)),"",IF(VLOOKUP(P275&amp;"_"&amp;Q275&amp;"_"&amp;R275,[1]挑战模式!$A:$AS,14+S275,FALSE)="","",INT(VLOOKUP(P275&amp;"_"&amp;Q275&amp;"_"&amp;R275,[1]挑战模式!$A:$AS,20+S275,FALSE))))</f>
        <v/>
      </c>
      <c r="J275" s="10" t="str">
        <f ca="1">IF(ISNA(VLOOKUP(P275&amp;"_"&amp;Q275&amp;"_"&amp;R275,[1]挑战模式!$A:$AS,1,FALSE)),"",IF(VLOOKUP(P275&amp;"_"&amp;Q275&amp;"_"&amp;R275,[1]挑战模式!$A:$AS,14+S275,FALSE)="","",ROUND(VLOOKUP(P275&amp;"_"&amp;Q275&amp;"_"&amp;R275,[1]挑战模式!$A:$AS,5,FALSE)/I275,2)))</f>
        <v/>
      </c>
      <c r="K275" s="10" t="str">
        <f t="shared" ca="1" si="32"/>
        <v/>
      </c>
      <c r="L275" s="10" t="str">
        <f t="shared" ca="1" si="33"/>
        <v/>
      </c>
      <c r="M275" s="10" t="str">
        <f t="shared" ca="1" si="34"/>
        <v/>
      </c>
      <c r="O275" s="10" t="str">
        <f ca="1">IF(J275="","",VLOOKUP(P275&amp;"_"&amp;Q275&amp;"_"&amp;R275,[1]挑战模式!$A:$AS,38+S275,FALSE))</f>
        <v/>
      </c>
      <c r="P275" s="10">
        <v>0</v>
      </c>
      <c r="Q275" s="10">
        <v>6</v>
      </c>
      <c r="R275" s="10">
        <v>5</v>
      </c>
      <c r="S275" s="10">
        <v>4</v>
      </c>
    </row>
    <row r="276" spans="2:19" s="10" customFormat="1" x14ac:dyDescent="0.2">
      <c r="B276" s="10" t="str">
        <f t="shared" si="29"/>
        <v/>
      </c>
      <c r="C276" s="10" t="str">
        <f>IF(ISNA(VLOOKUP(P276&amp;"_"&amp;Q276&amp;"_"&amp;R276,[1]挑战模式!$A:$AS,1,FALSE)),"",IF(R276-R275=0,"",R276))</f>
        <v/>
      </c>
      <c r="D276" s="10" t="str">
        <f t="shared" si="30"/>
        <v/>
      </c>
      <c r="E276" s="10" t="str">
        <f>""</f>
        <v/>
      </c>
      <c r="F276" s="10" t="str">
        <f>IF(C276="","",VLOOKUP(P276&amp;"_"&amp;Q276&amp;"_"&amp;R276,[1]挑战模式!$A:$AS,13,FALSE)-VLOOKUP(P276&amp;"_"&amp;Q276&amp;"_"&amp;R276,[1]挑战模式!$A:$AS,14,FALSE))</f>
        <v/>
      </c>
      <c r="G276" s="10" t="str">
        <f t="shared" si="31"/>
        <v/>
      </c>
      <c r="H276" s="10" t="str">
        <f t="shared" si="28"/>
        <v/>
      </c>
      <c r="I276" s="10" t="str">
        <f ca="1">IF(ISNA(VLOOKUP(P276&amp;"_"&amp;Q276&amp;"_"&amp;R276,[1]挑战模式!$A:$AS,1,FALSE)),"",IF(VLOOKUP(P276&amp;"_"&amp;Q276&amp;"_"&amp;R276,[1]挑战模式!$A:$AS,14+S276,FALSE)="","",INT(VLOOKUP(P276&amp;"_"&amp;Q276&amp;"_"&amp;R276,[1]挑战模式!$A:$AS,20+S276,FALSE))))</f>
        <v/>
      </c>
      <c r="J276" s="10" t="str">
        <f ca="1">IF(ISNA(VLOOKUP(P276&amp;"_"&amp;Q276&amp;"_"&amp;R276,[1]挑战模式!$A:$AS,1,FALSE)),"",IF(VLOOKUP(P276&amp;"_"&amp;Q276&amp;"_"&amp;R276,[1]挑战模式!$A:$AS,14+S276,FALSE)="","",ROUND(VLOOKUP(P276&amp;"_"&amp;Q276&amp;"_"&amp;R276,[1]挑战模式!$A:$AS,5,FALSE)/I276,2)))</f>
        <v/>
      </c>
      <c r="K276" s="10" t="str">
        <f t="shared" ca="1" si="32"/>
        <v/>
      </c>
      <c r="L276" s="10" t="str">
        <f t="shared" ca="1" si="33"/>
        <v/>
      </c>
      <c r="M276" s="10" t="str">
        <f t="shared" ca="1" si="34"/>
        <v/>
      </c>
      <c r="O276" s="10" t="str">
        <f ca="1">IF(J276="","",VLOOKUP(P276&amp;"_"&amp;Q276&amp;"_"&amp;R276,[1]挑战模式!$A:$AS,38+S276,FALSE))</f>
        <v/>
      </c>
      <c r="P276" s="10">
        <v>0</v>
      </c>
      <c r="Q276" s="10">
        <v>6</v>
      </c>
      <c r="R276" s="10">
        <v>5</v>
      </c>
      <c r="S276" s="10">
        <v>5</v>
      </c>
    </row>
    <row r="277" spans="2:19" s="10" customFormat="1" x14ac:dyDescent="0.2">
      <c r="B277" s="10" t="str">
        <f t="shared" si="29"/>
        <v/>
      </c>
      <c r="C277" s="10" t="str">
        <f>IF(ISNA(VLOOKUP(P277&amp;"_"&amp;Q277&amp;"_"&amp;R277,[1]挑战模式!$A:$AS,1,FALSE)),"",IF(R277-R276=0,"",R277))</f>
        <v/>
      </c>
      <c r="D277" s="10" t="str">
        <f t="shared" si="30"/>
        <v/>
      </c>
      <c r="E277" s="10" t="str">
        <f>""</f>
        <v/>
      </c>
      <c r="F277" s="10" t="str">
        <f>IF(C277="","",VLOOKUP(P277&amp;"_"&amp;Q277&amp;"_"&amp;R277,[1]挑战模式!$A:$AS,13,FALSE)-VLOOKUP(P277&amp;"_"&amp;Q277&amp;"_"&amp;R277,[1]挑战模式!$A:$AS,14,FALSE))</f>
        <v/>
      </c>
      <c r="G277" s="10" t="str">
        <f t="shared" si="31"/>
        <v/>
      </c>
      <c r="H277" s="10" t="str">
        <f t="shared" si="28"/>
        <v/>
      </c>
      <c r="I277" s="10" t="str">
        <f ca="1">IF(ISNA(VLOOKUP(P277&amp;"_"&amp;Q277&amp;"_"&amp;R277,[1]挑战模式!$A:$AS,1,FALSE)),"",IF(VLOOKUP(P277&amp;"_"&amp;Q277&amp;"_"&amp;R277,[1]挑战模式!$A:$AS,14+S277,FALSE)="","",INT(VLOOKUP(P277&amp;"_"&amp;Q277&amp;"_"&amp;R277,[1]挑战模式!$A:$AS,20+S277,FALSE))))</f>
        <v/>
      </c>
      <c r="J277" s="10" t="str">
        <f ca="1">IF(ISNA(VLOOKUP(P277&amp;"_"&amp;Q277&amp;"_"&amp;R277,[1]挑战模式!$A:$AS,1,FALSE)),"",IF(VLOOKUP(P277&amp;"_"&amp;Q277&amp;"_"&amp;R277,[1]挑战模式!$A:$AS,14+S277,FALSE)="","",ROUND(VLOOKUP(P277&amp;"_"&amp;Q277&amp;"_"&amp;R277,[1]挑战模式!$A:$AS,5,FALSE)/I277,2)))</f>
        <v/>
      </c>
      <c r="K277" s="10" t="str">
        <f t="shared" ca="1" si="32"/>
        <v/>
      </c>
      <c r="L277" s="10" t="str">
        <f t="shared" ca="1" si="33"/>
        <v/>
      </c>
      <c r="M277" s="10" t="str">
        <f t="shared" ca="1" si="34"/>
        <v/>
      </c>
      <c r="O277" s="10" t="str">
        <f ca="1">IF(J277="","",VLOOKUP(P277&amp;"_"&amp;Q277&amp;"_"&amp;R277,[1]挑战模式!$A:$AS,38+S277,FALSE))</f>
        <v/>
      </c>
      <c r="P277" s="10">
        <v>0</v>
      </c>
      <c r="Q277" s="10">
        <v>6</v>
      </c>
      <c r="R277" s="10">
        <v>5</v>
      </c>
      <c r="S277" s="10">
        <v>6</v>
      </c>
    </row>
    <row r="278" spans="2:19" s="10" customFormat="1" x14ac:dyDescent="0.2">
      <c r="B278" s="10" t="str">
        <f t="shared" si="29"/>
        <v>MonsterWaveCallRule_Season0_Challenge6</v>
      </c>
      <c r="C278" s="10">
        <f>IF(ISNA(VLOOKUP(P278&amp;"_"&amp;Q278&amp;"_"&amp;R278,[1]挑战模式!$A:$AS,1,FALSE)),"",IF(R278-R277=0,"",R278))</f>
        <v>6</v>
      </c>
      <c r="D278" s="10" t="str">
        <f t="shared" si="30"/>
        <v>赛季0挑战关卡6波次6</v>
      </c>
      <c r="E278" s="10" t="str">
        <f>""</f>
        <v/>
      </c>
      <c r="F278" s="10">
        <f>IF(C278="","",VLOOKUP(P278&amp;"_"&amp;Q278&amp;"_"&amp;R278,[1]挑战模式!$A:$AS,13,FALSE)-VLOOKUP(P278&amp;"_"&amp;Q278&amp;"_"&amp;R278,[1]挑战模式!$A:$AS,14,FALSE))</f>
        <v>100</v>
      </c>
      <c r="G278" s="10">
        <f t="shared" si="31"/>
        <v>180</v>
      </c>
      <c r="H278" s="10">
        <f t="shared" si="28"/>
        <v>0</v>
      </c>
      <c r="I278" s="10">
        <f ca="1">IF(ISNA(VLOOKUP(P278&amp;"_"&amp;Q278&amp;"_"&amp;R278,[1]挑战模式!$A:$AS,1,FALSE)),"",IF(VLOOKUP(P278&amp;"_"&amp;Q278&amp;"_"&amp;R278,[1]挑战模式!$A:$AS,14+S278,FALSE)="","",INT(VLOOKUP(P278&amp;"_"&amp;Q278&amp;"_"&amp;R278,[1]挑战模式!$A:$AS,20+S278,FALSE))))</f>
        <v>10</v>
      </c>
      <c r="J278" s="10">
        <f ca="1">IF(ISNA(VLOOKUP(P278&amp;"_"&amp;Q278&amp;"_"&amp;R278,[1]挑战模式!$A:$AS,1,FALSE)),"",IF(VLOOKUP(P278&amp;"_"&amp;Q278&amp;"_"&amp;R278,[1]挑战模式!$A:$AS,14+S278,FALSE)="","",ROUND(VLOOKUP(P278&amp;"_"&amp;Q278&amp;"_"&amp;R278,[1]挑战模式!$A:$AS,5,FALSE)/I278,2)))</f>
        <v>3</v>
      </c>
      <c r="K278" s="10">
        <f t="shared" ca="1" si="32"/>
        <v>1</v>
      </c>
      <c r="L278" s="10" t="str">
        <f t="shared" ca="1" si="33"/>
        <v>Monster_Season0_Challenge6_6_1</v>
      </c>
      <c r="M278" s="10">
        <f t="shared" ca="1" si="34"/>
        <v>1</v>
      </c>
      <c r="O278" s="10">
        <f ca="1">IF(J278="","",VLOOKUP(P278&amp;"_"&amp;Q278&amp;"_"&amp;R278,[1]挑战模式!$A:$AS,38+S278,FALSE))</f>
        <v>6</v>
      </c>
      <c r="P278" s="10">
        <v>0</v>
      </c>
      <c r="Q278" s="10">
        <v>6</v>
      </c>
      <c r="R278" s="10">
        <v>6</v>
      </c>
      <c r="S278" s="10">
        <v>1</v>
      </c>
    </row>
    <row r="279" spans="2:19" s="10" customFormat="1" x14ac:dyDescent="0.2">
      <c r="B279" s="10" t="str">
        <f t="shared" si="29"/>
        <v/>
      </c>
      <c r="C279" s="10" t="str">
        <f>IF(ISNA(VLOOKUP(P279&amp;"_"&amp;Q279&amp;"_"&amp;R279,[1]挑战模式!$A:$AS,1,FALSE)),"",IF(R279-R278=0,"",R279))</f>
        <v/>
      </c>
      <c r="D279" s="10" t="str">
        <f t="shared" si="30"/>
        <v/>
      </c>
      <c r="E279" s="10" t="str">
        <f>""</f>
        <v/>
      </c>
      <c r="F279" s="10" t="str">
        <f>IF(C279="","",VLOOKUP(P279&amp;"_"&amp;Q279&amp;"_"&amp;R279,[1]挑战模式!$A:$AS,13,FALSE)-VLOOKUP(P279&amp;"_"&amp;Q279&amp;"_"&amp;R279,[1]挑战模式!$A:$AS,14,FALSE))</f>
        <v/>
      </c>
      <c r="G279" s="10" t="str">
        <f t="shared" si="31"/>
        <v/>
      </c>
      <c r="H279" s="10" t="str">
        <f t="shared" si="28"/>
        <v/>
      </c>
      <c r="I279" s="10">
        <f ca="1">IF(ISNA(VLOOKUP(P279&amp;"_"&amp;Q279&amp;"_"&amp;R279,[1]挑战模式!$A:$AS,1,FALSE)),"",IF(VLOOKUP(P279&amp;"_"&amp;Q279&amp;"_"&amp;R279,[1]挑战模式!$A:$AS,14+S279,FALSE)="","",INT(VLOOKUP(P279&amp;"_"&amp;Q279&amp;"_"&amp;R279,[1]挑战模式!$A:$AS,20+S279,FALSE))))</f>
        <v>10</v>
      </c>
      <c r="J279" s="10">
        <f ca="1">IF(ISNA(VLOOKUP(P279&amp;"_"&amp;Q279&amp;"_"&amp;R279,[1]挑战模式!$A:$AS,1,FALSE)),"",IF(VLOOKUP(P279&amp;"_"&amp;Q279&amp;"_"&amp;R279,[1]挑战模式!$A:$AS,14+S279,FALSE)="","",ROUND(VLOOKUP(P279&amp;"_"&amp;Q279&amp;"_"&amp;R279,[1]挑战模式!$A:$AS,5,FALSE)/I279,2)))</f>
        <v>3</v>
      </c>
      <c r="K279" s="10">
        <f t="shared" ca="1" si="32"/>
        <v>1</v>
      </c>
      <c r="L279" s="10" t="str">
        <f t="shared" ca="1" si="33"/>
        <v>Monster_Season0_Challenge6_6_2</v>
      </c>
      <c r="M279" s="10">
        <f t="shared" ca="1" si="34"/>
        <v>1</v>
      </c>
      <c r="O279" s="10">
        <f ca="1">IF(J279="","",VLOOKUP(P279&amp;"_"&amp;Q279&amp;"_"&amp;R279,[1]挑战模式!$A:$AS,38+S279,FALSE))</f>
        <v>6</v>
      </c>
      <c r="P279" s="10">
        <v>0</v>
      </c>
      <c r="Q279" s="10">
        <v>6</v>
      </c>
      <c r="R279" s="10">
        <v>6</v>
      </c>
      <c r="S279" s="10">
        <v>2</v>
      </c>
    </row>
    <row r="280" spans="2:19" s="10" customFormat="1" x14ac:dyDescent="0.2">
      <c r="B280" s="10" t="str">
        <f t="shared" si="29"/>
        <v/>
      </c>
      <c r="C280" s="10" t="str">
        <f>IF(ISNA(VLOOKUP(P280&amp;"_"&amp;Q280&amp;"_"&amp;R280,[1]挑战模式!$A:$AS,1,FALSE)),"",IF(R280-R279=0,"",R280))</f>
        <v/>
      </c>
      <c r="D280" s="10" t="str">
        <f t="shared" si="30"/>
        <v/>
      </c>
      <c r="E280" s="10" t="str">
        <f>""</f>
        <v/>
      </c>
      <c r="F280" s="10" t="str">
        <f>IF(C280="","",VLOOKUP(P280&amp;"_"&amp;Q280&amp;"_"&amp;R280,[1]挑战模式!$A:$AS,13,FALSE)-VLOOKUP(P280&amp;"_"&amp;Q280&amp;"_"&amp;R280,[1]挑战模式!$A:$AS,14,FALSE))</f>
        <v/>
      </c>
      <c r="G280" s="10" t="str">
        <f t="shared" si="31"/>
        <v/>
      </c>
      <c r="H280" s="10" t="str">
        <f t="shared" si="28"/>
        <v/>
      </c>
      <c r="I280" s="10">
        <f ca="1">IF(ISNA(VLOOKUP(P280&amp;"_"&amp;Q280&amp;"_"&amp;R280,[1]挑战模式!$A:$AS,1,FALSE)),"",IF(VLOOKUP(P280&amp;"_"&amp;Q280&amp;"_"&amp;R280,[1]挑战模式!$A:$AS,14+S280,FALSE)="","",INT(VLOOKUP(P280&amp;"_"&amp;Q280&amp;"_"&amp;R280,[1]挑战模式!$A:$AS,20+S280,FALSE))))</f>
        <v>10</v>
      </c>
      <c r="J280" s="10">
        <f ca="1">IF(ISNA(VLOOKUP(P280&amp;"_"&amp;Q280&amp;"_"&amp;R280,[1]挑战模式!$A:$AS,1,FALSE)),"",IF(VLOOKUP(P280&amp;"_"&amp;Q280&amp;"_"&amp;R280,[1]挑战模式!$A:$AS,14+S280,FALSE)="","",ROUND(VLOOKUP(P280&amp;"_"&amp;Q280&amp;"_"&amp;R280,[1]挑战模式!$A:$AS,5,FALSE)/I280,2)))</f>
        <v>3</v>
      </c>
      <c r="K280" s="10">
        <f t="shared" ca="1" si="32"/>
        <v>1</v>
      </c>
      <c r="L280" s="10" t="str">
        <f t="shared" ca="1" si="33"/>
        <v>Monster_Season0_Challenge6_6_3</v>
      </c>
      <c r="M280" s="10">
        <f t="shared" ca="1" si="34"/>
        <v>1</v>
      </c>
      <c r="O280" s="10">
        <f ca="1">IF(J280="","",VLOOKUP(P280&amp;"_"&amp;Q280&amp;"_"&amp;R280,[1]挑战模式!$A:$AS,38+S280,FALSE))</f>
        <v>6</v>
      </c>
      <c r="P280" s="10">
        <v>0</v>
      </c>
      <c r="Q280" s="10">
        <v>6</v>
      </c>
      <c r="R280" s="10">
        <v>6</v>
      </c>
      <c r="S280" s="10">
        <v>3</v>
      </c>
    </row>
    <row r="281" spans="2:19" s="10" customFormat="1" x14ac:dyDescent="0.2">
      <c r="B281" s="10" t="str">
        <f t="shared" si="29"/>
        <v/>
      </c>
      <c r="C281" s="10" t="str">
        <f>IF(ISNA(VLOOKUP(P281&amp;"_"&amp;Q281&amp;"_"&amp;R281,[1]挑战模式!$A:$AS,1,FALSE)),"",IF(R281-R280=0,"",R281))</f>
        <v/>
      </c>
      <c r="D281" s="10" t="str">
        <f t="shared" si="30"/>
        <v/>
      </c>
      <c r="E281" s="10" t="str">
        <f>""</f>
        <v/>
      </c>
      <c r="F281" s="10" t="str">
        <f>IF(C281="","",VLOOKUP(P281&amp;"_"&amp;Q281&amp;"_"&amp;R281,[1]挑战模式!$A:$AS,13,FALSE)-VLOOKUP(P281&amp;"_"&amp;Q281&amp;"_"&amp;R281,[1]挑战模式!$A:$AS,14,FALSE))</f>
        <v/>
      </c>
      <c r="G281" s="10" t="str">
        <f t="shared" si="31"/>
        <v/>
      </c>
      <c r="H281" s="10" t="str">
        <f t="shared" si="28"/>
        <v/>
      </c>
      <c r="I281" s="10">
        <f ca="1">IF(ISNA(VLOOKUP(P281&amp;"_"&amp;Q281&amp;"_"&amp;R281,[1]挑战模式!$A:$AS,1,FALSE)),"",IF(VLOOKUP(P281&amp;"_"&amp;Q281&amp;"_"&amp;R281,[1]挑战模式!$A:$AS,14+S281,FALSE)="","",INT(VLOOKUP(P281&amp;"_"&amp;Q281&amp;"_"&amp;R281,[1]挑战模式!$A:$AS,20+S281,FALSE))))</f>
        <v>5</v>
      </c>
      <c r="J281" s="10">
        <f ca="1">IF(ISNA(VLOOKUP(P281&amp;"_"&amp;Q281&amp;"_"&amp;R281,[1]挑战模式!$A:$AS,1,FALSE)),"",IF(VLOOKUP(P281&amp;"_"&amp;Q281&amp;"_"&amp;R281,[1]挑战模式!$A:$AS,14+S281,FALSE)="","",ROUND(VLOOKUP(P281&amp;"_"&amp;Q281&amp;"_"&amp;R281,[1]挑战模式!$A:$AS,5,FALSE)/I281,2)))</f>
        <v>6</v>
      </c>
      <c r="K281" s="10">
        <f t="shared" ca="1" si="32"/>
        <v>1</v>
      </c>
      <c r="L281" s="10" t="str">
        <f t="shared" ca="1" si="33"/>
        <v>Monster_Season0_Challenge6_6_4</v>
      </c>
      <c r="M281" s="10">
        <f t="shared" ca="1" si="34"/>
        <v>1</v>
      </c>
      <c r="O281" s="10">
        <f ca="1">IF(J281="","",VLOOKUP(P281&amp;"_"&amp;Q281&amp;"_"&amp;R281,[1]挑战模式!$A:$AS,38+S281,FALSE))</f>
        <v>6</v>
      </c>
      <c r="P281" s="10">
        <v>0</v>
      </c>
      <c r="Q281" s="10">
        <v>6</v>
      </c>
      <c r="R281" s="10">
        <v>6</v>
      </c>
      <c r="S281" s="10">
        <v>4</v>
      </c>
    </row>
    <row r="282" spans="2:19" s="10" customFormat="1" x14ac:dyDescent="0.2">
      <c r="B282" s="10" t="str">
        <f t="shared" si="29"/>
        <v/>
      </c>
      <c r="C282" s="10" t="str">
        <f>IF(ISNA(VLOOKUP(P282&amp;"_"&amp;Q282&amp;"_"&amp;R282,[1]挑战模式!$A:$AS,1,FALSE)),"",IF(R282-R281=0,"",R282))</f>
        <v/>
      </c>
      <c r="D282" s="10" t="str">
        <f t="shared" si="30"/>
        <v/>
      </c>
      <c r="E282" s="10" t="str">
        <f>""</f>
        <v/>
      </c>
      <c r="F282" s="10" t="str">
        <f>IF(C282="","",VLOOKUP(P282&amp;"_"&amp;Q282&amp;"_"&amp;R282,[1]挑战模式!$A:$AS,13,FALSE)-VLOOKUP(P282&amp;"_"&amp;Q282&amp;"_"&amp;R282,[1]挑战模式!$A:$AS,14,FALSE))</f>
        <v/>
      </c>
      <c r="G282" s="10" t="str">
        <f t="shared" si="31"/>
        <v/>
      </c>
      <c r="H282" s="10" t="str">
        <f t="shared" si="28"/>
        <v/>
      </c>
      <c r="I282" s="10" t="str">
        <f ca="1">IF(ISNA(VLOOKUP(P282&amp;"_"&amp;Q282&amp;"_"&amp;R282,[1]挑战模式!$A:$AS,1,FALSE)),"",IF(VLOOKUP(P282&amp;"_"&amp;Q282&amp;"_"&amp;R282,[1]挑战模式!$A:$AS,14+S282,FALSE)="","",INT(VLOOKUP(P282&amp;"_"&amp;Q282&amp;"_"&amp;R282,[1]挑战模式!$A:$AS,20+S282,FALSE))))</f>
        <v/>
      </c>
      <c r="J282" s="10" t="str">
        <f ca="1">IF(ISNA(VLOOKUP(P282&amp;"_"&amp;Q282&amp;"_"&amp;R282,[1]挑战模式!$A:$AS,1,FALSE)),"",IF(VLOOKUP(P282&amp;"_"&amp;Q282&amp;"_"&amp;R282,[1]挑战模式!$A:$AS,14+S282,FALSE)="","",ROUND(VLOOKUP(P282&amp;"_"&amp;Q282&amp;"_"&amp;R282,[1]挑战模式!$A:$AS,5,FALSE)/I282,2)))</f>
        <v/>
      </c>
      <c r="K282" s="10" t="str">
        <f t="shared" ca="1" si="32"/>
        <v/>
      </c>
      <c r="L282" s="10" t="str">
        <f t="shared" ca="1" si="33"/>
        <v/>
      </c>
      <c r="M282" s="10" t="str">
        <f t="shared" ca="1" si="34"/>
        <v/>
      </c>
      <c r="O282" s="10" t="str">
        <f ca="1">IF(J282="","",VLOOKUP(P282&amp;"_"&amp;Q282&amp;"_"&amp;R282,[1]挑战模式!$A:$AS,38+S282,FALSE))</f>
        <v/>
      </c>
      <c r="P282" s="10">
        <v>0</v>
      </c>
      <c r="Q282" s="10">
        <v>6</v>
      </c>
      <c r="R282" s="10">
        <v>6</v>
      </c>
      <c r="S282" s="10">
        <v>5</v>
      </c>
    </row>
    <row r="283" spans="2:19" s="10" customFormat="1" x14ac:dyDescent="0.2">
      <c r="B283" s="10" t="str">
        <f t="shared" si="29"/>
        <v/>
      </c>
      <c r="C283" s="10" t="str">
        <f>IF(ISNA(VLOOKUP(P283&amp;"_"&amp;Q283&amp;"_"&amp;R283,[1]挑战模式!$A:$AS,1,FALSE)),"",IF(R283-R282=0,"",R283))</f>
        <v/>
      </c>
      <c r="D283" s="10" t="str">
        <f t="shared" si="30"/>
        <v/>
      </c>
      <c r="E283" s="10" t="str">
        <f>""</f>
        <v/>
      </c>
      <c r="F283" s="10" t="str">
        <f>IF(C283="","",VLOOKUP(P283&amp;"_"&amp;Q283&amp;"_"&amp;R283,[1]挑战模式!$A:$AS,13,FALSE)-VLOOKUP(P283&amp;"_"&amp;Q283&amp;"_"&amp;R283,[1]挑战模式!$A:$AS,14,FALSE))</f>
        <v/>
      </c>
      <c r="G283" s="10" t="str">
        <f t="shared" si="31"/>
        <v/>
      </c>
      <c r="H283" s="10" t="str">
        <f t="shared" si="28"/>
        <v/>
      </c>
      <c r="I283" s="10" t="str">
        <f ca="1">IF(ISNA(VLOOKUP(P283&amp;"_"&amp;Q283&amp;"_"&amp;R283,[1]挑战模式!$A:$AS,1,FALSE)),"",IF(VLOOKUP(P283&amp;"_"&amp;Q283&amp;"_"&amp;R283,[1]挑战模式!$A:$AS,14+S283,FALSE)="","",INT(VLOOKUP(P283&amp;"_"&amp;Q283&amp;"_"&amp;R283,[1]挑战模式!$A:$AS,20+S283,FALSE))))</f>
        <v/>
      </c>
      <c r="J283" s="10" t="str">
        <f ca="1">IF(ISNA(VLOOKUP(P283&amp;"_"&amp;Q283&amp;"_"&amp;R283,[1]挑战模式!$A:$AS,1,FALSE)),"",IF(VLOOKUP(P283&amp;"_"&amp;Q283&amp;"_"&amp;R283,[1]挑战模式!$A:$AS,14+S283,FALSE)="","",ROUND(VLOOKUP(P283&amp;"_"&amp;Q283&amp;"_"&amp;R283,[1]挑战模式!$A:$AS,5,FALSE)/I283,2)))</f>
        <v/>
      </c>
      <c r="K283" s="10" t="str">
        <f t="shared" ca="1" si="32"/>
        <v/>
      </c>
      <c r="L283" s="10" t="str">
        <f t="shared" ca="1" si="33"/>
        <v/>
      </c>
      <c r="M283" s="10" t="str">
        <f t="shared" ca="1" si="34"/>
        <v/>
      </c>
      <c r="O283" s="10" t="str">
        <f ca="1">IF(J283="","",VLOOKUP(P283&amp;"_"&amp;Q283&amp;"_"&amp;R283,[1]挑战模式!$A:$AS,38+S283,FALSE))</f>
        <v/>
      </c>
      <c r="P283" s="10">
        <v>0</v>
      </c>
      <c r="Q283" s="10">
        <v>6</v>
      </c>
      <c r="R283" s="10">
        <v>6</v>
      </c>
      <c r="S283" s="10">
        <v>6</v>
      </c>
    </row>
    <row r="284" spans="2:19" s="10" customFormat="1" x14ac:dyDescent="0.2">
      <c r="B284" s="10" t="str">
        <f t="shared" si="29"/>
        <v>MonsterWaveCallRule_Season0_Challenge6</v>
      </c>
      <c r="C284" s="10">
        <f>IF(ISNA(VLOOKUP(P284&amp;"_"&amp;Q284&amp;"_"&amp;R284,[1]挑战模式!$A:$AS,1,FALSE)),"",IF(R284-R283=0,"",R284))</f>
        <v>7</v>
      </c>
      <c r="D284" s="10" t="str">
        <f t="shared" si="30"/>
        <v>赛季0挑战关卡6波次7</v>
      </c>
      <c r="E284" s="10" t="str">
        <f>""</f>
        <v/>
      </c>
      <c r="F284" s="10">
        <f>IF(C284="","",VLOOKUP(P284&amp;"_"&amp;Q284&amp;"_"&amp;R284,[1]挑战模式!$A:$AS,13,FALSE)-VLOOKUP(P284&amp;"_"&amp;Q284&amp;"_"&amp;R284,[1]挑战模式!$A:$AS,14,FALSE))</f>
        <v>100</v>
      </c>
      <c r="G284" s="10">
        <f t="shared" si="31"/>
        <v>180</v>
      </c>
      <c r="H284" s="10">
        <f t="shared" si="28"/>
        <v>0</v>
      </c>
      <c r="I284" s="10">
        <f ca="1">IF(ISNA(VLOOKUP(P284&amp;"_"&amp;Q284&amp;"_"&amp;R284,[1]挑战模式!$A:$AS,1,FALSE)),"",IF(VLOOKUP(P284&amp;"_"&amp;Q284&amp;"_"&amp;R284,[1]挑战模式!$A:$AS,14+S284,FALSE)="","",INT(VLOOKUP(P284&amp;"_"&amp;Q284&amp;"_"&amp;R284,[1]挑战模式!$A:$AS,20+S284,FALSE))))</f>
        <v>11</v>
      </c>
      <c r="J284" s="10">
        <f ca="1">IF(ISNA(VLOOKUP(P284&amp;"_"&amp;Q284&amp;"_"&amp;R284,[1]挑战模式!$A:$AS,1,FALSE)),"",IF(VLOOKUP(P284&amp;"_"&amp;Q284&amp;"_"&amp;R284,[1]挑战模式!$A:$AS,14+S284,FALSE)="","",ROUND(VLOOKUP(P284&amp;"_"&amp;Q284&amp;"_"&amp;R284,[1]挑战模式!$A:$AS,5,FALSE)/I284,2)))</f>
        <v>2.73</v>
      </c>
      <c r="K284" s="10">
        <f t="shared" ca="1" si="32"/>
        <v>1</v>
      </c>
      <c r="L284" s="10" t="str">
        <f t="shared" ca="1" si="33"/>
        <v>Monster_Season0_Challenge6_7_1</v>
      </c>
      <c r="M284" s="10">
        <f t="shared" ca="1" si="34"/>
        <v>1</v>
      </c>
      <c r="O284" s="10">
        <f ca="1">IF(J284="","",VLOOKUP(P284&amp;"_"&amp;Q284&amp;"_"&amp;R284,[1]挑战模式!$A:$AS,38+S284,FALSE))</f>
        <v>5</v>
      </c>
      <c r="P284" s="10">
        <v>0</v>
      </c>
      <c r="Q284" s="10">
        <v>6</v>
      </c>
      <c r="R284" s="10">
        <v>7</v>
      </c>
      <c r="S284" s="10">
        <v>1</v>
      </c>
    </row>
    <row r="285" spans="2:19" s="10" customFormat="1" x14ac:dyDescent="0.2">
      <c r="B285" s="10" t="str">
        <f t="shared" si="29"/>
        <v/>
      </c>
      <c r="C285" s="10" t="str">
        <f>IF(ISNA(VLOOKUP(P285&amp;"_"&amp;Q285&amp;"_"&amp;R285,[1]挑战模式!$A:$AS,1,FALSE)),"",IF(R285-R284=0,"",R285))</f>
        <v/>
      </c>
      <c r="D285" s="10" t="str">
        <f t="shared" si="30"/>
        <v/>
      </c>
      <c r="E285" s="10" t="str">
        <f>""</f>
        <v/>
      </c>
      <c r="F285" s="10" t="str">
        <f>IF(C285="","",VLOOKUP(P285&amp;"_"&amp;Q285&amp;"_"&amp;R285,[1]挑战模式!$A:$AS,13,FALSE)-VLOOKUP(P285&amp;"_"&amp;Q285&amp;"_"&amp;R285,[1]挑战模式!$A:$AS,14,FALSE))</f>
        <v/>
      </c>
      <c r="G285" s="10" t="str">
        <f t="shared" si="31"/>
        <v/>
      </c>
      <c r="H285" s="10" t="str">
        <f t="shared" ref="H285:H315" si="35">IF(C285="","",0)</f>
        <v/>
      </c>
      <c r="I285" s="10">
        <f ca="1">IF(ISNA(VLOOKUP(P285&amp;"_"&amp;Q285&amp;"_"&amp;R285,[1]挑战模式!$A:$AS,1,FALSE)),"",IF(VLOOKUP(P285&amp;"_"&amp;Q285&amp;"_"&amp;R285,[1]挑战模式!$A:$AS,14+S285,FALSE)="","",INT(VLOOKUP(P285&amp;"_"&amp;Q285&amp;"_"&amp;R285,[1]挑战模式!$A:$AS,20+S285,FALSE))))</f>
        <v>11</v>
      </c>
      <c r="J285" s="10">
        <f ca="1">IF(ISNA(VLOOKUP(P285&amp;"_"&amp;Q285&amp;"_"&amp;R285,[1]挑战模式!$A:$AS,1,FALSE)),"",IF(VLOOKUP(P285&amp;"_"&amp;Q285&amp;"_"&amp;R285,[1]挑战模式!$A:$AS,14+S285,FALSE)="","",ROUND(VLOOKUP(P285&amp;"_"&amp;Q285&amp;"_"&amp;R285,[1]挑战模式!$A:$AS,5,FALSE)/I285,2)))</f>
        <v>2.73</v>
      </c>
      <c r="K285" s="10">
        <f t="shared" ca="1" si="32"/>
        <v>1</v>
      </c>
      <c r="L285" s="10" t="str">
        <f t="shared" ca="1" si="33"/>
        <v>Monster_Season0_Challenge6_7_2</v>
      </c>
      <c r="M285" s="10">
        <f t="shared" ca="1" si="34"/>
        <v>1</v>
      </c>
      <c r="O285" s="10">
        <f ca="1">IF(J285="","",VLOOKUP(P285&amp;"_"&amp;Q285&amp;"_"&amp;R285,[1]挑战模式!$A:$AS,38+S285,FALSE))</f>
        <v>5</v>
      </c>
      <c r="P285" s="10">
        <v>0</v>
      </c>
      <c r="Q285" s="10">
        <v>6</v>
      </c>
      <c r="R285" s="10">
        <v>7</v>
      </c>
      <c r="S285" s="10">
        <v>2</v>
      </c>
    </row>
    <row r="286" spans="2:19" s="10" customFormat="1" x14ac:dyDescent="0.2">
      <c r="B286" s="10" t="str">
        <f t="shared" si="29"/>
        <v/>
      </c>
      <c r="C286" s="10" t="str">
        <f>IF(ISNA(VLOOKUP(P286&amp;"_"&amp;Q286&amp;"_"&amp;R286,[1]挑战模式!$A:$AS,1,FALSE)),"",IF(R286-R285=0,"",R286))</f>
        <v/>
      </c>
      <c r="D286" s="10" t="str">
        <f t="shared" si="30"/>
        <v/>
      </c>
      <c r="E286" s="10" t="str">
        <f>""</f>
        <v/>
      </c>
      <c r="F286" s="10" t="str">
        <f>IF(C286="","",VLOOKUP(P286&amp;"_"&amp;Q286&amp;"_"&amp;R286,[1]挑战模式!$A:$AS,13,FALSE)-VLOOKUP(P286&amp;"_"&amp;Q286&amp;"_"&amp;R286,[1]挑战模式!$A:$AS,14,FALSE))</f>
        <v/>
      </c>
      <c r="G286" s="10" t="str">
        <f t="shared" si="31"/>
        <v/>
      </c>
      <c r="H286" s="10" t="str">
        <f t="shared" si="35"/>
        <v/>
      </c>
      <c r="I286" s="10">
        <f ca="1">IF(ISNA(VLOOKUP(P286&amp;"_"&amp;Q286&amp;"_"&amp;R286,[1]挑战模式!$A:$AS,1,FALSE)),"",IF(VLOOKUP(P286&amp;"_"&amp;Q286&amp;"_"&amp;R286,[1]挑战模式!$A:$AS,14+S286,FALSE)="","",INT(VLOOKUP(P286&amp;"_"&amp;Q286&amp;"_"&amp;R286,[1]挑战模式!$A:$AS,20+S286,FALSE))))</f>
        <v>11</v>
      </c>
      <c r="J286" s="10">
        <f ca="1">IF(ISNA(VLOOKUP(P286&amp;"_"&amp;Q286&amp;"_"&amp;R286,[1]挑战模式!$A:$AS,1,FALSE)),"",IF(VLOOKUP(P286&amp;"_"&amp;Q286&amp;"_"&amp;R286,[1]挑战模式!$A:$AS,14+S286,FALSE)="","",ROUND(VLOOKUP(P286&amp;"_"&amp;Q286&amp;"_"&amp;R286,[1]挑战模式!$A:$AS,5,FALSE)/I286,2)))</f>
        <v>2.73</v>
      </c>
      <c r="K286" s="10">
        <f t="shared" ca="1" si="32"/>
        <v>1</v>
      </c>
      <c r="L286" s="10" t="str">
        <f t="shared" ca="1" si="33"/>
        <v>Monster_Season0_Challenge6_7_3</v>
      </c>
      <c r="M286" s="10">
        <f t="shared" ca="1" si="34"/>
        <v>1</v>
      </c>
      <c r="O286" s="10">
        <f ca="1">IF(J286="","",VLOOKUP(P286&amp;"_"&amp;Q286&amp;"_"&amp;R286,[1]挑战模式!$A:$AS,38+S286,FALSE))</f>
        <v>5</v>
      </c>
      <c r="P286" s="10">
        <v>0</v>
      </c>
      <c r="Q286" s="10">
        <v>6</v>
      </c>
      <c r="R286" s="10">
        <v>7</v>
      </c>
      <c r="S286" s="10">
        <v>3</v>
      </c>
    </row>
    <row r="287" spans="2:19" s="10" customFormat="1" x14ac:dyDescent="0.2">
      <c r="B287" s="10" t="str">
        <f t="shared" si="29"/>
        <v/>
      </c>
      <c r="C287" s="10" t="str">
        <f>IF(ISNA(VLOOKUP(P287&amp;"_"&amp;Q287&amp;"_"&amp;R287,[1]挑战模式!$A:$AS,1,FALSE)),"",IF(R287-R286=0,"",R287))</f>
        <v/>
      </c>
      <c r="D287" s="10" t="str">
        <f t="shared" si="30"/>
        <v/>
      </c>
      <c r="E287" s="10" t="str">
        <f>""</f>
        <v/>
      </c>
      <c r="F287" s="10" t="str">
        <f>IF(C287="","",VLOOKUP(P287&amp;"_"&amp;Q287&amp;"_"&amp;R287,[1]挑战模式!$A:$AS,13,FALSE)-VLOOKUP(P287&amp;"_"&amp;Q287&amp;"_"&amp;R287,[1]挑战模式!$A:$AS,14,FALSE))</f>
        <v/>
      </c>
      <c r="G287" s="10" t="str">
        <f t="shared" si="31"/>
        <v/>
      </c>
      <c r="H287" s="10" t="str">
        <f t="shared" si="35"/>
        <v/>
      </c>
      <c r="I287" s="10">
        <f ca="1">IF(ISNA(VLOOKUP(P287&amp;"_"&amp;Q287&amp;"_"&amp;R287,[1]挑战模式!$A:$AS,1,FALSE)),"",IF(VLOOKUP(P287&amp;"_"&amp;Q287&amp;"_"&amp;R287,[1]挑战模式!$A:$AS,14+S287,FALSE)="","",INT(VLOOKUP(P287&amp;"_"&amp;Q287&amp;"_"&amp;R287,[1]挑战模式!$A:$AS,20+S287,FALSE))))</f>
        <v>5</v>
      </c>
      <c r="J287" s="10">
        <f ca="1">IF(ISNA(VLOOKUP(P287&amp;"_"&amp;Q287&amp;"_"&amp;R287,[1]挑战模式!$A:$AS,1,FALSE)),"",IF(VLOOKUP(P287&amp;"_"&amp;Q287&amp;"_"&amp;R287,[1]挑战模式!$A:$AS,14+S287,FALSE)="","",ROUND(VLOOKUP(P287&amp;"_"&amp;Q287&amp;"_"&amp;R287,[1]挑战模式!$A:$AS,5,FALSE)/I287,2)))</f>
        <v>6</v>
      </c>
      <c r="K287" s="10">
        <f t="shared" ca="1" si="32"/>
        <v>1</v>
      </c>
      <c r="L287" s="10" t="str">
        <f t="shared" ca="1" si="33"/>
        <v>Monster_Season0_Challenge6_7_4</v>
      </c>
      <c r="M287" s="10">
        <f t="shared" ca="1" si="34"/>
        <v>1</v>
      </c>
      <c r="O287" s="10">
        <f ca="1">IF(J287="","",VLOOKUP(P287&amp;"_"&amp;Q287&amp;"_"&amp;R287,[1]挑战模式!$A:$AS,38+S287,FALSE))</f>
        <v>9</v>
      </c>
      <c r="P287" s="10">
        <v>0</v>
      </c>
      <c r="Q287" s="10">
        <v>6</v>
      </c>
      <c r="R287" s="10">
        <v>7</v>
      </c>
      <c r="S287" s="10">
        <v>4</v>
      </c>
    </row>
    <row r="288" spans="2:19" s="10" customFormat="1" x14ac:dyDescent="0.2">
      <c r="B288" s="10" t="str">
        <f t="shared" si="29"/>
        <v/>
      </c>
      <c r="C288" s="10" t="str">
        <f>IF(ISNA(VLOOKUP(P288&amp;"_"&amp;Q288&amp;"_"&amp;R288,[1]挑战模式!$A:$AS,1,FALSE)),"",IF(R288-R287=0,"",R288))</f>
        <v/>
      </c>
      <c r="D288" s="10" t="str">
        <f t="shared" si="30"/>
        <v/>
      </c>
      <c r="E288" s="10" t="str">
        <f>""</f>
        <v/>
      </c>
      <c r="F288" s="10" t="str">
        <f>IF(C288="","",VLOOKUP(P288&amp;"_"&amp;Q288&amp;"_"&amp;R288,[1]挑战模式!$A:$AS,13,FALSE)-VLOOKUP(P288&amp;"_"&amp;Q288&amp;"_"&amp;R288,[1]挑战模式!$A:$AS,14,FALSE))</f>
        <v/>
      </c>
      <c r="G288" s="10" t="str">
        <f t="shared" si="31"/>
        <v/>
      </c>
      <c r="H288" s="10" t="str">
        <f t="shared" si="35"/>
        <v/>
      </c>
      <c r="I288" s="10" t="str">
        <f ca="1">IF(ISNA(VLOOKUP(P288&amp;"_"&amp;Q288&amp;"_"&amp;R288,[1]挑战模式!$A:$AS,1,FALSE)),"",IF(VLOOKUP(P288&amp;"_"&amp;Q288&amp;"_"&amp;R288,[1]挑战模式!$A:$AS,14+S288,FALSE)="","",INT(VLOOKUP(P288&amp;"_"&amp;Q288&amp;"_"&amp;R288,[1]挑战模式!$A:$AS,20+S288,FALSE))))</f>
        <v/>
      </c>
      <c r="J288" s="10" t="str">
        <f ca="1">IF(ISNA(VLOOKUP(P288&amp;"_"&amp;Q288&amp;"_"&amp;R288,[1]挑战模式!$A:$AS,1,FALSE)),"",IF(VLOOKUP(P288&amp;"_"&amp;Q288&amp;"_"&amp;R288,[1]挑战模式!$A:$AS,14+S288,FALSE)="","",ROUND(VLOOKUP(P288&amp;"_"&amp;Q288&amp;"_"&amp;R288,[1]挑战模式!$A:$AS,5,FALSE)/I288,2)))</f>
        <v/>
      </c>
      <c r="K288" s="10" t="str">
        <f t="shared" ca="1" si="32"/>
        <v/>
      </c>
      <c r="L288" s="10" t="str">
        <f t="shared" ca="1" si="33"/>
        <v/>
      </c>
      <c r="M288" s="10" t="str">
        <f t="shared" ca="1" si="34"/>
        <v/>
      </c>
      <c r="O288" s="10" t="str">
        <f ca="1">IF(J288="","",VLOOKUP(P288&amp;"_"&amp;Q288&amp;"_"&amp;R288,[1]挑战模式!$A:$AS,38+S288,FALSE))</f>
        <v/>
      </c>
      <c r="P288" s="10">
        <v>0</v>
      </c>
      <c r="Q288" s="10">
        <v>6</v>
      </c>
      <c r="R288" s="10">
        <v>7</v>
      </c>
      <c r="S288" s="10">
        <v>5</v>
      </c>
    </row>
    <row r="289" spans="2:19" s="10" customFormat="1" x14ac:dyDescent="0.2">
      <c r="B289" s="10" t="str">
        <f t="shared" si="29"/>
        <v/>
      </c>
      <c r="C289" s="10" t="str">
        <f>IF(ISNA(VLOOKUP(P289&amp;"_"&amp;Q289&amp;"_"&amp;R289,[1]挑战模式!$A:$AS,1,FALSE)),"",IF(R289-R288=0,"",R289))</f>
        <v/>
      </c>
      <c r="D289" s="10" t="str">
        <f t="shared" si="30"/>
        <v/>
      </c>
      <c r="E289" s="10" t="str">
        <f>""</f>
        <v/>
      </c>
      <c r="F289" s="10" t="str">
        <f>IF(C289="","",VLOOKUP(P289&amp;"_"&amp;Q289&amp;"_"&amp;R289,[1]挑战模式!$A:$AS,13,FALSE)-VLOOKUP(P289&amp;"_"&amp;Q289&amp;"_"&amp;R289,[1]挑战模式!$A:$AS,14,FALSE))</f>
        <v/>
      </c>
      <c r="G289" s="10" t="str">
        <f t="shared" si="31"/>
        <v/>
      </c>
      <c r="H289" s="10" t="str">
        <f t="shared" si="35"/>
        <v/>
      </c>
      <c r="I289" s="10" t="str">
        <f ca="1">IF(ISNA(VLOOKUP(P289&amp;"_"&amp;Q289&amp;"_"&amp;R289,[1]挑战模式!$A:$AS,1,FALSE)),"",IF(VLOOKUP(P289&amp;"_"&amp;Q289&amp;"_"&amp;R289,[1]挑战模式!$A:$AS,14+S289,FALSE)="","",INT(VLOOKUP(P289&amp;"_"&amp;Q289&amp;"_"&amp;R289,[1]挑战模式!$A:$AS,20+S289,FALSE))))</f>
        <v/>
      </c>
      <c r="J289" s="10" t="str">
        <f ca="1">IF(ISNA(VLOOKUP(P289&amp;"_"&amp;Q289&amp;"_"&amp;R289,[1]挑战模式!$A:$AS,1,FALSE)),"",IF(VLOOKUP(P289&amp;"_"&amp;Q289&amp;"_"&amp;R289,[1]挑战模式!$A:$AS,14+S289,FALSE)="","",ROUND(VLOOKUP(P289&amp;"_"&amp;Q289&amp;"_"&amp;R289,[1]挑战模式!$A:$AS,5,FALSE)/I289,2)))</f>
        <v/>
      </c>
      <c r="K289" s="10" t="str">
        <f t="shared" ca="1" si="32"/>
        <v/>
      </c>
      <c r="L289" s="10" t="str">
        <f t="shared" ca="1" si="33"/>
        <v/>
      </c>
      <c r="M289" s="10" t="str">
        <f t="shared" ca="1" si="34"/>
        <v/>
      </c>
      <c r="O289" s="10" t="str">
        <f ca="1">IF(J289="","",VLOOKUP(P289&amp;"_"&amp;Q289&amp;"_"&amp;R289,[1]挑战模式!$A:$AS,38+S289,FALSE))</f>
        <v/>
      </c>
      <c r="P289" s="10">
        <v>0</v>
      </c>
      <c r="Q289" s="10">
        <v>6</v>
      </c>
      <c r="R289" s="10">
        <v>7</v>
      </c>
      <c r="S289" s="10">
        <v>6</v>
      </c>
    </row>
    <row r="290" spans="2:19" s="10" customFormat="1" x14ac:dyDescent="0.2">
      <c r="B290" s="10" t="str">
        <f t="shared" si="29"/>
        <v>MonsterWaveCallRule_Season0_Challenge6</v>
      </c>
      <c r="C290" s="10">
        <f>IF(ISNA(VLOOKUP(P290&amp;"_"&amp;Q290&amp;"_"&amp;R290,[1]挑战模式!$A:$AS,1,FALSE)),"",IF(R290-R289=0,"",R290))</f>
        <v>8</v>
      </c>
      <c r="D290" s="10" t="str">
        <f t="shared" si="30"/>
        <v>赛季0挑战关卡6波次8</v>
      </c>
      <c r="E290" s="10" t="str">
        <f>""</f>
        <v/>
      </c>
      <c r="F290" s="10">
        <f>IF(C290="","",VLOOKUP(P290&amp;"_"&amp;Q290&amp;"_"&amp;R290,[1]挑战模式!$A:$AS,13,FALSE)-VLOOKUP(P290&amp;"_"&amp;Q290&amp;"_"&amp;R290,[1]挑战模式!$A:$AS,14,FALSE))</f>
        <v>100</v>
      </c>
      <c r="G290" s="10">
        <f t="shared" si="31"/>
        <v>180</v>
      </c>
      <c r="H290" s="10">
        <f t="shared" si="35"/>
        <v>0</v>
      </c>
      <c r="I290" s="10">
        <f ca="1">IF(ISNA(VLOOKUP(P290&amp;"_"&amp;Q290&amp;"_"&amp;R290,[1]挑战模式!$A:$AS,1,FALSE)),"",IF(VLOOKUP(P290&amp;"_"&amp;Q290&amp;"_"&amp;R290,[1]挑战模式!$A:$AS,14+S290,FALSE)="","",INT(VLOOKUP(P290&amp;"_"&amp;Q290&amp;"_"&amp;R290,[1]挑战模式!$A:$AS,20+S290,FALSE))))</f>
        <v>10</v>
      </c>
      <c r="J290" s="10">
        <f ca="1">IF(ISNA(VLOOKUP(P290&amp;"_"&amp;Q290&amp;"_"&amp;R290,[1]挑战模式!$A:$AS,1,FALSE)),"",IF(VLOOKUP(P290&amp;"_"&amp;Q290&amp;"_"&amp;R290,[1]挑战模式!$A:$AS,14+S290,FALSE)="","",ROUND(VLOOKUP(P290&amp;"_"&amp;Q290&amp;"_"&amp;R290,[1]挑战模式!$A:$AS,5,FALSE)/I290,2)))</f>
        <v>3</v>
      </c>
      <c r="K290" s="10">
        <f t="shared" ca="1" si="32"/>
        <v>1</v>
      </c>
      <c r="L290" s="10" t="str">
        <f t="shared" ca="1" si="33"/>
        <v>Monster_Season0_Challenge6_8_1</v>
      </c>
      <c r="M290" s="10">
        <f t="shared" ca="1" si="34"/>
        <v>1</v>
      </c>
      <c r="O290" s="10">
        <f ca="1">IF(J290="","",VLOOKUP(P290&amp;"_"&amp;Q290&amp;"_"&amp;R290,[1]挑战模式!$A:$AS,38+S290,FALSE))</f>
        <v>4</v>
      </c>
      <c r="P290" s="10">
        <v>0</v>
      </c>
      <c r="Q290" s="10">
        <v>6</v>
      </c>
      <c r="R290" s="10">
        <v>8</v>
      </c>
      <c r="S290" s="10">
        <v>1</v>
      </c>
    </row>
    <row r="291" spans="2:19" s="10" customFormat="1" x14ac:dyDescent="0.2">
      <c r="B291" s="10" t="str">
        <f t="shared" si="29"/>
        <v/>
      </c>
      <c r="C291" s="10" t="str">
        <f>IF(ISNA(VLOOKUP(P291&amp;"_"&amp;Q291&amp;"_"&amp;R291,[1]挑战模式!$A:$AS,1,FALSE)),"",IF(R291-R290=0,"",R291))</f>
        <v/>
      </c>
      <c r="D291" s="10" t="str">
        <f t="shared" si="30"/>
        <v/>
      </c>
      <c r="E291" s="10" t="str">
        <f>""</f>
        <v/>
      </c>
      <c r="F291" s="10" t="str">
        <f>IF(C291="","",VLOOKUP(P291&amp;"_"&amp;Q291&amp;"_"&amp;R291,[1]挑战模式!$A:$AS,13,FALSE)-VLOOKUP(P291&amp;"_"&amp;Q291&amp;"_"&amp;R291,[1]挑战模式!$A:$AS,14,FALSE))</f>
        <v/>
      </c>
      <c r="G291" s="10" t="str">
        <f t="shared" si="31"/>
        <v/>
      </c>
      <c r="H291" s="10" t="str">
        <f t="shared" si="35"/>
        <v/>
      </c>
      <c r="I291" s="10">
        <f ca="1">IF(ISNA(VLOOKUP(P291&amp;"_"&amp;Q291&amp;"_"&amp;R291,[1]挑战模式!$A:$AS,1,FALSE)),"",IF(VLOOKUP(P291&amp;"_"&amp;Q291&amp;"_"&amp;R291,[1]挑战模式!$A:$AS,14+S291,FALSE)="","",INT(VLOOKUP(P291&amp;"_"&amp;Q291&amp;"_"&amp;R291,[1]挑战模式!$A:$AS,20+S291,FALSE))))</f>
        <v>10</v>
      </c>
      <c r="J291" s="10">
        <f ca="1">IF(ISNA(VLOOKUP(P291&amp;"_"&amp;Q291&amp;"_"&amp;R291,[1]挑战模式!$A:$AS,1,FALSE)),"",IF(VLOOKUP(P291&amp;"_"&amp;Q291&amp;"_"&amp;R291,[1]挑战模式!$A:$AS,14+S291,FALSE)="","",ROUND(VLOOKUP(P291&amp;"_"&amp;Q291&amp;"_"&amp;R291,[1]挑战模式!$A:$AS,5,FALSE)/I291,2)))</f>
        <v>3</v>
      </c>
      <c r="K291" s="10">
        <f t="shared" ca="1" si="32"/>
        <v>1</v>
      </c>
      <c r="L291" s="10" t="str">
        <f t="shared" ca="1" si="33"/>
        <v>Monster_Season0_Challenge6_8_2</v>
      </c>
      <c r="M291" s="10">
        <f t="shared" ca="1" si="34"/>
        <v>1</v>
      </c>
      <c r="O291" s="10">
        <f ca="1">IF(J291="","",VLOOKUP(P291&amp;"_"&amp;Q291&amp;"_"&amp;R291,[1]挑战模式!$A:$AS,38+S291,FALSE))</f>
        <v>4</v>
      </c>
      <c r="P291" s="10">
        <v>0</v>
      </c>
      <c r="Q291" s="10">
        <v>6</v>
      </c>
      <c r="R291" s="10">
        <v>8</v>
      </c>
      <c r="S291" s="10">
        <v>2</v>
      </c>
    </row>
    <row r="292" spans="2:19" s="10" customFormat="1" x14ac:dyDescent="0.2">
      <c r="B292" s="10" t="str">
        <f t="shared" si="29"/>
        <v/>
      </c>
      <c r="C292" s="10" t="str">
        <f>IF(ISNA(VLOOKUP(P292&amp;"_"&amp;Q292&amp;"_"&amp;R292,[1]挑战模式!$A:$AS,1,FALSE)),"",IF(R292-R291=0,"",R292))</f>
        <v/>
      </c>
      <c r="D292" s="10" t="str">
        <f t="shared" si="30"/>
        <v/>
      </c>
      <c r="E292" s="10" t="str">
        <f>""</f>
        <v/>
      </c>
      <c r="F292" s="10" t="str">
        <f>IF(C292="","",VLOOKUP(P292&amp;"_"&amp;Q292&amp;"_"&amp;R292,[1]挑战模式!$A:$AS,13,FALSE)-VLOOKUP(P292&amp;"_"&amp;Q292&amp;"_"&amp;R292,[1]挑战模式!$A:$AS,14,FALSE))</f>
        <v/>
      </c>
      <c r="G292" s="10" t="str">
        <f t="shared" si="31"/>
        <v/>
      </c>
      <c r="H292" s="10" t="str">
        <f t="shared" si="35"/>
        <v/>
      </c>
      <c r="I292" s="10">
        <f ca="1">IF(ISNA(VLOOKUP(P292&amp;"_"&amp;Q292&amp;"_"&amp;R292,[1]挑战模式!$A:$AS,1,FALSE)),"",IF(VLOOKUP(P292&amp;"_"&amp;Q292&amp;"_"&amp;R292,[1]挑战模式!$A:$AS,14+S292,FALSE)="","",INT(VLOOKUP(P292&amp;"_"&amp;Q292&amp;"_"&amp;R292,[1]挑战模式!$A:$AS,20+S292,FALSE))))</f>
        <v>10</v>
      </c>
      <c r="J292" s="10">
        <f ca="1">IF(ISNA(VLOOKUP(P292&amp;"_"&amp;Q292&amp;"_"&amp;R292,[1]挑战模式!$A:$AS,1,FALSE)),"",IF(VLOOKUP(P292&amp;"_"&amp;Q292&amp;"_"&amp;R292,[1]挑战模式!$A:$AS,14+S292,FALSE)="","",ROUND(VLOOKUP(P292&amp;"_"&amp;Q292&amp;"_"&amp;R292,[1]挑战模式!$A:$AS,5,FALSE)/I292,2)))</f>
        <v>3</v>
      </c>
      <c r="K292" s="10">
        <f t="shared" ca="1" si="32"/>
        <v>1</v>
      </c>
      <c r="L292" s="10" t="str">
        <f t="shared" ca="1" si="33"/>
        <v>Monster_Season0_Challenge6_8_3</v>
      </c>
      <c r="M292" s="10">
        <f t="shared" ca="1" si="34"/>
        <v>1</v>
      </c>
      <c r="O292" s="10">
        <f ca="1">IF(J292="","",VLOOKUP(P292&amp;"_"&amp;Q292&amp;"_"&amp;R292,[1]挑战模式!$A:$AS,38+S292,FALSE))</f>
        <v>4</v>
      </c>
      <c r="P292" s="10">
        <v>0</v>
      </c>
      <c r="Q292" s="10">
        <v>6</v>
      </c>
      <c r="R292" s="10">
        <v>8</v>
      </c>
      <c r="S292" s="10">
        <v>3</v>
      </c>
    </row>
    <row r="293" spans="2:19" s="10" customFormat="1" x14ac:dyDescent="0.2">
      <c r="B293" s="10" t="str">
        <f t="shared" si="29"/>
        <v/>
      </c>
      <c r="C293" s="10" t="str">
        <f>IF(ISNA(VLOOKUP(P293&amp;"_"&amp;Q293&amp;"_"&amp;R293,[1]挑战模式!$A:$AS,1,FALSE)),"",IF(R293-R292=0,"",R293))</f>
        <v/>
      </c>
      <c r="D293" s="10" t="str">
        <f t="shared" si="30"/>
        <v/>
      </c>
      <c r="E293" s="10" t="str">
        <f>""</f>
        <v/>
      </c>
      <c r="F293" s="10" t="str">
        <f>IF(C293="","",VLOOKUP(P293&amp;"_"&amp;Q293&amp;"_"&amp;R293,[1]挑战模式!$A:$AS,13,FALSE)-VLOOKUP(P293&amp;"_"&amp;Q293&amp;"_"&amp;R293,[1]挑战模式!$A:$AS,14,FALSE))</f>
        <v/>
      </c>
      <c r="G293" s="10" t="str">
        <f t="shared" si="31"/>
        <v/>
      </c>
      <c r="H293" s="10" t="str">
        <f t="shared" si="35"/>
        <v/>
      </c>
      <c r="I293" s="10">
        <f ca="1">IF(ISNA(VLOOKUP(P293&amp;"_"&amp;Q293&amp;"_"&amp;R293,[1]挑战模式!$A:$AS,1,FALSE)),"",IF(VLOOKUP(P293&amp;"_"&amp;Q293&amp;"_"&amp;R293,[1]挑战模式!$A:$AS,14+S293,FALSE)="","",INT(VLOOKUP(P293&amp;"_"&amp;Q293&amp;"_"&amp;R293,[1]挑战模式!$A:$AS,20+S293,FALSE))))</f>
        <v>10</v>
      </c>
      <c r="J293" s="10">
        <f ca="1">IF(ISNA(VLOOKUP(P293&amp;"_"&amp;Q293&amp;"_"&amp;R293,[1]挑战模式!$A:$AS,1,FALSE)),"",IF(VLOOKUP(P293&amp;"_"&amp;Q293&amp;"_"&amp;R293,[1]挑战模式!$A:$AS,14+S293,FALSE)="","",ROUND(VLOOKUP(P293&amp;"_"&amp;Q293&amp;"_"&amp;R293,[1]挑战模式!$A:$AS,5,FALSE)/I293,2)))</f>
        <v>3</v>
      </c>
      <c r="K293" s="10">
        <f t="shared" ca="1" si="32"/>
        <v>1</v>
      </c>
      <c r="L293" s="10" t="str">
        <f t="shared" ca="1" si="33"/>
        <v>Monster_Season0_Challenge6_8_4</v>
      </c>
      <c r="M293" s="10">
        <f t="shared" ca="1" si="34"/>
        <v>1</v>
      </c>
      <c r="O293" s="10">
        <f ca="1">IF(J293="","",VLOOKUP(P293&amp;"_"&amp;Q293&amp;"_"&amp;R293,[1]挑战模式!$A:$AS,38+S293,FALSE))</f>
        <v>7</v>
      </c>
      <c r="P293" s="10">
        <v>0</v>
      </c>
      <c r="Q293" s="10">
        <v>6</v>
      </c>
      <c r="R293" s="10">
        <v>8</v>
      </c>
      <c r="S293" s="10">
        <v>4</v>
      </c>
    </row>
    <row r="294" spans="2:19" s="10" customFormat="1" x14ac:dyDescent="0.2">
      <c r="B294" s="10" t="str">
        <f t="shared" si="29"/>
        <v/>
      </c>
      <c r="C294" s="10" t="str">
        <f>IF(ISNA(VLOOKUP(P294&amp;"_"&amp;Q294&amp;"_"&amp;R294,[1]挑战模式!$A:$AS,1,FALSE)),"",IF(R294-R293=0,"",R294))</f>
        <v/>
      </c>
      <c r="D294" s="10" t="str">
        <f t="shared" si="30"/>
        <v/>
      </c>
      <c r="E294" s="10" t="str">
        <f>""</f>
        <v/>
      </c>
      <c r="F294" s="10" t="str">
        <f>IF(C294="","",VLOOKUP(P294&amp;"_"&amp;Q294&amp;"_"&amp;R294,[1]挑战模式!$A:$AS,13,FALSE)-VLOOKUP(P294&amp;"_"&amp;Q294&amp;"_"&amp;R294,[1]挑战模式!$A:$AS,14,FALSE))</f>
        <v/>
      </c>
      <c r="G294" s="10" t="str">
        <f t="shared" si="31"/>
        <v/>
      </c>
      <c r="H294" s="10" t="str">
        <f t="shared" si="35"/>
        <v/>
      </c>
      <c r="I294" s="10">
        <f ca="1">IF(ISNA(VLOOKUP(P294&amp;"_"&amp;Q294&amp;"_"&amp;R294,[1]挑战模式!$A:$AS,1,FALSE)),"",IF(VLOOKUP(P294&amp;"_"&amp;Q294&amp;"_"&amp;R294,[1]挑战模式!$A:$AS,14+S294,FALSE)="","",INT(VLOOKUP(P294&amp;"_"&amp;Q294&amp;"_"&amp;R294,[1]挑战模式!$A:$AS,20+S294,FALSE))))</f>
        <v>1</v>
      </c>
      <c r="J294" s="10">
        <f ca="1">IF(ISNA(VLOOKUP(P294&amp;"_"&amp;Q294&amp;"_"&amp;R294,[1]挑战模式!$A:$AS,1,FALSE)),"",IF(VLOOKUP(P294&amp;"_"&amp;Q294&amp;"_"&amp;R294,[1]挑战模式!$A:$AS,14+S294,FALSE)="","",ROUND(VLOOKUP(P294&amp;"_"&amp;Q294&amp;"_"&amp;R294,[1]挑战模式!$A:$AS,5,FALSE)/I294,2)))</f>
        <v>30</v>
      </c>
      <c r="K294" s="10">
        <f t="shared" ca="1" si="32"/>
        <v>1</v>
      </c>
      <c r="L294" s="10" t="str">
        <f t="shared" ca="1" si="33"/>
        <v>Monster_Season0_Challenge6_8_5</v>
      </c>
      <c r="M294" s="10">
        <f t="shared" ca="1" si="34"/>
        <v>1</v>
      </c>
      <c r="O294" s="10">
        <f ca="1">IF(J294="","",VLOOKUP(P294&amp;"_"&amp;Q294&amp;"_"&amp;R294,[1]挑战模式!$A:$AS,38+S294,FALSE))</f>
        <v>18</v>
      </c>
      <c r="P294" s="10">
        <v>0</v>
      </c>
      <c r="Q294" s="10">
        <v>6</v>
      </c>
      <c r="R294" s="10">
        <v>8</v>
      </c>
      <c r="S294" s="10">
        <v>5</v>
      </c>
    </row>
    <row r="295" spans="2:19" s="10" customFormat="1" x14ac:dyDescent="0.2">
      <c r="B295" s="10" t="str">
        <f t="shared" si="29"/>
        <v/>
      </c>
      <c r="C295" s="10" t="str">
        <f>IF(ISNA(VLOOKUP(P295&amp;"_"&amp;Q295&amp;"_"&amp;R295,[1]挑战模式!$A:$AS,1,FALSE)),"",IF(R295-R294=0,"",R295))</f>
        <v/>
      </c>
      <c r="D295" s="10" t="str">
        <f t="shared" si="30"/>
        <v/>
      </c>
      <c r="E295" s="10" t="str">
        <f>""</f>
        <v/>
      </c>
      <c r="F295" s="10" t="str">
        <f>IF(C295="","",VLOOKUP(P295&amp;"_"&amp;Q295&amp;"_"&amp;R295,[1]挑战模式!$A:$AS,13,FALSE)-VLOOKUP(P295&amp;"_"&amp;Q295&amp;"_"&amp;R295,[1]挑战模式!$A:$AS,14,FALSE))</f>
        <v/>
      </c>
      <c r="G295" s="10" t="str">
        <f t="shared" si="31"/>
        <v/>
      </c>
      <c r="H295" s="10" t="str">
        <f t="shared" si="35"/>
        <v/>
      </c>
      <c r="I295" s="10" t="str">
        <f ca="1">IF(ISNA(VLOOKUP(P295&amp;"_"&amp;Q295&amp;"_"&amp;R295,[1]挑战模式!$A:$AS,1,FALSE)),"",IF(VLOOKUP(P295&amp;"_"&amp;Q295&amp;"_"&amp;R295,[1]挑战模式!$A:$AS,14+S295,FALSE)="","",INT(VLOOKUP(P295&amp;"_"&amp;Q295&amp;"_"&amp;R295,[1]挑战模式!$A:$AS,20+S295,FALSE))))</f>
        <v/>
      </c>
      <c r="J295" s="10" t="str">
        <f ca="1">IF(ISNA(VLOOKUP(P295&amp;"_"&amp;Q295&amp;"_"&amp;R295,[1]挑战模式!$A:$AS,1,FALSE)),"",IF(VLOOKUP(P295&amp;"_"&amp;Q295&amp;"_"&amp;R295,[1]挑战模式!$A:$AS,14+S295,FALSE)="","",ROUND(VLOOKUP(P295&amp;"_"&amp;Q295&amp;"_"&amp;R295,[1]挑战模式!$A:$AS,5,FALSE)/I295,2)))</f>
        <v/>
      </c>
      <c r="K295" s="10" t="str">
        <f t="shared" ca="1" si="32"/>
        <v/>
      </c>
      <c r="L295" s="10" t="str">
        <f t="shared" ca="1" si="33"/>
        <v/>
      </c>
      <c r="M295" s="10" t="str">
        <f t="shared" ca="1" si="34"/>
        <v/>
      </c>
      <c r="O295" s="10" t="str">
        <f ca="1">IF(J295="","",VLOOKUP(P295&amp;"_"&amp;Q295&amp;"_"&amp;R295,[1]挑战模式!$A:$AS,38+S295,FALSE))</f>
        <v/>
      </c>
      <c r="P295" s="10">
        <v>0</v>
      </c>
      <c r="Q295" s="10">
        <v>6</v>
      </c>
      <c r="R295" s="10">
        <v>8</v>
      </c>
      <c r="S295" s="10">
        <v>6</v>
      </c>
    </row>
    <row r="296" spans="2:19" s="10" customFormat="1" x14ac:dyDescent="0.2">
      <c r="B296" s="10" t="str">
        <f t="shared" si="29"/>
        <v>MonsterWaveCallRule_Season0_Challenge7</v>
      </c>
      <c r="C296" s="10">
        <f>IF(ISNA(VLOOKUP(P296&amp;"_"&amp;Q296&amp;"_"&amp;R296,[1]挑战模式!$A:$AS,1,FALSE)),"",IF(R296-R295=0,"",R296))</f>
        <v>1</v>
      </c>
      <c r="D296" s="10" t="str">
        <f t="shared" si="30"/>
        <v>赛季0挑战关卡7波次1</v>
      </c>
      <c r="E296" s="10" t="str">
        <f>""</f>
        <v/>
      </c>
      <c r="F296" s="10">
        <f>IF(C296="","",VLOOKUP(P296&amp;"_"&amp;Q296&amp;"_"&amp;R296,[1]挑战模式!$A:$AS,13,FALSE)-VLOOKUP(P296&amp;"_"&amp;Q296&amp;"_"&amp;R296,[1]挑战模式!$A:$AS,14,FALSE))</f>
        <v>100</v>
      </c>
      <c r="G296" s="10">
        <f t="shared" si="31"/>
        <v>180</v>
      </c>
      <c r="H296" s="10">
        <f t="shared" si="35"/>
        <v>0</v>
      </c>
      <c r="I296" s="10">
        <f ca="1">IF(ISNA(VLOOKUP(P296&amp;"_"&amp;Q296&amp;"_"&amp;R296,[1]挑战模式!$A:$AS,1,FALSE)),"",IF(VLOOKUP(P296&amp;"_"&amp;Q296&amp;"_"&amp;R296,[1]挑战模式!$A:$AS,14+S296,FALSE)="","",INT(VLOOKUP(P296&amp;"_"&amp;Q296&amp;"_"&amp;R296,[1]挑战模式!$A:$AS,20+S296,FALSE))))</f>
        <v>5</v>
      </c>
      <c r="J296" s="10">
        <f ca="1">IF(ISNA(VLOOKUP(P296&amp;"_"&amp;Q296&amp;"_"&amp;R296,[1]挑战模式!$A:$AS,1,FALSE)),"",IF(VLOOKUP(P296&amp;"_"&amp;Q296&amp;"_"&amp;R296,[1]挑战模式!$A:$AS,14+S296,FALSE)="","",ROUND(VLOOKUP(P296&amp;"_"&amp;Q296&amp;"_"&amp;R296,[1]挑战模式!$A:$AS,5,FALSE)/I296,2)))</f>
        <v>2</v>
      </c>
      <c r="K296" s="10">
        <f t="shared" ca="1" si="32"/>
        <v>1</v>
      </c>
      <c r="L296" s="10" t="str">
        <f t="shared" ca="1" si="33"/>
        <v>Monster_Season0_Challenge7_1_1</v>
      </c>
      <c r="M296" s="10">
        <f t="shared" ca="1" si="34"/>
        <v>1</v>
      </c>
      <c r="O296" s="10">
        <f ca="1">IF(J296="","",VLOOKUP(P296&amp;"_"&amp;Q296&amp;"_"&amp;R296,[1]挑战模式!$A:$AS,38+S296,FALSE))</f>
        <v>40</v>
      </c>
      <c r="P296" s="10">
        <v>0</v>
      </c>
      <c r="Q296" s="10">
        <v>7</v>
      </c>
      <c r="R296" s="10">
        <v>1</v>
      </c>
      <c r="S296" s="10">
        <v>1</v>
      </c>
    </row>
    <row r="297" spans="2:19" s="10" customFormat="1" x14ac:dyDescent="0.2">
      <c r="B297" s="10" t="str">
        <f t="shared" si="29"/>
        <v/>
      </c>
      <c r="C297" s="10" t="str">
        <f>IF(ISNA(VLOOKUP(P297&amp;"_"&amp;Q297&amp;"_"&amp;R297,[1]挑战模式!$A:$AS,1,FALSE)),"",IF(R297-R296=0,"",R297))</f>
        <v/>
      </c>
      <c r="D297" s="10" t="str">
        <f t="shared" si="30"/>
        <v/>
      </c>
      <c r="E297" s="10" t="str">
        <f>""</f>
        <v/>
      </c>
      <c r="F297" s="10" t="str">
        <f>IF(C297="","",VLOOKUP(P297&amp;"_"&amp;Q297&amp;"_"&amp;R297,[1]挑战模式!$A:$AS,13,FALSE)-VLOOKUP(P297&amp;"_"&amp;Q297&amp;"_"&amp;R297,[1]挑战模式!$A:$AS,14,FALSE))</f>
        <v/>
      </c>
      <c r="G297" s="10" t="str">
        <f t="shared" si="31"/>
        <v/>
      </c>
      <c r="H297" s="10" t="str">
        <f t="shared" si="35"/>
        <v/>
      </c>
      <c r="I297" s="10" t="str">
        <f ca="1">IF(ISNA(VLOOKUP(P297&amp;"_"&amp;Q297&amp;"_"&amp;R297,[1]挑战模式!$A:$AS,1,FALSE)),"",IF(VLOOKUP(P297&amp;"_"&amp;Q297&amp;"_"&amp;R297,[1]挑战模式!$A:$AS,14+S297,FALSE)="","",INT(VLOOKUP(P297&amp;"_"&amp;Q297&amp;"_"&amp;R297,[1]挑战模式!$A:$AS,20+S297,FALSE))))</f>
        <v/>
      </c>
      <c r="J297" s="10" t="str">
        <f ca="1">IF(ISNA(VLOOKUP(P297&amp;"_"&amp;Q297&amp;"_"&amp;R297,[1]挑战模式!$A:$AS,1,FALSE)),"",IF(VLOOKUP(P297&amp;"_"&amp;Q297&amp;"_"&amp;R297,[1]挑战模式!$A:$AS,14+S297,FALSE)="","",ROUND(VLOOKUP(P297&amp;"_"&amp;Q297&amp;"_"&amp;R297,[1]挑战模式!$A:$AS,5,FALSE)/I297,2)))</f>
        <v/>
      </c>
      <c r="K297" s="10" t="str">
        <f t="shared" ca="1" si="32"/>
        <v/>
      </c>
      <c r="L297" s="10" t="str">
        <f t="shared" ca="1" si="33"/>
        <v/>
      </c>
      <c r="M297" s="10" t="str">
        <f t="shared" ca="1" si="34"/>
        <v/>
      </c>
      <c r="O297" s="10" t="str">
        <f ca="1">IF(J297="","",VLOOKUP(P297&amp;"_"&amp;Q297&amp;"_"&amp;R297,[1]挑战模式!$A:$AS,38+S297,FALSE))</f>
        <v/>
      </c>
      <c r="P297" s="10">
        <v>0</v>
      </c>
      <c r="Q297" s="10">
        <v>7</v>
      </c>
      <c r="R297" s="10">
        <v>1</v>
      </c>
      <c r="S297" s="10">
        <v>2</v>
      </c>
    </row>
    <row r="298" spans="2:19" s="10" customFormat="1" x14ac:dyDescent="0.2">
      <c r="B298" s="10" t="str">
        <f t="shared" si="29"/>
        <v/>
      </c>
      <c r="C298" s="10" t="str">
        <f>IF(ISNA(VLOOKUP(P298&amp;"_"&amp;Q298&amp;"_"&amp;R298,[1]挑战模式!$A:$AS,1,FALSE)),"",IF(R298-R297=0,"",R298))</f>
        <v/>
      </c>
      <c r="D298" s="10" t="str">
        <f t="shared" si="30"/>
        <v/>
      </c>
      <c r="E298" s="10" t="str">
        <f>""</f>
        <v/>
      </c>
      <c r="F298" s="10" t="str">
        <f>IF(C298="","",VLOOKUP(P298&amp;"_"&amp;Q298&amp;"_"&amp;R298,[1]挑战模式!$A:$AS,13,FALSE)-VLOOKUP(P298&amp;"_"&amp;Q298&amp;"_"&amp;R298,[1]挑战模式!$A:$AS,14,FALSE))</f>
        <v/>
      </c>
      <c r="G298" s="10" t="str">
        <f t="shared" si="31"/>
        <v/>
      </c>
      <c r="H298" s="10" t="str">
        <f t="shared" si="35"/>
        <v/>
      </c>
      <c r="I298" s="10" t="str">
        <f ca="1">IF(ISNA(VLOOKUP(P298&amp;"_"&amp;Q298&amp;"_"&amp;R298,[1]挑战模式!$A:$AS,1,FALSE)),"",IF(VLOOKUP(P298&amp;"_"&amp;Q298&amp;"_"&amp;R298,[1]挑战模式!$A:$AS,14+S298,FALSE)="","",INT(VLOOKUP(P298&amp;"_"&amp;Q298&amp;"_"&amp;R298,[1]挑战模式!$A:$AS,20+S298,FALSE))))</f>
        <v/>
      </c>
      <c r="J298" s="10" t="str">
        <f ca="1">IF(ISNA(VLOOKUP(P298&amp;"_"&amp;Q298&amp;"_"&amp;R298,[1]挑战模式!$A:$AS,1,FALSE)),"",IF(VLOOKUP(P298&amp;"_"&amp;Q298&amp;"_"&amp;R298,[1]挑战模式!$A:$AS,14+S298,FALSE)="","",ROUND(VLOOKUP(P298&amp;"_"&amp;Q298&amp;"_"&amp;R298,[1]挑战模式!$A:$AS,5,FALSE)/I298,2)))</f>
        <v/>
      </c>
      <c r="K298" s="10" t="str">
        <f t="shared" ca="1" si="32"/>
        <v/>
      </c>
      <c r="L298" s="10" t="str">
        <f t="shared" ca="1" si="33"/>
        <v/>
      </c>
      <c r="M298" s="10" t="str">
        <f t="shared" ca="1" si="34"/>
        <v/>
      </c>
      <c r="O298" s="10" t="str">
        <f ca="1">IF(J298="","",VLOOKUP(P298&amp;"_"&amp;Q298&amp;"_"&amp;R298,[1]挑战模式!$A:$AS,38+S298,FALSE))</f>
        <v/>
      </c>
      <c r="P298" s="10">
        <v>0</v>
      </c>
      <c r="Q298" s="10">
        <v>7</v>
      </c>
      <c r="R298" s="10">
        <v>1</v>
      </c>
      <c r="S298" s="10">
        <v>3</v>
      </c>
    </row>
    <row r="299" spans="2:19" s="10" customFormat="1" x14ac:dyDescent="0.2">
      <c r="B299" s="10" t="str">
        <f t="shared" si="29"/>
        <v/>
      </c>
      <c r="C299" s="10" t="str">
        <f>IF(ISNA(VLOOKUP(P299&amp;"_"&amp;Q299&amp;"_"&amp;R299,[1]挑战模式!$A:$AS,1,FALSE)),"",IF(R299-R298=0,"",R299))</f>
        <v/>
      </c>
      <c r="D299" s="10" t="str">
        <f t="shared" si="30"/>
        <v/>
      </c>
      <c r="E299" s="10" t="str">
        <f>""</f>
        <v/>
      </c>
      <c r="F299" s="10" t="str">
        <f>IF(C299="","",VLOOKUP(P299&amp;"_"&amp;Q299&amp;"_"&amp;R299,[1]挑战模式!$A:$AS,13,FALSE)-VLOOKUP(P299&amp;"_"&amp;Q299&amp;"_"&amp;R299,[1]挑战模式!$A:$AS,14,FALSE))</f>
        <v/>
      </c>
      <c r="G299" s="10" t="str">
        <f t="shared" si="31"/>
        <v/>
      </c>
      <c r="H299" s="10" t="str">
        <f t="shared" si="35"/>
        <v/>
      </c>
      <c r="I299" s="10" t="str">
        <f ca="1">IF(ISNA(VLOOKUP(P299&amp;"_"&amp;Q299&amp;"_"&amp;R299,[1]挑战模式!$A:$AS,1,FALSE)),"",IF(VLOOKUP(P299&amp;"_"&amp;Q299&amp;"_"&amp;R299,[1]挑战模式!$A:$AS,14+S299,FALSE)="","",INT(VLOOKUP(P299&amp;"_"&amp;Q299&amp;"_"&amp;R299,[1]挑战模式!$A:$AS,20+S299,FALSE))))</f>
        <v/>
      </c>
      <c r="J299" s="10" t="str">
        <f ca="1">IF(ISNA(VLOOKUP(P299&amp;"_"&amp;Q299&amp;"_"&amp;R299,[1]挑战模式!$A:$AS,1,FALSE)),"",IF(VLOOKUP(P299&amp;"_"&amp;Q299&amp;"_"&amp;R299,[1]挑战模式!$A:$AS,14+S299,FALSE)="","",ROUND(VLOOKUP(P299&amp;"_"&amp;Q299&amp;"_"&amp;R299,[1]挑战模式!$A:$AS,5,FALSE)/I299,2)))</f>
        <v/>
      </c>
      <c r="K299" s="10" t="str">
        <f t="shared" ca="1" si="32"/>
        <v/>
      </c>
      <c r="L299" s="10" t="str">
        <f t="shared" ca="1" si="33"/>
        <v/>
      </c>
      <c r="M299" s="10" t="str">
        <f t="shared" ca="1" si="34"/>
        <v/>
      </c>
      <c r="O299" s="10" t="str">
        <f ca="1">IF(J299="","",VLOOKUP(P299&amp;"_"&amp;Q299&amp;"_"&amp;R299,[1]挑战模式!$A:$AS,38+S299,FALSE))</f>
        <v/>
      </c>
      <c r="P299" s="10">
        <v>0</v>
      </c>
      <c r="Q299" s="10">
        <v>7</v>
      </c>
      <c r="R299" s="10">
        <v>1</v>
      </c>
      <c r="S299" s="10">
        <v>4</v>
      </c>
    </row>
    <row r="300" spans="2:19" s="10" customFormat="1" x14ac:dyDescent="0.2">
      <c r="B300" s="10" t="str">
        <f t="shared" si="29"/>
        <v/>
      </c>
      <c r="C300" s="10" t="str">
        <f>IF(ISNA(VLOOKUP(P300&amp;"_"&amp;Q300&amp;"_"&amp;R300,[1]挑战模式!$A:$AS,1,FALSE)),"",IF(R300-R299=0,"",R300))</f>
        <v/>
      </c>
      <c r="D300" s="10" t="str">
        <f t="shared" si="30"/>
        <v/>
      </c>
      <c r="E300" s="10" t="str">
        <f>""</f>
        <v/>
      </c>
      <c r="F300" s="10" t="str">
        <f>IF(C300="","",VLOOKUP(P300&amp;"_"&amp;Q300&amp;"_"&amp;R300,[1]挑战模式!$A:$AS,13,FALSE)-VLOOKUP(P300&amp;"_"&amp;Q300&amp;"_"&amp;R300,[1]挑战模式!$A:$AS,14,FALSE))</f>
        <v/>
      </c>
      <c r="G300" s="10" t="str">
        <f t="shared" si="31"/>
        <v/>
      </c>
      <c r="H300" s="10" t="str">
        <f t="shared" si="35"/>
        <v/>
      </c>
      <c r="I300" s="10" t="str">
        <f ca="1">IF(ISNA(VLOOKUP(P300&amp;"_"&amp;Q300&amp;"_"&amp;R300,[1]挑战模式!$A:$AS,1,FALSE)),"",IF(VLOOKUP(P300&amp;"_"&amp;Q300&amp;"_"&amp;R300,[1]挑战模式!$A:$AS,14+S300,FALSE)="","",INT(VLOOKUP(P300&amp;"_"&amp;Q300&amp;"_"&amp;R300,[1]挑战模式!$A:$AS,20+S300,FALSE))))</f>
        <v/>
      </c>
      <c r="J300" s="10" t="str">
        <f ca="1">IF(ISNA(VLOOKUP(P300&amp;"_"&amp;Q300&amp;"_"&amp;R300,[1]挑战模式!$A:$AS,1,FALSE)),"",IF(VLOOKUP(P300&amp;"_"&amp;Q300&amp;"_"&amp;R300,[1]挑战模式!$A:$AS,14+S300,FALSE)="","",ROUND(VLOOKUP(P300&amp;"_"&amp;Q300&amp;"_"&amp;R300,[1]挑战模式!$A:$AS,5,FALSE)/I300,2)))</f>
        <v/>
      </c>
      <c r="K300" s="10" t="str">
        <f t="shared" ca="1" si="32"/>
        <v/>
      </c>
      <c r="L300" s="10" t="str">
        <f t="shared" ca="1" si="33"/>
        <v/>
      </c>
      <c r="M300" s="10" t="str">
        <f t="shared" ca="1" si="34"/>
        <v/>
      </c>
      <c r="O300" s="10" t="str">
        <f ca="1">IF(J300="","",VLOOKUP(P300&amp;"_"&amp;Q300&amp;"_"&amp;R300,[1]挑战模式!$A:$AS,38+S300,FALSE))</f>
        <v/>
      </c>
      <c r="P300" s="10">
        <v>0</v>
      </c>
      <c r="Q300" s="10">
        <v>7</v>
      </c>
      <c r="R300" s="10">
        <v>1</v>
      </c>
      <c r="S300" s="10">
        <v>5</v>
      </c>
    </row>
    <row r="301" spans="2:19" s="10" customFormat="1" x14ac:dyDescent="0.2">
      <c r="B301" s="10" t="str">
        <f t="shared" si="29"/>
        <v/>
      </c>
      <c r="C301" s="10" t="str">
        <f>IF(ISNA(VLOOKUP(P301&amp;"_"&amp;Q301&amp;"_"&amp;R301,[1]挑战模式!$A:$AS,1,FALSE)),"",IF(R301-R300=0,"",R301))</f>
        <v/>
      </c>
      <c r="D301" s="10" t="str">
        <f t="shared" si="30"/>
        <v/>
      </c>
      <c r="E301" s="10" t="str">
        <f>""</f>
        <v/>
      </c>
      <c r="F301" s="10" t="str">
        <f>IF(C301="","",VLOOKUP(P301&amp;"_"&amp;Q301&amp;"_"&amp;R301,[1]挑战模式!$A:$AS,13,FALSE)-VLOOKUP(P301&amp;"_"&amp;Q301&amp;"_"&amp;R301,[1]挑战模式!$A:$AS,14,FALSE))</f>
        <v/>
      </c>
      <c r="G301" s="10" t="str">
        <f t="shared" si="31"/>
        <v/>
      </c>
      <c r="H301" s="10" t="str">
        <f t="shared" si="35"/>
        <v/>
      </c>
      <c r="I301" s="10" t="str">
        <f ca="1">IF(ISNA(VLOOKUP(P301&amp;"_"&amp;Q301&amp;"_"&amp;R301,[1]挑战模式!$A:$AS,1,FALSE)),"",IF(VLOOKUP(P301&amp;"_"&amp;Q301&amp;"_"&amp;R301,[1]挑战模式!$A:$AS,14+S301,FALSE)="","",INT(VLOOKUP(P301&amp;"_"&amp;Q301&amp;"_"&amp;R301,[1]挑战模式!$A:$AS,20+S301,FALSE))))</f>
        <v/>
      </c>
      <c r="J301" s="10" t="str">
        <f ca="1">IF(ISNA(VLOOKUP(P301&amp;"_"&amp;Q301&amp;"_"&amp;R301,[1]挑战模式!$A:$AS,1,FALSE)),"",IF(VLOOKUP(P301&amp;"_"&amp;Q301&amp;"_"&amp;R301,[1]挑战模式!$A:$AS,14+S301,FALSE)="","",ROUND(VLOOKUP(P301&amp;"_"&amp;Q301&amp;"_"&amp;R301,[1]挑战模式!$A:$AS,5,FALSE)/I301,2)))</f>
        <v/>
      </c>
      <c r="K301" s="10" t="str">
        <f t="shared" ca="1" si="32"/>
        <v/>
      </c>
      <c r="L301" s="10" t="str">
        <f t="shared" ca="1" si="33"/>
        <v/>
      </c>
      <c r="M301" s="10" t="str">
        <f t="shared" ca="1" si="34"/>
        <v/>
      </c>
      <c r="O301" s="10" t="str">
        <f ca="1">IF(J301="","",VLOOKUP(P301&amp;"_"&amp;Q301&amp;"_"&amp;R301,[1]挑战模式!$A:$AS,38+S301,FALSE))</f>
        <v/>
      </c>
      <c r="P301" s="10">
        <v>0</v>
      </c>
      <c r="Q301" s="10">
        <v>7</v>
      </c>
      <c r="R301" s="10">
        <v>1</v>
      </c>
      <c r="S301" s="10">
        <v>6</v>
      </c>
    </row>
    <row r="302" spans="2:19" s="10" customFormat="1" x14ac:dyDescent="0.2">
      <c r="B302" s="10" t="str">
        <f t="shared" si="29"/>
        <v>MonsterWaveCallRule_Season0_Challenge7</v>
      </c>
      <c r="C302" s="10">
        <f>IF(ISNA(VLOOKUP(P302&amp;"_"&amp;Q302&amp;"_"&amp;R302,[1]挑战模式!$A:$AS,1,FALSE)),"",IF(R302-R301=0,"",R302))</f>
        <v>2</v>
      </c>
      <c r="D302" s="10" t="str">
        <f t="shared" si="30"/>
        <v>赛季0挑战关卡7波次2</v>
      </c>
      <c r="E302" s="10" t="str">
        <f>""</f>
        <v/>
      </c>
      <c r="F302" s="10">
        <f>IF(C302="","",VLOOKUP(P302&amp;"_"&amp;Q302&amp;"_"&amp;R302,[1]挑战模式!$A:$AS,13,FALSE)-VLOOKUP(P302&amp;"_"&amp;Q302&amp;"_"&amp;R302,[1]挑战模式!$A:$AS,14,FALSE))</f>
        <v>100</v>
      </c>
      <c r="G302" s="10">
        <f t="shared" si="31"/>
        <v>180</v>
      </c>
      <c r="H302" s="10">
        <f t="shared" si="35"/>
        <v>0</v>
      </c>
      <c r="I302" s="10">
        <f ca="1">IF(ISNA(VLOOKUP(P302&amp;"_"&amp;Q302&amp;"_"&amp;R302,[1]挑战模式!$A:$AS,1,FALSE)),"",IF(VLOOKUP(P302&amp;"_"&amp;Q302&amp;"_"&amp;R302,[1]挑战模式!$A:$AS,14+S302,FALSE)="","",INT(VLOOKUP(P302&amp;"_"&amp;Q302&amp;"_"&amp;R302,[1]挑战模式!$A:$AS,20+S302,FALSE))))</f>
        <v>5</v>
      </c>
      <c r="J302" s="10">
        <f ca="1">IF(ISNA(VLOOKUP(P302&amp;"_"&amp;Q302&amp;"_"&amp;R302,[1]挑战模式!$A:$AS,1,FALSE)),"",IF(VLOOKUP(P302&amp;"_"&amp;Q302&amp;"_"&amp;R302,[1]挑战模式!$A:$AS,14+S302,FALSE)="","",ROUND(VLOOKUP(P302&amp;"_"&amp;Q302&amp;"_"&amp;R302,[1]挑战模式!$A:$AS,5,FALSE)/I302,2)))</f>
        <v>3</v>
      </c>
      <c r="K302" s="10">
        <f t="shared" ca="1" si="32"/>
        <v>1</v>
      </c>
      <c r="L302" s="10" t="str">
        <f t="shared" ca="1" si="33"/>
        <v>Monster_Season0_Challenge7_2_1</v>
      </c>
      <c r="M302" s="10">
        <f t="shared" ca="1" si="34"/>
        <v>1</v>
      </c>
      <c r="O302" s="10">
        <f ca="1">IF(J302="","",VLOOKUP(P302&amp;"_"&amp;Q302&amp;"_"&amp;R302,[1]挑战模式!$A:$AS,38+S302,FALSE))</f>
        <v>20</v>
      </c>
      <c r="P302" s="10">
        <v>0</v>
      </c>
      <c r="Q302" s="10">
        <v>7</v>
      </c>
      <c r="R302" s="10">
        <v>2</v>
      </c>
      <c r="S302" s="10">
        <v>1</v>
      </c>
    </row>
    <row r="303" spans="2:19" s="10" customFormat="1" x14ac:dyDescent="0.2">
      <c r="B303" s="10" t="str">
        <f t="shared" si="29"/>
        <v/>
      </c>
      <c r="C303" s="10" t="str">
        <f>IF(ISNA(VLOOKUP(P303&amp;"_"&amp;Q303&amp;"_"&amp;R303,[1]挑战模式!$A:$AS,1,FALSE)),"",IF(R303-R302=0,"",R303))</f>
        <v/>
      </c>
      <c r="D303" s="10" t="str">
        <f t="shared" si="30"/>
        <v/>
      </c>
      <c r="E303" s="10" t="str">
        <f>""</f>
        <v/>
      </c>
      <c r="F303" s="10" t="str">
        <f>IF(C303="","",VLOOKUP(P303&amp;"_"&amp;Q303&amp;"_"&amp;R303,[1]挑战模式!$A:$AS,13,FALSE)-VLOOKUP(P303&amp;"_"&amp;Q303&amp;"_"&amp;R303,[1]挑战模式!$A:$AS,14,FALSE))</f>
        <v/>
      </c>
      <c r="G303" s="10" t="str">
        <f t="shared" si="31"/>
        <v/>
      </c>
      <c r="H303" s="10" t="str">
        <f t="shared" si="35"/>
        <v/>
      </c>
      <c r="I303" s="10">
        <f ca="1">IF(ISNA(VLOOKUP(P303&amp;"_"&amp;Q303&amp;"_"&amp;R303,[1]挑战模式!$A:$AS,1,FALSE)),"",IF(VLOOKUP(P303&amp;"_"&amp;Q303&amp;"_"&amp;R303,[1]挑战模式!$A:$AS,14+S303,FALSE)="","",INT(VLOOKUP(P303&amp;"_"&amp;Q303&amp;"_"&amp;R303,[1]挑战模式!$A:$AS,20+S303,FALSE))))</f>
        <v>5</v>
      </c>
      <c r="J303" s="10">
        <f ca="1">IF(ISNA(VLOOKUP(P303&amp;"_"&amp;Q303&amp;"_"&amp;R303,[1]挑战模式!$A:$AS,1,FALSE)),"",IF(VLOOKUP(P303&amp;"_"&amp;Q303&amp;"_"&amp;R303,[1]挑战模式!$A:$AS,14+S303,FALSE)="","",ROUND(VLOOKUP(P303&amp;"_"&amp;Q303&amp;"_"&amp;R303,[1]挑战模式!$A:$AS,5,FALSE)/I303,2)))</f>
        <v>3</v>
      </c>
      <c r="K303" s="10">
        <f t="shared" ca="1" si="32"/>
        <v>1</v>
      </c>
      <c r="L303" s="10" t="str">
        <f t="shared" ca="1" si="33"/>
        <v>Monster_Season0_Challenge7_2_2</v>
      </c>
      <c r="M303" s="10">
        <f t="shared" ca="1" si="34"/>
        <v>1</v>
      </c>
      <c r="O303" s="10">
        <f ca="1">IF(J303="","",VLOOKUP(P303&amp;"_"&amp;Q303&amp;"_"&amp;R303,[1]挑战模式!$A:$AS,38+S303,FALSE))</f>
        <v>20</v>
      </c>
      <c r="P303" s="10">
        <v>0</v>
      </c>
      <c r="Q303" s="10">
        <v>7</v>
      </c>
      <c r="R303" s="10">
        <v>2</v>
      </c>
      <c r="S303" s="10">
        <v>2</v>
      </c>
    </row>
    <row r="304" spans="2:19" s="10" customFormat="1" x14ac:dyDescent="0.2">
      <c r="B304" s="10" t="str">
        <f t="shared" si="29"/>
        <v/>
      </c>
      <c r="C304" s="10" t="str">
        <f>IF(ISNA(VLOOKUP(P304&amp;"_"&amp;Q304&amp;"_"&amp;R304,[1]挑战模式!$A:$AS,1,FALSE)),"",IF(R304-R303=0,"",R304))</f>
        <v/>
      </c>
      <c r="D304" s="10" t="str">
        <f t="shared" si="30"/>
        <v/>
      </c>
      <c r="E304" s="10" t="str">
        <f>""</f>
        <v/>
      </c>
      <c r="F304" s="10" t="str">
        <f>IF(C304="","",VLOOKUP(P304&amp;"_"&amp;Q304&amp;"_"&amp;R304,[1]挑战模式!$A:$AS,13,FALSE)-VLOOKUP(P304&amp;"_"&amp;Q304&amp;"_"&amp;R304,[1]挑战模式!$A:$AS,14,FALSE))</f>
        <v/>
      </c>
      <c r="G304" s="10" t="str">
        <f t="shared" si="31"/>
        <v/>
      </c>
      <c r="H304" s="10" t="str">
        <f t="shared" si="35"/>
        <v/>
      </c>
      <c r="I304" s="10" t="str">
        <f ca="1">IF(ISNA(VLOOKUP(P304&amp;"_"&amp;Q304&amp;"_"&amp;R304,[1]挑战模式!$A:$AS,1,FALSE)),"",IF(VLOOKUP(P304&amp;"_"&amp;Q304&amp;"_"&amp;R304,[1]挑战模式!$A:$AS,14+S304,FALSE)="","",INT(VLOOKUP(P304&amp;"_"&amp;Q304&amp;"_"&amp;R304,[1]挑战模式!$A:$AS,20+S304,FALSE))))</f>
        <v/>
      </c>
      <c r="J304" s="10" t="str">
        <f ca="1">IF(ISNA(VLOOKUP(P304&amp;"_"&amp;Q304&amp;"_"&amp;R304,[1]挑战模式!$A:$AS,1,FALSE)),"",IF(VLOOKUP(P304&amp;"_"&amp;Q304&amp;"_"&amp;R304,[1]挑战模式!$A:$AS,14+S304,FALSE)="","",ROUND(VLOOKUP(P304&amp;"_"&amp;Q304&amp;"_"&amp;R304,[1]挑战模式!$A:$AS,5,FALSE)/I304,2)))</f>
        <v/>
      </c>
      <c r="K304" s="10" t="str">
        <f t="shared" ca="1" si="32"/>
        <v/>
      </c>
      <c r="L304" s="10" t="str">
        <f t="shared" ca="1" si="33"/>
        <v/>
      </c>
      <c r="M304" s="10" t="str">
        <f t="shared" ca="1" si="34"/>
        <v/>
      </c>
      <c r="O304" s="10" t="str">
        <f ca="1">IF(J304="","",VLOOKUP(P304&amp;"_"&amp;Q304&amp;"_"&amp;R304,[1]挑战模式!$A:$AS,38+S304,FALSE))</f>
        <v/>
      </c>
      <c r="P304" s="10">
        <v>0</v>
      </c>
      <c r="Q304" s="10">
        <v>7</v>
      </c>
      <c r="R304" s="10">
        <v>2</v>
      </c>
      <c r="S304" s="10">
        <v>3</v>
      </c>
    </row>
    <row r="305" spans="2:19" s="10" customFormat="1" x14ac:dyDescent="0.2">
      <c r="B305" s="10" t="str">
        <f t="shared" si="29"/>
        <v/>
      </c>
      <c r="C305" s="10" t="str">
        <f>IF(ISNA(VLOOKUP(P305&amp;"_"&amp;Q305&amp;"_"&amp;R305,[1]挑战模式!$A:$AS,1,FALSE)),"",IF(R305-R304=0,"",R305))</f>
        <v/>
      </c>
      <c r="D305" s="10" t="str">
        <f t="shared" si="30"/>
        <v/>
      </c>
      <c r="E305" s="10" t="str">
        <f>""</f>
        <v/>
      </c>
      <c r="F305" s="10" t="str">
        <f>IF(C305="","",VLOOKUP(P305&amp;"_"&amp;Q305&amp;"_"&amp;R305,[1]挑战模式!$A:$AS,13,FALSE)-VLOOKUP(P305&amp;"_"&amp;Q305&amp;"_"&amp;R305,[1]挑战模式!$A:$AS,14,FALSE))</f>
        <v/>
      </c>
      <c r="G305" s="10" t="str">
        <f t="shared" si="31"/>
        <v/>
      </c>
      <c r="H305" s="10" t="str">
        <f t="shared" si="35"/>
        <v/>
      </c>
      <c r="I305" s="10" t="str">
        <f ca="1">IF(ISNA(VLOOKUP(P305&amp;"_"&amp;Q305&amp;"_"&amp;R305,[1]挑战模式!$A:$AS,1,FALSE)),"",IF(VLOOKUP(P305&amp;"_"&amp;Q305&amp;"_"&amp;R305,[1]挑战模式!$A:$AS,14+S305,FALSE)="","",INT(VLOOKUP(P305&amp;"_"&amp;Q305&amp;"_"&amp;R305,[1]挑战模式!$A:$AS,20+S305,FALSE))))</f>
        <v/>
      </c>
      <c r="J305" s="10" t="str">
        <f ca="1">IF(ISNA(VLOOKUP(P305&amp;"_"&amp;Q305&amp;"_"&amp;R305,[1]挑战模式!$A:$AS,1,FALSE)),"",IF(VLOOKUP(P305&amp;"_"&amp;Q305&amp;"_"&amp;R305,[1]挑战模式!$A:$AS,14+S305,FALSE)="","",ROUND(VLOOKUP(P305&amp;"_"&amp;Q305&amp;"_"&amp;R305,[1]挑战模式!$A:$AS,5,FALSE)/I305,2)))</f>
        <v/>
      </c>
      <c r="K305" s="10" t="str">
        <f t="shared" ca="1" si="32"/>
        <v/>
      </c>
      <c r="L305" s="10" t="str">
        <f t="shared" ca="1" si="33"/>
        <v/>
      </c>
      <c r="M305" s="10" t="str">
        <f t="shared" ca="1" si="34"/>
        <v/>
      </c>
      <c r="O305" s="10" t="str">
        <f ca="1">IF(J305="","",VLOOKUP(P305&amp;"_"&amp;Q305&amp;"_"&amp;R305,[1]挑战模式!$A:$AS,38+S305,FALSE))</f>
        <v/>
      </c>
      <c r="P305" s="10">
        <v>0</v>
      </c>
      <c r="Q305" s="10">
        <v>7</v>
      </c>
      <c r="R305" s="10">
        <v>2</v>
      </c>
      <c r="S305" s="10">
        <v>4</v>
      </c>
    </row>
    <row r="306" spans="2:19" s="10" customFormat="1" x14ac:dyDescent="0.2">
      <c r="B306" s="10" t="str">
        <f t="shared" si="29"/>
        <v/>
      </c>
      <c r="C306" s="10" t="str">
        <f>IF(ISNA(VLOOKUP(P306&amp;"_"&amp;Q306&amp;"_"&amp;R306,[1]挑战模式!$A:$AS,1,FALSE)),"",IF(R306-R305=0,"",R306))</f>
        <v/>
      </c>
      <c r="D306" s="10" t="str">
        <f t="shared" si="30"/>
        <v/>
      </c>
      <c r="E306" s="10" t="str">
        <f>""</f>
        <v/>
      </c>
      <c r="F306" s="10" t="str">
        <f>IF(C306="","",VLOOKUP(P306&amp;"_"&amp;Q306&amp;"_"&amp;R306,[1]挑战模式!$A:$AS,13,FALSE)-VLOOKUP(P306&amp;"_"&amp;Q306&amp;"_"&amp;R306,[1]挑战模式!$A:$AS,14,FALSE))</f>
        <v/>
      </c>
      <c r="G306" s="10" t="str">
        <f t="shared" si="31"/>
        <v/>
      </c>
      <c r="H306" s="10" t="str">
        <f t="shared" si="35"/>
        <v/>
      </c>
      <c r="I306" s="10" t="str">
        <f ca="1">IF(ISNA(VLOOKUP(P306&amp;"_"&amp;Q306&amp;"_"&amp;R306,[1]挑战模式!$A:$AS,1,FALSE)),"",IF(VLOOKUP(P306&amp;"_"&amp;Q306&amp;"_"&amp;R306,[1]挑战模式!$A:$AS,14+S306,FALSE)="","",INT(VLOOKUP(P306&amp;"_"&amp;Q306&amp;"_"&amp;R306,[1]挑战模式!$A:$AS,20+S306,FALSE))))</f>
        <v/>
      </c>
      <c r="J306" s="10" t="str">
        <f ca="1">IF(ISNA(VLOOKUP(P306&amp;"_"&amp;Q306&amp;"_"&amp;R306,[1]挑战模式!$A:$AS,1,FALSE)),"",IF(VLOOKUP(P306&amp;"_"&amp;Q306&amp;"_"&amp;R306,[1]挑战模式!$A:$AS,14+S306,FALSE)="","",ROUND(VLOOKUP(P306&amp;"_"&amp;Q306&amp;"_"&amp;R306,[1]挑战模式!$A:$AS,5,FALSE)/I306,2)))</f>
        <v/>
      </c>
      <c r="K306" s="10" t="str">
        <f t="shared" ca="1" si="32"/>
        <v/>
      </c>
      <c r="L306" s="10" t="str">
        <f t="shared" ca="1" si="33"/>
        <v/>
      </c>
      <c r="M306" s="10" t="str">
        <f t="shared" ca="1" si="34"/>
        <v/>
      </c>
      <c r="O306" s="10" t="str">
        <f ca="1">IF(J306="","",VLOOKUP(P306&amp;"_"&amp;Q306&amp;"_"&amp;R306,[1]挑战模式!$A:$AS,38+S306,FALSE))</f>
        <v/>
      </c>
      <c r="P306" s="10">
        <v>0</v>
      </c>
      <c r="Q306" s="10">
        <v>7</v>
      </c>
      <c r="R306" s="10">
        <v>2</v>
      </c>
      <c r="S306" s="10">
        <v>5</v>
      </c>
    </row>
    <row r="307" spans="2:19" s="10" customFormat="1" x14ac:dyDescent="0.2">
      <c r="B307" s="10" t="str">
        <f t="shared" si="29"/>
        <v/>
      </c>
      <c r="C307" s="10" t="str">
        <f>IF(ISNA(VLOOKUP(P307&amp;"_"&amp;Q307&amp;"_"&amp;R307,[1]挑战模式!$A:$AS,1,FALSE)),"",IF(R307-R306=0,"",R307))</f>
        <v/>
      </c>
      <c r="D307" s="10" t="str">
        <f t="shared" si="30"/>
        <v/>
      </c>
      <c r="E307" s="10" t="str">
        <f>""</f>
        <v/>
      </c>
      <c r="F307" s="10" t="str">
        <f>IF(C307="","",VLOOKUP(P307&amp;"_"&amp;Q307&amp;"_"&amp;R307,[1]挑战模式!$A:$AS,13,FALSE)-VLOOKUP(P307&amp;"_"&amp;Q307&amp;"_"&amp;R307,[1]挑战模式!$A:$AS,14,FALSE))</f>
        <v/>
      </c>
      <c r="G307" s="10" t="str">
        <f t="shared" si="31"/>
        <v/>
      </c>
      <c r="H307" s="10" t="str">
        <f t="shared" si="35"/>
        <v/>
      </c>
      <c r="I307" s="10" t="str">
        <f ca="1">IF(ISNA(VLOOKUP(P307&amp;"_"&amp;Q307&amp;"_"&amp;R307,[1]挑战模式!$A:$AS,1,FALSE)),"",IF(VLOOKUP(P307&amp;"_"&amp;Q307&amp;"_"&amp;R307,[1]挑战模式!$A:$AS,14+S307,FALSE)="","",INT(VLOOKUP(P307&amp;"_"&amp;Q307&amp;"_"&amp;R307,[1]挑战模式!$A:$AS,20+S307,FALSE))))</f>
        <v/>
      </c>
      <c r="J307" s="10" t="str">
        <f ca="1">IF(ISNA(VLOOKUP(P307&amp;"_"&amp;Q307&amp;"_"&amp;R307,[1]挑战模式!$A:$AS,1,FALSE)),"",IF(VLOOKUP(P307&amp;"_"&amp;Q307&amp;"_"&amp;R307,[1]挑战模式!$A:$AS,14+S307,FALSE)="","",ROUND(VLOOKUP(P307&amp;"_"&amp;Q307&amp;"_"&amp;R307,[1]挑战模式!$A:$AS,5,FALSE)/I307,2)))</f>
        <v/>
      </c>
      <c r="K307" s="10" t="str">
        <f t="shared" ca="1" si="32"/>
        <v/>
      </c>
      <c r="L307" s="10" t="str">
        <f t="shared" ca="1" si="33"/>
        <v/>
      </c>
      <c r="M307" s="10" t="str">
        <f t="shared" ca="1" si="34"/>
        <v/>
      </c>
      <c r="O307" s="10" t="str">
        <f ca="1">IF(J307="","",VLOOKUP(P307&amp;"_"&amp;Q307&amp;"_"&amp;R307,[1]挑战模式!$A:$AS,38+S307,FALSE))</f>
        <v/>
      </c>
      <c r="P307" s="10">
        <v>0</v>
      </c>
      <c r="Q307" s="10">
        <v>7</v>
      </c>
      <c r="R307" s="10">
        <v>2</v>
      </c>
      <c r="S307" s="10">
        <v>6</v>
      </c>
    </row>
    <row r="308" spans="2:19" s="10" customFormat="1" x14ac:dyDescent="0.2">
      <c r="B308" s="10" t="str">
        <f t="shared" si="29"/>
        <v>MonsterWaveCallRule_Season0_Challenge7</v>
      </c>
      <c r="C308" s="10">
        <f>IF(ISNA(VLOOKUP(P308&amp;"_"&amp;Q308&amp;"_"&amp;R308,[1]挑战模式!$A:$AS,1,FALSE)),"",IF(R308-R307=0,"",R308))</f>
        <v>3</v>
      </c>
      <c r="D308" s="10" t="str">
        <f t="shared" si="30"/>
        <v>赛季0挑战关卡7波次3</v>
      </c>
      <c r="E308" s="10" t="str">
        <f>""</f>
        <v/>
      </c>
      <c r="F308" s="10">
        <f>IF(C308="","",VLOOKUP(P308&amp;"_"&amp;Q308&amp;"_"&amp;R308,[1]挑战模式!$A:$AS,13,FALSE)-VLOOKUP(P308&amp;"_"&amp;Q308&amp;"_"&amp;R308,[1]挑战模式!$A:$AS,14,FALSE))</f>
        <v>100</v>
      </c>
      <c r="G308" s="10">
        <f t="shared" si="31"/>
        <v>180</v>
      </c>
      <c r="H308" s="10">
        <f t="shared" si="35"/>
        <v>0</v>
      </c>
      <c r="I308" s="10">
        <f ca="1">IF(ISNA(VLOOKUP(P308&amp;"_"&amp;Q308&amp;"_"&amp;R308,[1]挑战模式!$A:$AS,1,FALSE)),"",IF(VLOOKUP(P308&amp;"_"&amp;Q308&amp;"_"&amp;R308,[1]挑战模式!$A:$AS,14+S308,FALSE)="","",INT(VLOOKUP(P308&amp;"_"&amp;Q308&amp;"_"&amp;R308,[1]挑战模式!$A:$AS,20+S308,FALSE))))</f>
        <v>8</v>
      </c>
      <c r="J308" s="10">
        <f ca="1">IF(ISNA(VLOOKUP(P308&amp;"_"&amp;Q308&amp;"_"&amp;R308,[1]挑战模式!$A:$AS,1,FALSE)),"",IF(VLOOKUP(P308&amp;"_"&amp;Q308&amp;"_"&amp;R308,[1]挑战模式!$A:$AS,14+S308,FALSE)="","",ROUND(VLOOKUP(P308&amp;"_"&amp;Q308&amp;"_"&amp;R308,[1]挑战模式!$A:$AS,5,FALSE)/I308,2)))</f>
        <v>2.5</v>
      </c>
      <c r="K308" s="10">
        <f t="shared" ca="1" si="32"/>
        <v>1</v>
      </c>
      <c r="L308" s="10" t="str">
        <f t="shared" ca="1" si="33"/>
        <v>Monster_Season0_Challenge7_3_1</v>
      </c>
      <c r="M308" s="10">
        <f t="shared" ca="1" si="34"/>
        <v>1</v>
      </c>
      <c r="O308" s="10">
        <f ca="1">IF(J308="","",VLOOKUP(P308&amp;"_"&amp;Q308&amp;"_"&amp;R308,[1]挑战模式!$A:$AS,38+S308,FALSE))</f>
        <v>13</v>
      </c>
      <c r="P308" s="10">
        <v>0</v>
      </c>
      <c r="Q308" s="10">
        <v>7</v>
      </c>
      <c r="R308" s="10">
        <v>3</v>
      </c>
      <c r="S308" s="10">
        <v>1</v>
      </c>
    </row>
    <row r="309" spans="2:19" s="10" customFormat="1" x14ac:dyDescent="0.2">
      <c r="B309" s="10" t="str">
        <f t="shared" si="29"/>
        <v/>
      </c>
      <c r="C309" s="10" t="str">
        <f>IF(ISNA(VLOOKUP(P309&amp;"_"&amp;Q309&amp;"_"&amp;R309,[1]挑战模式!$A:$AS,1,FALSE)),"",IF(R309-R308=0,"",R309))</f>
        <v/>
      </c>
      <c r="D309" s="10" t="str">
        <f t="shared" si="30"/>
        <v/>
      </c>
      <c r="E309" s="10" t="str">
        <f>""</f>
        <v/>
      </c>
      <c r="F309" s="10" t="str">
        <f>IF(C309="","",VLOOKUP(P309&amp;"_"&amp;Q309&amp;"_"&amp;R309,[1]挑战模式!$A:$AS,13,FALSE)-VLOOKUP(P309&amp;"_"&amp;Q309&amp;"_"&amp;R309,[1]挑战模式!$A:$AS,14,FALSE))</f>
        <v/>
      </c>
      <c r="G309" s="10" t="str">
        <f t="shared" si="31"/>
        <v/>
      </c>
      <c r="H309" s="10" t="str">
        <f t="shared" si="35"/>
        <v/>
      </c>
      <c r="I309" s="10">
        <f ca="1">IF(ISNA(VLOOKUP(P309&amp;"_"&amp;Q309&amp;"_"&amp;R309,[1]挑战模式!$A:$AS,1,FALSE)),"",IF(VLOOKUP(P309&amp;"_"&amp;Q309&amp;"_"&amp;R309,[1]挑战模式!$A:$AS,14+S309,FALSE)="","",INT(VLOOKUP(P309&amp;"_"&amp;Q309&amp;"_"&amp;R309,[1]挑战模式!$A:$AS,20+S309,FALSE))))</f>
        <v>8</v>
      </c>
      <c r="J309" s="10">
        <f ca="1">IF(ISNA(VLOOKUP(P309&amp;"_"&amp;Q309&amp;"_"&amp;R309,[1]挑战模式!$A:$AS,1,FALSE)),"",IF(VLOOKUP(P309&amp;"_"&amp;Q309&amp;"_"&amp;R309,[1]挑战模式!$A:$AS,14+S309,FALSE)="","",ROUND(VLOOKUP(P309&amp;"_"&amp;Q309&amp;"_"&amp;R309,[1]挑战模式!$A:$AS,5,FALSE)/I309,2)))</f>
        <v>2.5</v>
      </c>
      <c r="K309" s="10">
        <f t="shared" ca="1" si="32"/>
        <v>1</v>
      </c>
      <c r="L309" s="10" t="str">
        <f t="shared" ca="1" si="33"/>
        <v>Monster_Season0_Challenge7_3_2</v>
      </c>
      <c r="M309" s="10">
        <f t="shared" ca="1" si="34"/>
        <v>1</v>
      </c>
      <c r="O309" s="10">
        <f ca="1">IF(J309="","",VLOOKUP(P309&amp;"_"&amp;Q309&amp;"_"&amp;R309,[1]挑战模式!$A:$AS,38+S309,FALSE))</f>
        <v>13</v>
      </c>
      <c r="P309" s="10">
        <v>0</v>
      </c>
      <c r="Q309" s="10">
        <v>7</v>
      </c>
      <c r="R309" s="10">
        <v>3</v>
      </c>
      <c r="S309" s="10">
        <v>2</v>
      </c>
    </row>
    <row r="310" spans="2:19" s="10" customFormat="1" x14ac:dyDescent="0.2">
      <c r="B310" s="10" t="str">
        <f t="shared" si="29"/>
        <v/>
      </c>
      <c r="C310" s="10" t="str">
        <f>IF(ISNA(VLOOKUP(P310&amp;"_"&amp;Q310&amp;"_"&amp;R310,[1]挑战模式!$A:$AS,1,FALSE)),"",IF(R310-R309=0,"",R310))</f>
        <v/>
      </c>
      <c r="D310" s="10" t="str">
        <f t="shared" si="30"/>
        <v/>
      </c>
      <c r="E310" s="10" t="str">
        <f>""</f>
        <v/>
      </c>
      <c r="F310" s="10" t="str">
        <f>IF(C310="","",VLOOKUP(P310&amp;"_"&amp;Q310&amp;"_"&amp;R310,[1]挑战模式!$A:$AS,13,FALSE)-VLOOKUP(P310&amp;"_"&amp;Q310&amp;"_"&amp;R310,[1]挑战模式!$A:$AS,14,FALSE))</f>
        <v/>
      </c>
      <c r="G310" s="10" t="str">
        <f t="shared" si="31"/>
        <v/>
      </c>
      <c r="H310" s="10" t="str">
        <f t="shared" si="35"/>
        <v/>
      </c>
      <c r="I310" s="10" t="str">
        <f ca="1">IF(ISNA(VLOOKUP(P310&amp;"_"&amp;Q310&amp;"_"&amp;R310,[1]挑战模式!$A:$AS,1,FALSE)),"",IF(VLOOKUP(P310&amp;"_"&amp;Q310&amp;"_"&amp;R310,[1]挑战模式!$A:$AS,14+S310,FALSE)="","",INT(VLOOKUP(P310&amp;"_"&amp;Q310&amp;"_"&amp;R310,[1]挑战模式!$A:$AS,20+S310,FALSE))))</f>
        <v/>
      </c>
      <c r="J310" s="10" t="str">
        <f ca="1">IF(ISNA(VLOOKUP(P310&amp;"_"&amp;Q310&amp;"_"&amp;R310,[1]挑战模式!$A:$AS,1,FALSE)),"",IF(VLOOKUP(P310&amp;"_"&amp;Q310&amp;"_"&amp;R310,[1]挑战模式!$A:$AS,14+S310,FALSE)="","",ROUND(VLOOKUP(P310&amp;"_"&amp;Q310&amp;"_"&amp;R310,[1]挑战模式!$A:$AS,5,FALSE)/I310,2)))</f>
        <v/>
      </c>
      <c r="K310" s="10" t="str">
        <f t="shared" ca="1" si="32"/>
        <v/>
      </c>
      <c r="L310" s="10" t="str">
        <f t="shared" ca="1" si="33"/>
        <v/>
      </c>
      <c r="M310" s="10" t="str">
        <f t="shared" ca="1" si="34"/>
        <v/>
      </c>
      <c r="O310" s="10" t="str">
        <f ca="1">IF(J310="","",VLOOKUP(P310&amp;"_"&amp;Q310&amp;"_"&amp;R310,[1]挑战模式!$A:$AS,38+S310,FALSE))</f>
        <v/>
      </c>
      <c r="P310" s="10">
        <v>0</v>
      </c>
      <c r="Q310" s="10">
        <v>7</v>
      </c>
      <c r="R310" s="10">
        <v>3</v>
      </c>
      <c r="S310" s="10">
        <v>3</v>
      </c>
    </row>
    <row r="311" spans="2:19" s="10" customFormat="1" x14ac:dyDescent="0.2">
      <c r="B311" s="10" t="str">
        <f t="shared" si="29"/>
        <v/>
      </c>
      <c r="C311" s="10" t="str">
        <f>IF(ISNA(VLOOKUP(P311&amp;"_"&amp;Q311&amp;"_"&amp;R311,[1]挑战模式!$A:$AS,1,FALSE)),"",IF(R311-R310=0,"",R311))</f>
        <v/>
      </c>
      <c r="D311" s="10" t="str">
        <f t="shared" si="30"/>
        <v/>
      </c>
      <c r="E311" s="10" t="str">
        <f>""</f>
        <v/>
      </c>
      <c r="F311" s="10" t="str">
        <f>IF(C311="","",VLOOKUP(P311&amp;"_"&amp;Q311&amp;"_"&amp;R311,[1]挑战模式!$A:$AS,13,FALSE)-VLOOKUP(P311&amp;"_"&amp;Q311&amp;"_"&amp;R311,[1]挑战模式!$A:$AS,14,FALSE))</f>
        <v/>
      </c>
      <c r="G311" s="10" t="str">
        <f t="shared" si="31"/>
        <v/>
      </c>
      <c r="H311" s="10" t="str">
        <f t="shared" si="35"/>
        <v/>
      </c>
      <c r="I311" s="10" t="str">
        <f ca="1">IF(ISNA(VLOOKUP(P311&amp;"_"&amp;Q311&amp;"_"&amp;R311,[1]挑战模式!$A:$AS,1,FALSE)),"",IF(VLOOKUP(P311&amp;"_"&amp;Q311&amp;"_"&amp;R311,[1]挑战模式!$A:$AS,14+S311,FALSE)="","",INT(VLOOKUP(P311&amp;"_"&amp;Q311&amp;"_"&amp;R311,[1]挑战模式!$A:$AS,20+S311,FALSE))))</f>
        <v/>
      </c>
      <c r="J311" s="10" t="str">
        <f ca="1">IF(ISNA(VLOOKUP(P311&amp;"_"&amp;Q311&amp;"_"&amp;R311,[1]挑战模式!$A:$AS,1,FALSE)),"",IF(VLOOKUP(P311&amp;"_"&amp;Q311&amp;"_"&amp;R311,[1]挑战模式!$A:$AS,14+S311,FALSE)="","",ROUND(VLOOKUP(P311&amp;"_"&amp;Q311&amp;"_"&amp;R311,[1]挑战模式!$A:$AS,5,FALSE)/I311,2)))</f>
        <v/>
      </c>
      <c r="K311" s="10" t="str">
        <f t="shared" ca="1" si="32"/>
        <v/>
      </c>
      <c r="L311" s="10" t="str">
        <f t="shared" ca="1" si="33"/>
        <v/>
      </c>
      <c r="M311" s="10" t="str">
        <f t="shared" ca="1" si="34"/>
        <v/>
      </c>
      <c r="O311" s="10" t="str">
        <f ca="1">IF(J311="","",VLOOKUP(P311&amp;"_"&amp;Q311&amp;"_"&amp;R311,[1]挑战模式!$A:$AS,38+S311,FALSE))</f>
        <v/>
      </c>
      <c r="P311" s="10">
        <v>0</v>
      </c>
      <c r="Q311" s="10">
        <v>7</v>
      </c>
      <c r="R311" s="10">
        <v>3</v>
      </c>
      <c r="S311" s="10">
        <v>4</v>
      </c>
    </row>
    <row r="312" spans="2:19" s="10" customFormat="1" x14ac:dyDescent="0.2">
      <c r="B312" s="10" t="str">
        <f t="shared" si="29"/>
        <v/>
      </c>
      <c r="C312" s="10" t="str">
        <f>IF(ISNA(VLOOKUP(P312&amp;"_"&amp;Q312&amp;"_"&amp;R312,[1]挑战模式!$A:$AS,1,FALSE)),"",IF(R312-R311=0,"",R312))</f>
        <v/>
      </c>
      <c r="D312" s="10" t="str">
        <f t="shared" si="30"/>
        <v/>
      </c>
      <c r="E312" s="10" t="str">
        <f>""</f>
        <v/>
      </c>
      <c r="F312" s="10" t="str">
        <f>IF(C312="","",VLOOKUP(P312&amp;"_"&amp;Q312&amp;"_"&amp;R312,[1]挑战模式!$A:$AS,13,FALSE)-VLOOKUP(P312&amp;"_"&amp;Q312&amp;"_"&amp;R312,[1]挑战模式!$A:$AS,14,FALSE))</f>
        <v/>
      </c>
      <c r="G312" s="10" t="str">
        <f t="shared" si="31"/>
        <v/>
      </c>
      <c r="H312" s="10" t="str">
        <f t="shared" si="35"/>
        <v/>
      </c>
      <c r="I312" s="10" t="str">
        <f ca="1">IF(ISNA(VLOOKUP(P312&amp;"_"&amp;Q312&amp;"_"&amp;R312,[1]挑战模式!$A:$AS,1,FALSE)),"",IF(VLOOKUP(P312&amp;"_"&amp;Q312&amp;"_"&amp;R312,[1]挑战模式!$A:$AS,14+S312,FALSE)="","",INT(VLOOKUP(P312&amp;"_"&amp;Q312&amp;"_"&amp;R312,[1]挑战模式!$A:$AS,20+S312,FALSE))))</f>
        <v/>
      </c>
      <c r="J312" s="10" t="str">
        <f ca="1">IF(ISNA(VLOOKUP(P312&amp;"_"&amp;Q312&amp;"_"&amp;R312,[1]挑战模式!$A:$AS,1,FALSE)),"",IF(VLOOKUP(P312&amp;"_"&amp;Q312&amp;"_"&amp;R312,[1]挑战模式!$A:$AS,14+S312,FALSE)="","",ROUND(VLOOKUP(P312&amp;"_"&amp;Q312&amp;"_"&amp;R312,[1]挑战模式!$A:$AS,5,FALSE)/I312,2)))</f>
        <v/>
      </c>
      <c r="K312" s="10" t="str">
        <f t="shared" ca="1" si="32"/>
        <v/>
      </c>
      <c r="L312" s="10" t="str">
        <f t="shared" ca="1" si="33"/>
        <v/>
      </c>
      <c r="M312" s="10" t="str">
        <f t="shared" ca="1" si="34"/>
        <v/>
      </c>
      <c r="O312" s="10" t="str">
        <f ca="1">IF(J312="","",VLOOKUP(P312&amp;"_"&amp;Q312&amp;"_"&amp;R312,[1]挑战模式!$A:$AS,38+S312,FALSE))</f>
        <v/>
      </c>
      <c r="P312" s="10">
        <v>0</v>
      </c>
      <c r="Q312" s="10">
        <v>7</v>
      </c>
      <c r="R312" s="10">
        <v>3</v>
      </c>
      <c r="S312" s="10">
        <v>5</v>
      </c>
    </row>
    <row r="313" spans="2:19" s="10" customFormat="1" x14ac:dyDescent="0.2">
      <c r="B313" s="10" t="str">
        <f t="shared" si="29"/>
        <v/>
      </c>
      <c r="C313" s="10" t="str">
        <f>IF(ISNA(VLOOKUP(P313&amp;"_"&amp;Q313&amp;"_"&amp;R313,[1]挑战模式!$A:$AS,1,FALSE)),"",IF(R313-R312=0,"",R313))</f>
        <v/>
      </c>
      <c r="D313" s="10" t="str">
        <f t="shared" si="30"/>
        <v/>
      </c>
      <c r="E313" s="10" t="str">
        <f>""</f>
        <v/>
      </c>
      <c r="F313" s="10" t="str">
        <f>IF(C313="","",VLOOKUP(P313&amp;"_"&amp;Q313&amp;"_"&amp;R313,[1]挑战模式!$A:$AS,13,FALSE)-VLOOKUP(P313&amp;"_"&amp;Q313&amp;"_"&amp;R313,[1]挑战模式!$A:$AS,14,FALSE))</f>
        <v/>
      </c>
      <c r="G313" s="10" t="str">
        <f t="shared" si="31"/>
        <v/>
      </c>
      <c r="H313" s="10" t="str">
        <f t="shared" si="35"/>
        <v/>
      </c>
      <c r="I313" s="10" t="str">
        <f ca="1">IF(ISNA(VLOOKUP(P313&amp;"_"&amp;Q313&amp;"_"&amp;R313,[1]挑战模式!$A:$AS,1,FALSE)),"",IF(VLOOKUP(P313&amp;"_"&amp;Q313&amp;"_"&amp;R313,[1]挑战模式!$A:$AS,14+S313,FALSE)="","",INT(VLOOKUP(P313&amp;"_"&amp;Q313&amp;"_"&amp;R313,[1]挑战模式!$A:$AS,20+S313,FALSE))))</f>
        <v/>
      </c>
      <c r="J313" s="10" t="str">
        <f ca="1">IF(ISNA(VLOOKUP(P313&amp;"_"&amp;Q313&amp;"_"&amp;R313,[1]挑战模式!$A:$AS,1,FALSE)),"",IF(VLOOKUP(P313&amp;"_"&amp;Q313&amp;"_"&amp;R313,[1]挑战模式!$A:$AS,14+S313,FALSE)="","",ROUND(VLOOKUP(P313&amp;"_"&amp;Q313&amp;"_"&amp;R313,[1]挑战模式!$A:$AS,5,FALSE)/I313,2)))</f>
        <v/>
      </c>
      <c r="K313" s="10" t="str">
        <f t="shared" ca="1" si="32"/>
        <v/>
      </c>
      <c r="L313" s="10" t="str">
        <f t="shared" ca="1" si="33"/>
        <v/>
      </c>
      <c r="M313" s="10" t="str">
        <f t="shared" ca="1" si="34"/>
        <v/>
      </c>
      <c r="O313" s="10" t="str">
        <f ca="1">IF(J313="","",VLOOKUP(P313&amp;"_"&amp;Q313&amp;"_"&amp;R313,[1]挑战模式!$A:$AS,38+S313,FALSE))</f>
        <v/>
      </c>
      <c r="P313" s="10">
        <v>0</v>
      </c>
      <c r="Q313" s="10">
        <v>7</v>
      </c>
      <c r="R313" s="10">
        <v>3</v>
      </c>
      <c r="S313" s="10">
        <v>6</v>
      </c>
    </row>
    <row r="314" spans="2:19" s="10" customFormat="1" x14ac:dyDescent="0.2">
      <c r="B314" s="10" t="str">
        <f t="shared" si="29"/>
        <v>MonsterWaveCallRule_Season0_Challenge7</v>
      </c>
      <c r="C314" s="10">
        <f>IF(ISNA(VLOOKUP(P314&amp;"_"&amp;Q314&amp;"_"&amp;R314,[1]挑战模式!$A:$AS,1,FALSE)),"",IF(R314-R313=0,"",R314))</f>
        <v>4</v>
      </c>
      <c r="D314" s="10" t="str">
        <f t="shared" si="30"/>
        <v>赛季0挑战关卡7波次4</v>
      </c>
      <c r="E314" s="10" t="str">
        <f>""</f>
        <v/>
      </c>
      <c r="F314" s="10">
        <f>IF(C314="","",VLOOKUP(P314&amp;"_"&amp;Q314&amp;"_"&amp;R314,[1]挑战模式!$A:$AS,13,FALSE)-VLOOKUP(P314&amp;"_"&amp;Q314&amp;"_"&amp;R314,[1]挑战模式!$A:$AS,14,FALSE))</f>
        <v>100</v>
      </c>
      <c r="G314" s="10">
        <f t="shared" si="31"/>
        <v>180</v>
      </c>
      <c r="H314" s="10">
        <f t="shared" si="35"/>
        <v>0</v>
      </c>
      <c r="I314" s="10">
        <f ca="1">IF(ISNA(VLOOKUP(P314&amp;"_"&amp;Q314&amp;"_"&amp;R314,[1]挑战模式!$A:$AS,1,FALSE)),"",IF(VLOOKUP(P314&amp;"_"&amp;Q314&amp;"_"&amp;R314,[1]挑战模式!$A:$AS,14+S314,FALSE)="","",INT(VLOOKUP(P314&amp;"_"&amp;Q314&amp;"_"&amp;R314,[1]挑战模式!$A:$AS,20+S314,FALSE))))</f>
        <v>9</v>
      </c>
      <c r="J314" s="10">
        <f ca="1">IF(ISNA(VLOOKUP(P314&amp;"_"&amp;Q314&amp;"_"&amp;R314,[1]挑战模式!$A:$AS,1,FALSE)),"",IF(VLOOKUP(P314&amp;"_"&amp;Q314&amp;"_"&amp;R314,[1]挑战模式!$A:$AS,14+S314,FALSE)="","",ROUND(VLOOKUP(P314&amp;"_"&amp;Q314&amp;"_"&amp;R314,[1]挑战模式!$A:$AS,5,FALSE)/I314,2)))</f>
        <v>2.78</v>
      </c>
      <c r="K314" s="10">
        <f t="shared" ca="1" si="32"/>
        <v>1</v>
      </c>
      <c r="L314" s="10" t="str">
        <f t="shared" ca="1" si="33"/>
        <v>Monster_Season0_Challenge7_4_1</v>
      </c>
      <c r="M314" s="10">
        <f t="shared" ca="1" si="34"/>
        <v>1</v>
      </c>
      <c r="O314" s="10">
        <f ca="1">IF(J314="","",VLOOKUP(P314&amp;"_"&amp;Q314&amp;"_"&amp;R314,[1]挑战模式!$A:$AS,38+S314,FALSE))</f>
        <v>8</v>
      </c>
      <c r="P314" s="10">
        <v>0</v>
      </c>
      <c r="Q314" s="10">
        <v>7</v>
      </c>
      <c r="R314" s="10">
        <v>4</v>
      </c>
      <c r="S314" s="10">
        <v>1</v>
      </c>
    </row>
    <row r="315" spans="2:19" s="10" customFormat="1" x14ac:dyDescent="0.2">
      <c r="B315" s="10" t="str">
        <f t="shared" si="29"/>
        <v/>
      </c>
      <c r="C315" s="10" t="str">
        <f>IF(ISNA(VLOOKUP(P315&amp;"_"&amp;Q315&amp;"_"&amp;R315,[1]挑战模式!$A:$AS,1,FALSE)),"",IF(R315-R314=0,"",R315))</f>
        <v/>
      </c>
      <c r="D315" s="10" t="str">
        <f t="shared" si="30"/>
        <v/>
      </c>
      <c r="E315" s="10" t="str">
        <f>""</f>
        <v/>
      </c>
      <c r="F315" s="10" t="str">
        <f>IF(C315="","",VLOOKUP(P315&amp;"_"&amp;Q315&amp;"_"&amp;R315,[1]挑战模式!$A:$AS,13,FALSE)-VLOOKUP(P315&amp;"_"&amp;Q315&amp;"_"&amp;R315,[1]挑战模式!$A:$AS,14,FALSE))</f>
        <v/>
      </c>
      <c r="G315" s="10" t="str">
        <f t="shared" si="31"/>
        <v/>
      </c>
      <c r="H315" s="10" t="str">
        <f t="shared" si="35"/>
        <v/>
      </c>
      <c r="I315" s="10">
        <f ca="1">IF(ISNA(VLOOKUP(P315&amp;"_"&amp;Q315&amp;"_"&amp;R315,[1]挑战模式!$A:$AS,1,FALSE)),"",IF(VLOOKUP(P315&amp;"_"&amp;Q315&amp;"_"&amp;R315,[1]挑战模式!$A:$AS,14+S315,FALSE)="","",INT(VLOOKUP(P315&amp;"_"&amp;Q315&amp;"_"&amp;R315,[1]挑战模式!$A:$AS,20+S315,FALSE))))</f>
        <v>9</v>
      </c>
      <c r="J315" s="10">
        <f ca="1">IF(ISNA(VLOOKUP(P315&amp;"_"&amp;Q315&amp;"_"&amp;R315,[1]挑战模式!$A:$AS,1,FALSE)),"",IF(VLOOKUP(P315&amp;"_"&amp;Q315&amp;"_"&amp;R315,[1]挑战模式!$A:$AS,14+S315,FALSE)="","",ROUND(VLOOKUP(P315&amp;"_"&amp;Q315&amp;"_"&amp;R315,[1]挑战模式!$A:$AS,5,FALSE)/I315,2)))</f>
        <v>2.78</v>
      </c>
      <c r="K315" s="10">
        <f t="shared" ca="1" si="32"/>
        <v>1</v>
      </c>
      <c r="L315" s="10" t="str">
        <f t="shared" ca="1" si="33"/>
        <v>Monster_Season0_Challenge7_4_2</v>
      </c>
      <c r="M315" s="10">
        <f t="shared" ca="1" si="34"/>
        <v>1</v>
      </c>
      <c r="O315" s="10">
        <f ca="1">IF(J315="","",VLOOKUP(P315&amp;"_"&amp;Q315&amp;"_"&amp;R315,[1]挑战模式!$A:$AS,38+S315,FALSE))</f>
        <v>8</v>
      </c>
      <c r="P315" s="10">
        <v>0</v>
      </c>
      <c r="Q315" s="10">
        <v>7</v>
      </c>
      <c r="R315" s="10">
        <v>4</v>
      </c>
      <c r="S315" s="10">
        <v>2</v>
      </c>
    </row>
    <row r="316" spans="2:19" s="10" customFormat="1" x14ac:dyDescent="0.2">
      <c r="B316" s="10" t="str">
        <f t="shared" si="29"/>
        <v/>
      </c>
      <c r="C316" s="10" t="str">
        <f>IF(ISNA(VLOOKUP(P316&amp;"_"&amp;Q316&amp;"_"&amp;R316,[1]挑战模式!$A:$AS,1,FALSE)),"",IF(R316-R315=0,"",R316))</f>
        <v/>
      </c>
      <c r="D316" s="10" t="str">
        <f t="shared" si="30"/>
        <v/>
      </c>
      <c r="E316" s="10" t="str">
        <f>""</f>
        <v/>
      </c>
      <c r="F316" s="10" t="str">
        <f>IF(C316="","",VLOOKUP(P316&amp;"_"&amp;Q316&amp;"_"&amp;R316,[1]挑战模式!$A:$AS,13,FALSE)-VLOOKUP(P316&amp;"_"&amp;Q316&amp;"_"&amp;R316,[1]挑战模式!$A:$AS,14,FALSE))</f>
        <v/>
      </c>
      <c r="G316" s="10" t="str">
        <f t="shared" si="31"/>
        <v/>
      </c>
      <c r="H316" s="10" t="str">
        <f>IF(C316="","",0)</f>
        <v/>
      </c>
      <c r="I316" s="10">
        <f ca="1">IF(ISNA(VLOOKUP(P316&amp;"_"&amp;Q316&amp;"_"&amp;R316,[1]挑战模式!$A:$AS,1,FALSE)),"",IF(VLOOKUP(P316&amp;"_"&amp;Q316&amp;"_"&amp;R316,[1]挑战模式!$A:$AS,14+S316,FALSE)="","",INT(VLOOKUP(P316&amp;"_"&amp;Q316&amp;"_"&amp;R316,[1]挑战模式!$A:$AS,20+S316,FALSE))))</f>
        <v>4</v>
      </c>
      <c r="J316" s="10">
        <f ca="1">IF(ISNA(VLOOKUP(P316&amp;"_"&amp;Q316&amp;"_"&amp;R316,[1]挑战模式!$A:$AS,1,FALSE)),"",IF(VLOOKUP(P316&amp;"_"&amp;Q316&amp;"_"&amp;R316,[1]挑战模式!$A:$AS,14+S316,FALSE)="","",ROUND(VLOOKUP(P316&amp;"_"&amp;Q316&amp;"_"&amp;R316,[1]挑战模式!$A:$AS,5,FALSE)/I316,2)))</f>
        <v>6.25</v>
      </c>
      <c r="K316" s="10">
        <f t="shared" ca="1" si="32"/>
        <v>1</v>
      </c>
      <c r="L316" s="10" t="str">
        <f t="shared" ca="1" si="33"/>
        <v>Monster_Season0_Challenge7_4_3</v>
      </c>
      <c r="M316" s="10">
        <f t="shared" ca="1" si="34"/>
        <v>1</v>
      </c>
      <c r="O316" s="10">
        <f ca="1">IF(J316="","",VLOOKUP(P316&amp;"_"&amp;Q316&amp;"_"&amp;R316,[1]挑战模式!$A:$AS,38+S316,FALSE))</f>
        <v>15</v>
      </c>
      <c r="P316" s="10">
        <v>0</v>
      </c>
      <c r="Q316" s="10">
        <v>7</v>
      </c>
      <c r="R316" s="10">
        <v>4</v>
      </c>
      <c r="S316" s="10">
        <v>3</v>
      </c>
    </row>
    <row r="317" spans="2:19" s="10" customFormat="1" x14ac:dyDescent="0.2">
      <c r="B317" s="10" t="str">
        <f t="shared" si="29"/>
        <v/>
      </c>
      <c r="C317" s="10" t="str">
        <f>IF(ISNA(VLOOKUP(P317&amp;"_"&amp;Q317&amp;"_"&amp;R317,[1]挑战模式!$A:$AS,1,FALSE)),"",IF(R317-R316=0,"",R317))</f>
        <v/>
      </c>
      <c r="D317" s="10" t="str">
        <f t="shared" si="30"/>
        <v/>
      </c>
      <c r="E317" s="10" t="str">
        <f>""</f>
        <v/>
      </c>
      <c r="F317" s="10" t="str">
        <f>IF(C317="","",VLOOKUP(P317&amp;"_"&amp;Q317&amp;"_"&amp;R317,[1]挑战模式!$A:$AS,13,FALSE)-VLOOKUP(P317&amp;"_"&amp;Q317&amp;"_"&amp;R317,[1]挑战模式!$A:$AS,14,FALSE))</f>
        <v/>
      </c>
      <c r="G317" s="10" t="str">
        <f t="shared" si="31"/>
        <v/>
      </c>
      <c r="H317" s="10" t="str">
        <f t="shared" ref="H317:H380" si="36">IF(C317="","",0)</f>
        <v/>
      </c>
      <c r="I317" s="10" t="str">
        <f ca="1">IF(ISNA(VLOOKUP(P317&amp;"_"&amp;Q317&amp;"_"&amp;R317,[1]挑战模式!$A:$AS,1,FALSE)),"",IF(VLOOKUP(P317&amp;"_"&amp;Q317&amp;"_"&amp;R317,[1]挑战模式!$A:$AS,14+S317,FALSE)="","",INT(VLOOKUP(P317&amp;"_"&amp;Q317&amp;"_"&amp;R317,[1]挑战模式!$A:$AS,20+S317,FALSE))))</f>
        <v/>
      </c>
      <c r="J317" s="10" t="str">
        <f ca="1">IF(ISNA(VLOOKUP(P317&amp;"_"&amp;Q317&amp;"_"&amp;R317,[1]挑战模式!$A:$AS,1,FALSE)),"",IF(VLOOKUP(P317&amp;"_"&amp;Q317&amp;"_"&amp;R317,[1]挑战模式!$A:$AS,14+S317,FALSE)="","",ROUND(VLOOKUP(P317&amp;"_"&amp;Q317&amp;"_"&amp;R317,[1]挑战模式!$A:$AS,5,FALSE)/I317,2)))</f>
        <v/>
      </c>
      <c r="K317" s="10" t="str">
        <f t="shared" ca="1" si="32"/>
        <v/>
      </c>
      <c r="L317" s="10" t="str">
        <f t="shared" ca="1" si="33"/>
        <v/>
      </c>
      <c r="M317" s="10" t="str">
        <f t="shared" ca="1" si="34"/>
        <v/>
      </c>
      <c r="O317" s="10" t="str">
        <f ca="1">IF(J317="","",VLOOKUP(P317&amp;"_"&amp;Q317&amp;"_"&amp;R317,[1]挑战模式!$A:$AS,38+S317,FALSE))</f>
        <v/>
      </c>
      <c r="P317" s="10">
        <v>0</v>
      </c>
      <c r="Q317" s="10">
        <v>7</v>
      </c>
      <c r="R317" s="10">
        <v>4</v>
      </c>
      <c r="S317" s="10">
        <v>4</v>
      </c>
    </row>
    <row r="318" spans="2:19" s="10" customFormat="1" x14ac:dyDescent="0.2">
      <c r="B318" s="10" t="str">
        <f t="shared" si="29"/>
        <v/>
      </c>
      <c r="C318" s="10" t="str">
        <f>IF(ISNA(VLOOKUP(P318&amp;"_"&amp;Q318&amp;"_"&amp;R318,[1]挑战模式!$A:$AS,1,FALSE)),"",IF(R318-R317=0,"",R318))</f>
        <v/>
      </c>
      <c r="D318" s="10" t="str">
        <f t="shared" si="30"/>
        <v/>
      </c>
      <c r="E318" s="10" t="str">
        <f>""</f>
        <v/>
      </c>
      <c r="F318" s="10" t="str">
        <f>IF(C318="","",VLOOKUP(P318&amp;"_"&amp;Q318&amp;"_"&amp;R318,[1]挑战模式!$A:$AS,13,FALSE)-VLOOKUP(P318&amp;"_"&amp;Q318&amp;"_"&amp;R318,[1]挑战模式!$A:$AS,14,FALSE))</f>
        <v/>
      </c>
      <c r="G318" s="10" t="str">
        <f t="shared" si="31"/>
        <v/>
      </c>
      <c r="H318" s="10" t="str">
        <f t="shared" si="36"/>
        <v/>
      </c>
      <c r="I318" s="10" t="str">
        <f ca="1">IF(ISNA(VLOOKUP(P318&amp;"_"&amp;Q318&amp;"_"&amp;R318,[1]挑战模式!$A:$AS,1,FALSE)),"",IF(VLOOKUP(P318&amp;"_"&amp;Q318&amp;"_"&amp;R318,[1]挑战模式!$A:$AS,14+S318,FALSE)="","",INT(VLOOKUP(P318&amp;"_"&amp;Q318&amp;"_"&amp;R318,[1]挑战模式!$A:$AS,20+S318,FALSE))))</f>
        <v/>
      </c>
      <c r="J318" s="10" t="str">
        <f ca="1">IF(ISNA(VLOOKUP(P318&amp;"_"&amp;Q318&amp;"_"&amp;R318,[1]挑战模式!$A:$AS,1,FALSE)),"",IF(VLOOKUP(P318&amp;"_"&amp;Q318&amp;"_"&amp;R318,[1]挑战模式!$A:$AS,14+S318,FALSE)="","",ROUND(VLOOKUP(P318&amp;"_"&amp;Q318&amp;"_"&amp;R318,[1]挑战模式!$A:$AS,5,FALSE)/I318,2)))</f>
        <v/>
      </c>
      <c r="K318" s="10" t="str">
        <f t="shared" ca="1" si="32"/>
        <v/>
      </c>
      <c r="L318" s="10" t="str">
        <f t="shared" ca="1" si="33"/>
        <v/>
      </c>
      <c r="M318" s="10" t="str">
        <f t="shared" ca="1" si="34"/>
        <v/>
      </c>
      <c r="O318" s="10" t="str">
        <f ca="1">IF(J318="","",VLOOKUP(P318&amp;"_"&amp;Q318&amp;"_"&amp;R318,[1]挑战模式!$A:$AS,38+S318,FALSE))</f>
        <v/>
      </c>
      <c r="P318" s="10">
        <v>0</v>
      </c>
      <c r="Q318" s="10">
        <v>7</v>
      </c>
      <c r="R318" s="10">
        <v>4</v>
      </c>
      <c r="S318" s="10">
        <v>5</v>
      </c>
    </row>
    <row r="319" spans="2:19" s="10" customFormat="1" x14ac:dyDescent="0.2">
      <c r="B319" s="10" t="str">
        <f t="shared" si="29"/>
        <v/>
      </c>
      <c r="C319" s="10" t="str">
        <f>IF(ISNA(VLOOKUP(P319&amp;"_"&amp;Q319&amp;"_"&amp;R319,[1]挑战模式!$A:$AS,1,FALSE)),"",IF(R319-R318=0,"",R319))</f>
        <v/>
      </c>
      <c r="D319" s="10" t="str">
        <f t="shared" si="30"/>
        <v/>
      </c>
      <c r="E319" s="10" t="str">
        <f>""</f>
        <v/>
      </c>
      <c r="F319" s="10" t="str">
        <f>IF(C319="","",VLOOKUP(P319&amp;"_"&amp;Q319&amp;"_"&amp;R319,[1]挑战模式!$A:$AS,13,FALSE)-VLOOKUP(P319&amp;"_"&amp;Q319&amp;"_"&amp;R319,[1]挑战模式!$A:$AS,14,FALSE))</f>
        <v/>
      </c>
      <c r="G319" s="10" t="str">
        <f t="shared" si="31"/>
        <v/>
      </c>
      <c r="H319" s="10" t="str">
        <f t="shared" si="36"/>
        <v/>
      </c>
      <c r="I319" s="10" t="str">
        <f ca="1">IF(ISNA(VLOOKUP(P319&amp;"_"&amp;Q319&amp;"_"&amp;R319,[1]挑战模式!$A:$AS,1,FALSE)),"",IF(VLOOKUP(P319&amp;"_"&amp;Q319&amp;"_"&amp;R319,[1]挑战模式!$A:$AS,14+S319,FALSE)="","",INT(VLOOKUP(P319&amp;"_"&amp;Q319&amp;"_"&amp;R319,[1]挑战模式!$A:$AS,20+S319,FALSE))))</f>
        <v/>
      </c>
      <c r="J319" s="10" t="str">
        <f ca="1">IF(ISNA(VLOOKUP(P319&amp;"_"&amp;Q319&amp;"_"&amp;R319,[1]挑战模式!$A:$AS,1,FALSE)),"",IF(VLOOKUP(P319&amp;"_"&amp;Q319&amp;"_"&amp;R319,[1]挑战模式!$A:$AS,14+S319,FALSE)="","",ROUND(VLOOKUP(P319&amp;"_"&amp;Q319&amp;"_"&amp;R319,[1]挑战模式!$A:$AS,5,FALSE)/I319,2)))</f>
        <v/>
      </c>
      <c r="K319" s="10" t="str">
        <f t="shared" ca="1" si="32"/>
        <v/>
      </c>
      <c r="L319" s="10" t="str">
        <f t="shared" ca="1" si="33"/>
        <v/>
      </c>
      <c r="M319" s="10" t="str">
        <f t="shared" ca="1" si="34"/>
        <v/>
      </c>
      <c r="O319" s="10" t="str">
        <f ca="1">IF(J319="","",VLOOKUP(P319&amp;"_"&amp;Q319&amp;"_"&amp;R319,[1]挑战模式!$A:$AS,38+S319,FALSE))</f>
        <v/>
      </c>
      <c r="P319" s="10">
        <v>0</v>
      </c>
      <c r="Q319" s="10">
        <v>7</v>
      </c>
      <c r="R319" s="10">
        <v>4</v>
      </c>
      <c r="S319" s="10">
        <v>6</v>
      </c>
    </row>
    <row r="320" spans="2:19" s="10" customFormat="1" x14ac:dyDescent="0.2">
      <c r="B320" s="10" t="str">
        <f t="shared" si="29"/>
        <v>MonsterWaveCallRule_Season0_Challenge7</v>
      </c>
      <c r="C320" s="10">
        <f>IF(ISNA(VLOOKUP(P320&amp;"_"&amp;Q320&amp;"_"&amp;R320,[1]挑战模式!$A:$AS,1,FALSE)),"",IF(R320-R319=0,"",R320))</f>
        <v>5</v>
      </c>
      <c r="D320" s="10" t="str">
        <f t="shared" si="30"/>
        <v>赛季0挑战关卡7波次5</v>
      </c>
      <c r="E320" s="10" t="str">
        <f>""</f>
        <v/>
      </c>
      <c r="F320" s="10">
        <f>IF(C320="","",VLOOKUP(P320&amp;"_"&amp;Q320&amp;"_"&amp;R320,[1]挑战模式!$A:$AS,13,FALSE)-VLOOKUP(P320&amp;"_"&amp;Q320&amp;"_"&amp;R320,[1]挑战模式!$A:$AS,14,FALSE))</f>
        <v>100</v>
      </c>
      <c r="G320" s="10">
        <f t="shared" si="31"/>
        <v>180</v>
      </c>
      <c r="H320" s="10">
        <f t="shared" si="36"/>
        <v>0</v>
      </c>
      <c r="I320" s="10">
        <f ca="1">IF(ISNA(VLOOKUP(P320&amp;"_"&amp;Q320&amp;"_"&amp;R320,[1]挑战模式!$A:$AS,1,FALSE)),"",IF(VLOOKUP(P320&amp;"_"&amp;Q320&amp;"_"&amp;R320,[1]挑战模式!$A:$AS,14+S320,FALSE)="","",INT(VLOOKUP(P320&amp;"_"&amp;Q320&amp;"_"&amp;R320,[1]挑战模式!$A:$AS,20+S320,FALSE))))</f>
        <v>12</v>
      </c>
      <c r="J320" s="10">
        <f ca="1">IF(ISNA(VLOOKUP(P320&amp;"_"&amp;Q320&amp;"_"&amp;R320,[1]挑战模式!$A:$AS,1,FALSE)),"",IF(VLOOKUP(P320&amp;"_"&amp;Q320&amp;"_"&amp;R320,[1]挑战模式!$A:$AS,14+S320,FALSE)="","",ROUND(VLOOKUP(P320&amp;"_"&amp;Q320&amp;"_"&amp;R320,[1]挑战模式!$A:$AS,5,FALSE)/I320,2)))</f>
        <v>2.5</v>
      </c>
      <c r="K320" s="10">
        <f t="shared" ca="1" si="32"/>
        <v>1</v>
      </c>
      <c r="L320" s="10" t="str">
        <f t="shared" ca="1" si="33"/>
        <v>Monster_Season0_Challenge7_5_1</v>
      </c>
      <c r="M320" s="10">
        <f t="shared" ca="1" si="34"/>
        <v>1</v>
      </c>
      <c r="O320" s="10">
        <f ca="1">IF(J320="","",VLOOKUP(P320&amp;"_"&amp;Q320&amp;"_"&amp;R320,[1]挑战模式!$A:$AS,38+S320,FALSE))</f>
        <v>5</v>
      </c>
      <c r="P320" s="10">
        <v>0</v>
      </c>
      <c r="Q320" s="10">
        <v>7</v>
      </c>
      <c r="R320" s="10">
        <v>5</v>
      </c>
      <c r="S320" s="10">
        <v>1</v>
      </c>
    </row>
    <row r="321" spans="2:19" s="10" customFormat="1" x14ac:dyDescent="0.2">
      <c r="B321" s="10" t="str">
        <f t="shared" si="29"/>
        <v/>
      </c>
      <c r="C321" s="10" t="str">
        <f>IF(ISNA(VLOOKUP(P321&amp;"_"&amp;Q321&amp;"_"&amp;R321,[1]挑战模式!$A:$AS,1,FALSE)),"",IF(R321-R320=0,"",R321))</f>
        <v/>
      </c>
      <c r="D321" s="10" t="str">
        <f t="shared" si="30"/>
        <v/>
      </c>
      <c r="E321" s="10" t="str">
        <f>""</f>
        <v/>
      </c>
      <c r="F321" s="10" t="str">
        <f>IF(C321="","",VLOOKUP(P321&amp;"_"&amp;Q321&amp;"_"&amp;R321,[1]挑战模式!$A:$AS,13,FALSE)-VLOOKUP(P321&amp;"_"&amp;Q321&amp;"_"&amp;R321,[1]挑战模式!$A:$AS,14,FALSE))</f>
        <v/>
      </c>
      <c r="G321" s="10" t="str">
        <f t="shared" si="31"/>
        <v/>
      </c>
      <c r="H321" s="10" t="str">
        <f t="shared" si="36"/>
        <v/>
      </c>
      <c r="I321" s="10">
        <f ca="1">IF(ISNA(VLOOKUP(P321&amp;"_"&amp;Q321&amp;"_"&amp;R321,[1]挑战模式!$A:$AS,1,FALSE)),"",IF(VLOOKUP(P321&amp;"_"&amp;Q321&amp;"_"&amp;R321,[1]挑战模式!$A:$AS,14+S321,FALSE)="","",INT(VLOOKUP(P321&amp;"_"&amp;Q321&amp;"_"&amp;R321,[1]挑战模式!$A:$AS,20+S321,FALSE))))</f>
        <v>12</v>
      </c>
      <c r="J321" s="10">
        <f ca="1">IF(ISNA(VLOOKUP(P321&amp;"_"&amp;Q321&amp;"_"&amp;R321,[1]挑战模式!$A:$AS,1,FALSE)),"",IF(VLOOKUP(P321&amp;"_"&amp;Q321&amp;"_"&amp;R321,[1]挑战模式!$A:$AS,14+S321,FALSE)="","",ROUND(VLOOKUP(P321&amp;"_"&amp;Q321&amp;"_"&amp;R321,[1]挑战模式!$A:$AS,5,FALSE)/I321,2)))</f>
        <v>2.5</v>
      </c>
      <c r="K321" s="10">
        <f t="shared" ca="1" si="32"/>
        <v>1</v>
      </c>
      <c r="L321" s="10" t="str">
        <f t="shared" ca="1" si="33"/>
        <v>Monster_Season0_Challenge7_5_2</v>
      </c>
      <c r="M321" s="10">
        <f t="shared" ca="1" si="34"/>
        <v>1</v>
      </c>
      <c r="O321" s="10">
        <f ca="1">IF(J321="","",VLOOKUP(P321&amp;"_"&amp;Q321&amp;"_"&amp;R321,[1]挑战模式!$A:$AS,38+S321,FALSE))</f>
        <v>10</v>
      </c>
      <c r="P321" s="10">
        <v>0</v>
      </c>
      <c r="Q321" s="10">
        <v>7</v>
      </c>
      <c r="R321" s="10">
        <v>5</v>
      </c>
      <c r="S321" s="10">
        <v>2</v>
      </c>
    </row>
    <row r="322" spans="2:19" s="10" customFormat="1" x14ac:dyDescent="0.2">
      <c r="B322" s="10" t="str">
        <f t="shared" si="29"/>
        <v/>
      </c>
      <c r="C322" s="10" t="str">
        <f>IF(ISNA(VLOOKUP(P322&amp;"_"&amp;Q322&amp;"_"&amp;R322,[1]挑战模式!$A:$AS,1,FALSE)),"",IF(R322-R321=0,"",R322))</f>
        <v/>
      </c>
      <c r="D322" s="10" t="str">
        <f t="shared" si="30"/>
        <v/>
      </c>
      <c r="E322" s="10" t="str">
        <f>""</f>
        <v/>
      </c>
      <c r="F322" s="10" t="str">
        <f>IF(C322="","",VLOOKUP(P322&amp;"_"&amp;Q322&amp;"_"&amp;R322,[1]挑战模式!$A:$AS,13,FALSE)-VLOOKUP(P322&amp;"_"&amp;Q322&amp;"_"&amp;R322,[1]挑战模式!$A:$AS,14,FALSE))</f>
        <v/>
      </c>
      <c r="G322" s="10" t="str">
        <f t="shared" si="31"/>
        <v/>
      </c>
      <c r="H322" s="10" t="str">
        <f t="shared" si="36"/>
        <v/>
      </c>
      <c r="I322" s="10">
        <f ca="1">IF(ISNA(VLOOKUP(P322&amp;"_"&amp;Q322&amp;"_"&amp;R322,[1]挑战模式!$A:$AS,1,FALSE)),"",IF(VLOOKUP(P322&amp;"_"&amp;Q322&amp;"_"&amp;R322,[1]挑战模式!$A:$AS,14+S322,FALSE)="","",INT(VLOOKUP(P322&amp;"_"&amp;Q322&amp;"_"&amp;R322,[1]挑战模式!$A:$AS,20+S322,FALSE))))</f>
        <v>6</v>
      </c>
      <c r="J322" s="10">
        <f ca="1">IF(ISNA(VLOOKUP(P322&amp;"_"&amp;Q322&amp;"_"&amp;R322,[1]挑战模式!$A:$AS,1,FALSE)),"",IF(VLOOKUP(P322&amp;"_"&amp;Q322&amp;"_"&amp;R322,[1]挑战模式!$A:$AS,14+S322,FALSE)="","",ROUND(VLOOKUP(P322&amp;"_"&amp;Q322&amp;"_"&amp;R322,[1]挑战模式!$A:$AS,5,FALSE)/I322,2)))</f>
        <v>5</v>
      </c>
      <c r="K322" s="10">
        <f t="shared" ca="1" si="32"/>
        <v>1</v>
      </c>
      <c r="L322" s="10" t="str">
        <f t="shared" ca="1" si="33"/>
        <v>Monster_Season0_Challenge7_5_3</v>
      </c>
      <c r="M322" s="10">
        <f t="shared" ca="1" si="34"/>
        <v>1</v>
      </c>
      <c r="O322" s="10">
        <f ca="1">IF(J322="","",VLOOKUP(P322&amp;"_"&amp;Q322&amp;"_"&amp;R322,[1]挑战模式!$A:$AS,38+S322,FALSE))</f>
        <v>5</v>
      </c>
      <c r="P322" s="10">
        <v>0</v>
      </c>
      <c r="Q322" s="10">
        <v>7</v>
      </c>
      <c r="R322" s="10">
        <v>5</v>
      </c>
      <c r="S322" s="10">
        <v>3</v>
      </c>
    </row>
    <row r="323" spans="2:19" s="10" customFormat="1" x14ac:dyDescent="0.2">
      <c r="B323" s="10" t="str">
        <f t="shared" si="29"/>
        <v/>
      </c>
      <c r="C323" s="10" t="str">
        <f>IF(ISNA(VLOOKUP(P323&amp;"_"&amp;Q323&amp;"_"&amp;R323,[1]挑战模式!$A:$AS,1,FALSE)),"",IF(R323-R322=0,"",R323))</f>
        <v/>
      </c>
      <c r="D323" s="10" t="str">
        <f t="shared" si="30"/>
        <v/>
      </c>
      <c r="E323" s="10" t="str">
        <f>""</f>
        <v/>
      </c>
      <c r="F323" s="10" t="str">
        <f>IF(C323="","",VLOOKUP(P323&amp;"_"&amp;Q323&amp;"_"&amp;R323,[1]挑战模式!$A:$AS,13,FALSE)-VLOOKUP(P323&amp;"_"&amp;Q323&amp;"_"&amp;R323,[1]挑战模式!$A:$AS,14,FALSE))</f>
        <v/>
      </c>
      <c r="G323" s="10" t="str">
        <f t="shared" si="31"/>
        <v/>
      </c>
      <c r="H323" s="10" t="str">
        <f t="shared" si="36"/>
        <v/>
      </c>
      <c r="I323" s="10" t="str">
        <f ca="1">IF(ISNA(VLOOKUP(P323&amp;"_"&amp;Q323&amp;"_"&amp;R323,[1]挑战模式!$A:$AS,1,FALSE)),"",IF(VLOOKUP(P323&amp;"_"&amp;Q323&amp;"_"&amp;R323,[1]挑战模式!$A:$AS,14+S323,FALSE)="","",INT(VLOOKUP(P323&amp;"_"&amp;Q323&amp;"_"&amp;R323,[1]挑战模式!$A:$AS,20+S323,FALSE))))</f>
        <v/>
      </c>
      <c r="J323" s="10" t="str">
        <f ca="1">IF(ISNA(VLOOKUP(P323&amp;"_"&amp;Q323&amp;"_"&amp;R323,[1]挑战模式!$A:$AS,1,FALSE)),"",IF(VLOOKUP(P323&amp;"_"&amp;Q323&amp;"_"&amp;R323,[1]挑战模式!$A:$AS,14+S323,FALSE)="","",ROUND(VLOOKUP(P323&amp;"_"&amp;Q323&amp;"_"&amp;R323,[1]挑战模式!$A:$AS,5,FALSE)/I323,2)))</f>
        <v/>
      </c>
      <c r="K323" s="10" t="str">
        <f t="shared" ca="1" si="32"/>
        <v/>
      </c>
      <c r="L323" s="10" t="str">
        <f t="shared" ca="1" si="33"/>
        <v/>
      </c>
      <c r="M323" s="10" t="str">
        <f t="shared" ca="1" si="34"/>
        <v/>
      </c>
      <c r="O323" s="10" t="str">
        <f ca="1">IF(J323="","",VLOOKUP(P323&amp;"_"&amp;Q323&amp;"_"&amp;R323,[1]挑战模式!$A:$AS,38+S323,FALSE))</f>
        <v/>
      </c>
      <c r="P323" s="10">
        <v>0</v>
      </c>
      <c r="Q323" s="10">
        <v>7</v>
      </c>
      <c r="R323" s="10">
        <v>5</v>
      </c>
      <c r="S323" s="10">
        <v>4</v>
      </c>
    </row>
    <row r="324" spans="2:19" s="10" customFormat="1" x14ac:dyDescent="0.2">
      <c r="B324" s="10" t="str">
        <f t="shared" si="29"/>
        <v/>
      </c>
      <c r="C324" s="10" t="str">
        <f>IF(ISNA(VLOOKUP(P324&amp;"_"&amp;Q324&amp;"_"&amp;R324,[1]挑战模式!$A:$AS,1,FALSE)),"",IF(R324-R323=0,"",R324))</f>
        <v/>
      </c>
      <c r="D324" s="10" t="str">
        <f t="shared" si="30"/>
        <v/>
      </c>
      <c r="E324" s="10" t="str">
        <f>""</f>
        <v/>
      </c>
      <c r="F324" s="10" t="str">
        <f>IF(C324="","",VLOOKUP(P324&amp;"_"&amp;Q324&amp;"_"&amp;R324,[1]挑战模式!$A:$AS,13,FALSE)-VLOOKUP(P324&amp;"_"&amp;Q324&amp;"_"&amp;R324,[1]挑战模式!$A:$AS,14,FALSE))</f>
        <v/>
      </c>
      <c r="G324" s="10" t="str">
        <f t="shared" si="31"/>
        <v/>
      </c>
      <c r="H324" s="10" t="str">
        <f t="shared" si="36"/>
        <v/>
      </c>
      <c r="I324" s="10" t="str">
        <f ca="1">IF(ISNA(VLOOKUP(P324&amp;"_"&amp;Q324&amp;"_"&amp;R324,[1]挑战模式!$A:$AS,1,FALSE)),"",IF(VLOOKUP(P324&amp;"_"&amp;Q324&amp;"_"&amp;R324,[1]挑战模式!$A:$AS,14+S324,FALSE)="","",INT(VLOOKUP(P324&amp;"_"&amp;Q324&amp;"_"&amp;R324,[1]挑战模式!$A:$AS,20+S324,FALSE))))</f>
        <v/>
      </c>
      <c r="J324" s="10" t="str">
        <f ca="1">IF(ISNA(VLOOKUP(P324&amp;"_"&amp;Q324&amp;"_"&amp;R324,[1]挑战模式!$A:$AS,1,FALSE)),"",IF(VLOOKUP(P324&amp;"_"&amp;Q324&amp;"_"&amp;R324,[1]挑战模式!$A:$AS,14+S324,FALSE)="","",ROUND(VLOOKUP(P324&amp;"_"&amp;Q324&amp;"_"&amp;R324,[1]挑战模式!$A:$AS,5,FALSE)/I324,2)))</f>
        <v/>
      </c>
      <c r="K324" s="10" t="str">
        <f t="shared" ca="1" si="32"/>
        <v/>
      </c>
      <c r="L324" s="10" t="str">
        <f t="shared" ca="1" si="33"/>
        <v/>
      </c>
      <c r="M324" s="10" t="str">
        <f t="shared" ca="1" si="34"/>
        <v/>
      </c>
      <c r="O324" s="10" t="str">
        <f ca="1">IF(J324="","",VLOOKUP(P324&amp;"_"&amp;Q324&amp;"_"&amp;R324,[1]挑战模式!$A:$AS,38+S324,FALSE))</f>
        <v/>
      </c>
      <c r="P324" s="10">
        <v>0</v>
      </c>
      <c r="Q324" s="10">
        <v>7</v>
      </c>
      <c r="R324" s="10">
        <v>5</v>
      </c>
      <c r="S324" s="10">
        <v>5</v>
      </c>
    </row>
    <row r="325" spans="2:19" s="10" customFormat="1" x14ac:dyDescent="0.2">
      <c r="B325" s="10" t="str">
        <f t="shared" si="29"/>
        <v/>
      </c>
      <c r="C325" s="10" t="str">
        <f>IF(ISNA(VLOOKUP(P325&amp;"_"&amp;Q325&amp;"_"&amp;R325,[1]挑战模式!$A:$AS,1,FALSE)),"",IF(R325-R324=0,"",R325))</f>
        <v/>
      </c>
      <c r="D325" s="10" t="str">
        <f t="shared" si="30"/>
        <v/>
      </c>
      <c r="E325" s="10" t="str">
        <f>""</f>
        <v/>
      </c>
      <c r="F325" s="10" t="str">
        <f>IF(C325="","",VLOOKUP(P325&amp;"_"&amp;Q325&amp;"_"&amp;R325,[1]挑战模式!$A:$AS,13,FALSE)-VLOOKUP(P325&amp;"_"&amp;Q325&amp;"_"&amp;R325,[1]挑战模式!$A:$AS,14,FALSE))</f>
        <v/>
      </c>
      <c r="G325" s="10" t="str">
        <f t="shared" si="31"/>
        <v/>
      </c>
      <c r="H325" s="10" t="str">
        <f t="shared" si="36"/>
        <v/>
      </c>
      <c r="I325" s="10" t="str">
        <f ca="1">IF(ISNA(VLOOKUP(P325&amp;"_"&amp;Q325&amp;"_"&amp;R325,[1]挑战模式!$A:$AS,1,FALSE)),"",IF(VLOOKUP(P325&amp;"_"&amp;Q325&amp;"_"&amp;R325,[1]挑战模式!$A:$AS,14+S325,FALSE)="","",INT(VLOOKUP(P325&amp;"_"&amp;Q325&amp;"_"&amp;R325,[1]挑战模式!$A:$AS,20+S325,FALSE))))</f>
        <v/>
      </c>
      <c r="J325" s="10" t="str">
        <f ca="1">IF(ISNA(VLOOKUP(P325&amp;"_"&amp;Q325&amp;"_"&amp;R325,[1]挑战模式!$A:$AS,1,FALSE)),"",IF(VLOOKUP(P325&amp;"_"&amp;Q325&amp;"_"&amp;R325,[1]挑战模式!$A:$AS,14+S325,FALSE)="","",ROUND(VLOOKUP(P325&amp;"_"&amp;Q325&amp;"_"&amp;R325,[1]挑战模式!$A:$AS,5,FALSE)/I325,2)))</f>
        <v/>
      </c>
      <c r="K325" s="10" t="str">
        <f t="shared" ca="1" si="32"/>
        <v/>
      </c>
      <c r="L325" s="10" t="str">
        <f t="shared" ca="1" si="33"/>
        <v/>
      </c>
      <c r="M325" s="10" t="str">
        <f t="shared" ca="1" si="34"/>
        <v/>
      </c>
      <c r="O325" s="10" t="str">
        <f ca="1">IF(J325="","",VLOOKUP(P325&amp;"_"&amp;Q325&amp;"_"&amp;R325,[1]挑战模式!$A:$AS,38+S325,FALSE))</f>
        <v/>
      </c>
      <c r="P325" s="10">
        <v>0</v>
      </c>
      <c r="Q325" s="10">
        <v>7</v>
      </c>
      <c r="R325" s="10">
        <v>5</v>
      </c>
      <c r="S325" s="10">
        <v>6</v>
      </c>
    </row>
    <row r="326" spans="2:19" s="10" customFormat="1" x14ac:dyDescent="0.2">
      <c r="B326" s="10" t="str">
        <f t="shared" si="29"/>
        <v>MonsterWaveCallRule_Season0_Challenge7</v>
      </c>
      <c r="C326" s="10">
        <f>IF(ISNA(VLOOKUP(P326&amp;"_"&amp;Q326&amp;"_"&amp;R326,[1]挑战模式!$A:$AS,1,FALSE)),"",IF(R326-R325=0,"",R326))</f>
        <v>6</v>
      </c>
      <c r="D326" s="10" t="str">
        <f t="shared" si="30"/>
        <v>赛季0挑战关卡7波次6</v>
      </c>
      <c r="E326" s="10" t="str">
        <f>""</f>
        <v/>
      </c>
      <c r="F326" s="10">
        <f>IF(C326="","",VLOOKUP(P326&amp;"_"&amp;Q326&amp;"_"&amp;R326,[1]挑战模式!$A:$AS,13,FALSE)-VLOOKUP(P326&amp;"_"&amp;Q326&amp;"_"&amp;R326,[1]挑战模式!$A:$AS,14,FALSE))</f>
        <v>100</v>
      </c>
      <c r="G326" s="10">
        <f t="shared" si="31"/>
        <v>180</v>
      </c>
      <c r="H326" s="10">
        <f t="shared" si="36"/>
        <v>0</v>
      </c>
      <c r="I326" s="10">
        <f ca="1">IF(ISNA(VLOOKUP(P326&amp;"_"&amp;Q326&amp;"_"&amp;R326,[1]挑战模式!$A:$AS,1,FALSE)),"",IF(VLOOKUP(P326&amp;"_"&amp;Q326&amp;"_"&amp;R326,[1]挑战模式!$A:$AS,14+S326,FALSE)="","",INT(VLOOKUP(P326&amp;"_"&amp;Q326&amp;"_"&amp;R326,[1]挑战模式!$A:$AS,20+S326,FALSE))))</f>
        <v>11</v>
      </c>
      <c r="J326" s="10">
        <f ca="1">IF(ISNA(VLOOKUP(P326&amp;"_"&amp;Q326&amp;"_"&amp;R326,[1]挑战模式!$A:$AS,1,FALSE)),"",IF(VLOOKUP(P326&amp;"_"&amp;Q326&amp;"_"&amp;R326,[1]挑战模式!$A:$AS,14+S326,FALSE)="","",ROUND(VLOOKUP(P326&amp;"_"&amp;Q326&amp;"_"&amp;R326,[1]挑战模式!$A:$AS,5,FALSE)/I326,2)))</f>
        <v>2.73</v>
      </c>
      <c r="K326" s="10">
        <f t="shared" ca="1" si="32"/>
        <v>1</v>
      </c>
      <c r="L326" s="10" t="str">
        <f t="shared" ca="1" si="33"/>
        <v>Monster_Season0_Challenge7_6_1</v>
      </c>
      <c r="M326" s="10">
        <f t="shared" ca="1" si="34"/>
        <v>1</v>
      </c>
      <c r="O326" s="10">
        <f ca="1">IF(J326="","",VLOOKUP(P326&amp;"_"&amp;Q326&amp;"_"&amp;R326,[1]挑战模式!$A:$AS,38+S326,FALSE))</f>
        <v>5</v>
      </c>
      <c r="P326" s="10">
        <v>0</v>
      </c>
      <c r="Q326" s="10">
        <v>7</v>
      </c>
      <c r="R326" s="10">
        <v>6</v>
      </c>
      <c r="S326" s="10">
        <v>1</v>
      </c>
    </row>
    <row r="327" spans="2:19" s="10" customFormat="1" x14ac:dyDescent="0.2">
      <c r="B327" s="10" t="str">
        <f t="shared" si="29"/>
        <v/>
      </c>
      <c r="C327" s="10" t="str">
        <f>IF(ISNA(VLOOKUP(P327&amp;"_"&amp;Q327&amp;"_"&amp;R327,[1]挑战模式!$A:$AS,1,FALSE)),"",IF(R327-R326=0,"",R327))</f>
        <v/>
      </c>
      <c r="D327" s="10" t="str">
        <f t="shared" si="30"/>
        <v/>
      </c>
      <c r="E327" s="10" t="str">
        <f>""</f>
        <v/>
      </c>
      <c r="F327" s="10" t="str">
        <f>IF(C327="","",VLOOKUP(P327&amp;"_"&amp;Q327&amp;"_"&amp;R327,[1]挑战模式!$A:$AS,13,FALSE)-VLOOKUP(P327&amp;"_"&amp;Q327&amp;"_"&amp;R327,[1]挑战模式!$A:$AS,14,FALSE))</f>
        <v/>
      </c>
      <c r="G327" s="10" t="str">
        <f t="shared" si="31"/>
        <v/>
      </c>
      <c r="H327" s="10" t="str">
        <f t="shared" si="36"/>
        <v/>
      </c>
      <c r="I327" s="10">
        <f ca="1">IF(ISNA(VLOOKUP(P327&amp;"_"&amp;Q327&amp;"_"&amp;R327,[1]挑战模式!$A:$AS,1,FALSE)),"",IF(VLOOKUP(P327&amp;"_"&amp;Q327&amp;"_"&amp;R327,[1]挑战模式!$A:$AS,14+S327,FALSE)="","",INT(VLOOKUP(P327&amp;"_"&amp;Q327&amp;"_"&amp;R327,[1]挑战模式!$A:$AS,20+S327,FALSE))))</f>
        <v>8</v>
      </c>
      <c r="J327" s="10">
        <f ca="1">IF(ISNA(VLOOKUP(P327&amp;"_"&amp;Q327&amp;"_"&amp;R327,[1]挑战模式!$A:$AS,1,FALSE)),"",IF(VLOOKUP(P327&amp;"_"&amp;Q327&amp;"_"&amp;R327,[1]挑战模式!$A:$AS,14+S327,FALSE)="","",ROUND(VLOOKUP(P327&amp;"_"&amp;Q327&amp;"_"&amp;R327,[1]挑战模式!$A:$AS,5,FALSE)/I327,2)))</f>
        <v>3.75</v>
      </c>
      <c r="K327" s="10">
        <f t="shared" ca="1" si="32"/>
        <v>1</v>
      </c>
      <c r="L327" s="10" t="str">
        <f t="shared" ca="1" si="33"/>
        <v>Monster_Season0_Challenge7_6_2</v>
      </c>
      <c r="M327" s="10">
        <f t="shared" ca="1" si="34"/>
        <v>1</v>
      </c>
      <c r="O327" s="10">
        <f ca="1">IF(J327="","",VLOOKUP(P327&amp;"_"&amp;Q327&amp;"_"&amp;R327,[1]挑战模式!$A:$AS,38+S327,FALSE))</f>
        <v>5</v>
      </c>
      <c r="P327" s="10">
        <v>0</v>
      </c>
      <c r="Q327" s="10">
        <v>7</v>
      </c>
      <c r="R327" s="10">
        <v>6</v>
      </c>
      <c r="S327" s="10">
        <v>2</v>
      </c>
    </row>
    <row r="328" spans="2:19" s="10" customFormat="1" x14ac:dyDescent="0.2">
      <c r="B328" s="10" t="str">
        <f t="shared" si="29"/>
        <v/>
      </c>
      <c r="C328" s="10" t="str">
        <f>IF(ISNA(VLOOKUP(P328&amp;"_"&amp;Q328&amp;"_"&amp;R328,[1]挑战模式!$A:$AS,1,FALSE)),"",IF(R328-R327=0,"",R328))</f>
        <v/>
      </c>
      <c r="D328" s="10" t="str">
        <f t="shared" si="30"/>
        <v/>
      </c>
      <c r="E328" s="10" t="str">
        <f>""</f>
        <v/>
      </c>
      <c r="F328" s="10" t="str">
        <f>IF(C328="","",VLOOKUP(P328&amp;"_"&amp;Q328&amp;"_"&amp;R328,[1]挑战模式!$A:$AS,13,FALSE)-VLOOKUP(P328&amp;"_"&amp;Q328&amp;"_"&amp;R328,[1]挑战模式!$A:$AS,14,FALSE))</f>
        <v/>
      </c>
      <c r="G328" s="10" t="str">
        <f t="shared" si="31"/>
        <v/>
      </c>
      <c r="H328" s="10" t="str">
        <f t="shared" si="36"/>
        <v/>
      </c>
      <c r="I328" s="10">
        <f ca="1">IF(ISNA(VLOOKUP(P328&amp;"_"&amp;Q328&amp;"_"&amp;R328,[1]挑战模式!$A:$AS,1,FALSE)),"",IF(VLOOKUP(P328&amp;"_"&amp;Q328&amp;"_"&amp;R328,[1]挑战模式!$A:$AS,14+S328,FALSE)="","",INT(VLOOKUP(P328&amp;"_"&amp;Q328&amp;"_"&amp;R328,[1]挑战模式!$A:$AS,20+S328,FALSE))))</f>
        <v>8</v>
      </c>
      <c r="J328" s="10">
        <f ca="1">IF(ISNA(VLOOKUP(P328&amp;"_"&amp;Q328&amp;"_"&amp;R328,[1]挑战模式!$A:$AS,1,FALSE)),"",IF(VLOOKUP(P328&amp;"_"&amp;Q328&amp;"_"&amp;R328,[1]挑战模式!$A:$AS,14+S328,FALSE)="","",ROUND(VLOOKUP(P328&amp;"_"&amp;Q328&amp;"_"&amp;R328,[1]挑战模式!$A:$AS,5,FALSE)/I328,2)))</f>
        <v>3.75</v>
      </c>
      <c r="K328" s="10">
        <f t="shared" ca="1" si="32"/>
        <v>1</v>
      </c>
      <c r="L328" s="10" t="str">
        <f t="shared" ca="1" si="33"/>
        <v>Monster_Season0_Challenge7_6_3</v>
      </c>
      <c r="M328" s="10">
        <f t="shared" ca="1" si="34"/>
        <v>1</v>
      </c>
      <c r="O328" s="10">
        <f ca="1">IF(J328="","",VLOOKUP(P328&amp;"_"&amp;Q328&amp;"_"&amp;R328,[1]挑战模式!$A:$AS,38+S328,FALSE))</f>
        <v>10</v>
      </c>
      <c r="P328" s="10">
        <v>0</v>
      </c>
      <c r="Q328" s="10">
        <v>7</v>
      </c>
      <c r="R328" s="10">
        <v>6</v>
      </c>
      <c r="S328" s="10">
        <v>3</v>
      </c>
    </row>
    <row r="329" spans="2:19" s="10" customFormat="1" x14ac:dyDescent="0.2">
      <c r="B329" s="10" t="str">
        <f t="shared" ref="B329:B392" si="37">IF(C329="","","MonsterWaveCallRule_Season"&amp;P329&amp;"_Challenge"&amp;Q329)</f>
        <v/>
      </c>
      <c r="C329" s="10" t="str">
        <f>IF(ISNA(VLOOKUP(P329&amp;"_"&amp;Q329&amp;"_"&amp;R329,[1]挑战模式!$A:$AS,1,FALSE)),"",IF(R329-R328=0,"",R329))</f>
        <v/>
      </c>
      <c r="D329" s="10" t="str">
        <f t="shared" ref="D329:D392" si="38">IF(C329="","","赛季"&amp;P329&amp;"挑战关卡"&amp;Q329&amp;"波次"&amp;R329)</f>
        <v/>
      </c>
      <c r="E329" s="10" t="str">
        <f>""</f>
        <v/>
      </c>
      <c r="F329" s="10" t="str">
        <f>IF(C329="","",VLOOKUP(P329&amp;"_"&amp;Q329&amp;"_"&amp;R329,[1]挑战模式!$A:$AS,13,FALSE)-VLOOKUP(P329&amp;"_"&amp;Q329&amp;"_"&amp;R329,[1]挑战模式!$A:$AS,14,FALSE))</f>
        <v/>
      </c>
      <c r="G329" s="10" t="str">
        <f t="shared" ref="G329:G392" si="39">IF(C329="","",180)</f>
        <v/>
      </c>
      <c r="H329" s="10" t="str">
        <f t="shared" si="36"/>
        <v/>
      </c>
      <c r="I329" s="10">
        <f ca="1">IF(ISNA(VLOOKUP(P329&amp;"_"&amp;Q329&amp;"_"&amp;R329,[1]挑战模式!$A:$AS,1,FALSE)),"",IF(VLOOKUP(P329&amp;"_"&amp;Q329&amp;"_"&amp;R329,[1]挑战模式!$A:$AS,14+S329,FALSE)="","",INT(VLOOKUP(P329&amp;"_"&amp;Q329&amp;"_"&amp;R329,[1]挑战模式!$A:$AS,20+S329,FALSE))))</f>
        <v>5</v>
      </c>
      <c r="J329" s="10">
        <f ca="1">IF(ISNA(VLOOKUP(P329&amp;"_"&amp;Q329&amp;"_"&amp;R329,[1]挑战模式!$A:$AS,1,FALSE)),"",IF(VLOOKUP(P329&amp;"_"&amp;Q329&amp;"_"&amp;R329,[1]挑战模式!$A:$AS,14+S329,FALSE)="","",ROUND(VLOOKUP(P329&amp;"_"&amp;Q329&amp;"_"&amp;R329,[1]挑战模式!$A:$AS,5,FALSE)/I329,2)))</f>
        <v>6</v>
      </c>
      <c r="K329" s="10">
        <f t="shared" ref="K329:K392" ca="1" si="40">IF(J329="","",1)</f>
        <v>1</v>
      </c>
      <c r="L329" s="10" t="str">
        <f t="shared" ref="L329:L392" ca="1" si="41">IF(J329="","","Monster_Season"&amp;P329&amp;"_Challenge"&amp;Q329&amp;"_"&amp;R329&amp;"_"&amp;S329)</f>
        <v>Monster_Season0_Challenge7_6_4</v>
      </c>
      <c r="M329" s="10">
        <f t="shared" ref="M329:M392" ca="1" si="42">IF(J329="","",1)</f>
        <v>1</v>
      </c>
      <c r="O329" s="10">
        <f ca="1">IF(J329="","",VLOOKUP(P329&amp;"_"&amp;Q329&amp;"_"&amp;R329,[1]挑战模式!$A:$AS,38+S329,FALSE))</f>
        <v>5</v>
      </c>
      <c r="P329" s="10">
        <v>0</v>
      </c>
      <c r="Q329" s="10">
        <v>7</v>
      </c>
      <c r="R329" s="10">
        <v>6</v>
      </c>
      <c r="S329" s="10">
        <v>4</v>
      </c>
    </row>
    <row r="330" spans="2:19" s="10" customFormat="1" x14ac:dyDescent="0.2">
      <c r="B330" s="10" t="str">
        <f t="shared" si="37"/>
        <v/>
      </c>
      <c r="C330" s="10" t="str">
        <f>IF(ISNA(VLOOKUP(P330&amp;"_"&amp;Q330&amp;"_"&amp;R330,[1]挑战模式!$A:$AS,1,FALSE)),"",IF(R330-R329=0,"",R330))</f>
        <v/>
      </c>
      <c r="D330" s="10" t="str">
        <f t="shared" si="38"/>
        <v/>
      </c>
      <c r="E330" s="10" t="str">
        <f>""</f>
        <v/>
      </c>
      <c r="F330" s="10" t="str">
        <f>IF(C330="","",VLOOKUP(P330&amp;"_"&amp;Q330&amp;"_"&amp;R330,[1]挑战模式!$A:$AS,13,FALSE)-VLOOKUP(P330&amp;"_"&amp;Q330&amp;"_"&amp;R330,[1]挑战模式!$A:$AS,14,FALSE))</f>
        <v/>
      </c>
      <c r="G330" s="10" t="str">
        <f t="shared" si="39"/>
        <v/>
      </c>
      <c r="H330" s="10" t="str">
        <f t="shared" si="36"/>
        <v/>
      </c>
      <c r="I330" s="10" t="str">
        <f ca="1">IF(ISNA(VLOOKUP(P330&amp;"_"&amp;Q330&amp;"_"&amp;R330,[1]挑战模式!$A:$AS,1,FALSE)),"",IF(VLOOKUP(P330&amp;"_"&amp;Q330&amp;"_"&amp;R330,[1]挑战模式!$A:$AS,14+S330,FALSE)="","",INT(VLOOKUP(P330&amp;"_"&amp;Q330&amp;"_"&amp;R330,[1]挑战模式!$A:$AS,20+S330,FALSE))))</f>
        <v/>
      </c>
      <c r="J330" s="10" t="str">
        <f ca="1">IF(ISNA(VLOOKUP(P330&amp;"_"&amp;Q330&amp;"_"&amp;R330,[1]挑战模式!$A:$AS,1,FALSE)),"",IF(VLOOKUP(P330&amp;"_"&amp;Q330&amp;"_"&amp;R330,[1]挑战模式!$A:$AS,14+S330,FALSE)="","",ROUND(VLOOKUP(P330&amp;"_"&amp;Q330&amp;"_"&amp;R330,[1]挑战模式!$A:$AS,5,FALSE)/I330,2)))</f>
        <v/>
      </c>
      <c r="K330" s="10" t="str">
        <f t="shared" ca="1" si="40"/>
        <v/>
      </c>
      <c r="L330" s="10" t="str">
        <f t="shared" ca="1" si="41"/>
        <v/>
      </c>
      <c r="M330" s="10" t="str">
        <f t="shared" ca="1" si="42"/>
        <v/>
      </c>
      <c r="O330" s="10" t="str">
        <f ca="1">IF(J330="","",VLOOKUP(P330&amp;"_"&amp;Q330&amp;"_"&amp;R330,[1]挑战模式!$A:$AS,38+S330,FALSE))</f>
        <v/>
      </c>
      <c r="P330" s="10">
        <v>0</v>
      </c>
      <c r="Q330" s="10">
        <v>7</v>
      </c>
      <c r="R330" s="10">
        <v>6</v>
      </c>
      <c r="S330" s="10">
        <v>5</v>
      </c>
    </row>
    <row r="331" spans="2:19" s="10" customFormat="1" x14ac:dyDescent="0.2">
      <c r="B331" s="10" t="str">
        <f t="shared" si="37"/>
        <v/>
      </c>
      <c r="C331" s="10" t="str">
        <f>IF(ISNA(VLOOKUP(P331&amp;"_"&amp;Q331&amp;"_"&amp;R331,[1]挑战模式!$A:$AS,1,FALSE)),"",IF(R331-R330=0,"",R331))</f>
        <v/>
      </c>
      <c r="D331" s="10" t="str">
        <f t="shared" si="38"/>
        <v/>
      </c>
      <c r="E331" s="10" t="str">
        <f>""</f>
        <v/>
      </c>
      <c r="F331" s="10" t="str">
        <f>IF(C331="","",VLOOKUP(P331&amp;"_"&amp;Q331&amp;"_"&amp;R331,[1]挑战模式!$A:$AS,13,FALSE)-VLOOKUP(P331&amp;"_"&amp;Q331&amp;"_"&amp;R331,[1]挑战模式!$A:$AS,14,FALSE))</f>
        <v/>
      </c>
      <c r="G331" s="10" t="str">
        <f t="shared" si="39"/>
        <v/>
      </c>
      <c r="H331" s="10" t="str">
        <f t="shared" si="36"/>
        <v/>
      </c>
      <c r="I331" s="10" t="str">
        <f ca="1">IF(ISNA(VLOOKUP(P331&amp;"_"&amp;Q331&amp;"_"&amp;R331,[1]挑战模式!$A:$AS,1,FALSE)),"",IF(VLOOKUP(P331&amp;"_"&amp;Q331&amp;"_"&amp;R331,[1]挑战模式!$A:$AS,14+S331,FALSE)="","",INT(VLOOKUP(P331&amp;"_"&amp;Q331&amp;"_"&amp;R331,[1]挑战模式!$A:$AS,20+S331,FALSE))))</f>
        <v/>
      </c>
      <c r="J331" s="10" t="str">
        <f ca="1">IF(ISNA(VLOOKUP(P331&amp;"_"&amp;Q331&amp;"_"&amp;R331,[1]挑战模式!$A:$AS,1,FALSE)),"",IF(VLOOKUP(P331&amp;"_"&amp;Q331&amp;"_"&amp;R331,[1]挑战模式!$A:$AS,14+S331,FALSE)="","",ROUND(VLOOKUP(P331&amp;"_"&amp;Q331&amp;"_"&amp;R331,[1]挑战模式!$A:$AS,5,FALSE)/I331,2)))</f>
        <v/>
      </c>
      <c r="K331" s="10" t="str">
        <f t="shared" ca="1" si="40"/>
        <v/>
      </c>
      <c r="L331" s="10" t="str">
        <f t="shared" ca="1" si="41"/>
        <v/>
      </c>
      <c r="M331" s="10" t="str">
        <f t="shared" ca="1" si="42"/>
        <v/>
      </c>
      <c r="O331" s="10" t="str">
        <f ca="1">IF(J331="","",VLOOKUP(P331&amp;"_"&amp;Q331&amp;"_"&amp;R331,[1]挑战模式!$A:$AS,38+S331,FALSE))</f>
        <v/>
      </c>
      <c r="P331" s="10">
        <v>0</v>
      </c>
      <c r="Q331" s="10">
        <v>7</v>
      </c>
      <c r="R331" s="10">
        <v>6</v>
      </c>
      <c r="S331" s="10">
        <v>6</v>
      </c>
    </row>
    <row r="332" spans="2:19" s="10" customFormat="1" x14ac:dyDescent="0.2">
      <c r="B332" s="10" t="str">
        <f t="shared" si="37"/>
        <v/>
      </c>
      <c r="C332" s="10" t="str">
        <f>IF(ISNA(VLOOKUP(P332&amp;"_"&amp;Q332&amp;"_"&amp;R332,[1]挑战模式!$A:$AS,1,FALSE)),"",IF(R332-R331=0,"",R332))</f>
        <v/>
      </c>
      <c r="D332" s="10" t="str">
        <f t="shared" si="38"/>
        <v/>
      </c>
      <c r="E332" s="10" t="str">
        <f>""</f>
        <v/>
      </c>
      <c r="F332" s="10" t="str">
        <f>IF(C332="","",VLOOKUP(P332&amp;"_"&amp;Q332&amp;"_"&amp;R332,[1]挑战模式!$A:$AS,13,FALSE)-VLOOKUP(P332&amp;"_"&amp;Q332&amp;"_"&amp;R332,[1]挑战模式!$A:$AS,14,FALSE))</f>
        <v/>
      </c>
      <c r="G332" s="10" t="str">
        <f t="shared" si="39"/>
        <v/>
      </c>
      <c r="H332" s="10" t="str">
        <f t="shared" si="36"/>
        <v/>
      </c>
      <c r="I332" s="10" t="str">
        <f>IF(ISNA(VLOOKUP(P332&amp;"_"&amp;Q332&amp;"_"&amp;R332,[1]挑战模式!$A:$AS,1,FALSE)),"",IF(VLOOKUP(P332&amp;"_"&amp;Q332&amp;"_"&amp;R332,[1]挑战模式!$A:$AS,14+S332,FALSE)="","",INT(VLOOKUP(P332&amp;"_"&amp;Q332&amp;"_"&amp;R332,[1]挑战模式!$A:$AS,20+S332,FALSE))))</f>
        <v/>
      </c>
      <c r="J332" s="10" t="str">
        <f>IF(ISNA(VLOOKUP(P332&amp;"_"&amp;Q332&amp;"_"&amp;R332,[1]挑战模式!$A:$AS,1,FALSE)),"",IF(VLOOKUP(P332&amp;"_"&amp;Q332&amp;"_"&amp;R332,[1]挑战模式!$A:$AS,14+S332,FALSE)="","",ROUND(VLOOKUP(P332&amp;"_"&amp;Q332&amp;"_"&amp;R332,[1]挑战模式!$A:$AS,5,FALSE)/I332,2)))</f>
        <v/>
      </c>
      <c r="K332" s="10" t="str">
        <f t="shared" si="40"/>
        <v/>
      </c>
      <c r="L332" s="10" t="str">
        <f t="shared" si="41"/>
        <v/>
      </c>
      <c r="M332" s="10" t="str">
        <f t="shared" si="42"/>
        <v/>
      </c>
      <c r="O332" s="10" t="str">
        <f>IF(J332="","",VLOOKUP(P332&amp;"_"&amp;Q332&amp;"_"&amp;R332,[1]挑战模式!$A:$AS,38+S332,FALSE))</f>
        <v/>
      </c>
      <c r="P332" s="10">
        <v>0</v>
      </c>
      <c r="Q332" s="10">
        <v>7</v>
      </c>
      <c r="R332" s="10">
        <v>7</v>
      </c>
      <c r="S332" s="10">
        <v>1</v>
      </c>
    </row>
    <row r="333" spans="2:19" s="10" customFormat="1" x14ac:dyDescent="0.2">
      <c r="B333" s="10" t="str">
        <f t="shared" si="37"/>
        <v/>
      </c>
      <c r="C333" s="10" t="str">
        <f>IF(ISNA(VLOOKUP(P333&amp;"_"&amp;Q333&amp;"_"&amp;R333,[1]挑战模式!$A:$AS,1,FALSE)),"",IF(R333-R332=0,"",R333))</f>
        <v/>
      </c>
      <c r="D333" s="10" t="str">
        <f t="shared" si="38"/>
        <v/>
      </c>
      <c r="E333" s="10" t="str">
        <f>""</f>
        <v/>
      </c>
      <c r="F333" s="10" t="str">
        <f>IF(C333="","",VLOOKUP(P333&amp;"_"&amp;Q333&amp;"_"&amp;R333,[1]挑战模式!$A:$AS,13,FALSE)-VLOOKUP(P333&amp;"_"&amp;Q333&amp;"_"&amp;R333,[1]挑战模式!$A:$AS,14,FALSE))</f>
        <v/>
      </c>
      <c r="G333" s="10" t="str">
        <f t="shared" si="39"/>
        <v/>
      </c>
      <c r="H333" s="10" t="str">
        <f t="shared" si="36"/>
        <v/>
      </c>
      <c r="I333" s="10" t="str">
        <f>IF(ISNA(VLOOKUP(P333&amp;"_"&amp;Q333&amp;"_"&amp;R333,[1]挑战模式!$A:$AS,1,FALSE)),"",IF(VLOOKUP(P333&amp;"_"&amp;Q333&amp;"_"&amp;R333,[1]挑战模式!$A:$AS,14+S333,FALSE)="","",INT(VLOOKUP(P333&amp;"_"&amp;Q333&amp;"_"&amp;R333,[1]挑战模式!$A:$AS,20+S333,FALSE))))</f>
        <v/>
      </c>
      <c r="J333" s="10" t="str">
        <f>IF(ISNA(VLOOKUP(P333&amp;"_"&amp;Q333&amp;"_"&amp;R333,[1]挑战模式!$A:$AS,1,FALSE)),"",IF(VLOOKUP(P333&amp;"_"&amp;Q333&amp;"_"&amp;R333,[1]挑战模式!$A:$AS,14+S333,FALSE)="","",ROUND(VLOOKUP(P333&amp;"_"&amp;Q333&amp;"_"&amp;R333,[1]挑战模式!$A:$AS,5,FALSE)/I333,2)))</f>
        <v/>
      </c>
      <c r="K333" s="10" t="str">
        <f t="shared" si="40"/>
        <v/>
      </c>
      <c r="L333" s="10" t="str">
        <f t="shared" si="41"/>
        <v/>
      </c>
      <c r="M333" s="10" t="str">
        <f t="shared" si="42"/>
        <v/>
      </c>
      <c r="O333" s="10" t="str">
        <f>IF(J333="","",VLOOKUP(P333&amp;"_"&amp;Q333&amp;"_"&amp;R333,[1]挑战模式!$A:$AS,38+S333,FALSE))</f>
        <v/>
      </c>
      <c r="P333" s="10">
        <v>0</v>
      </c>
      <c r="Q333" s="10">
        <v>7</v>
      </c>
      <c r="R333" s="10">
        <v>7</v>
      </c>
      <c r="S333" s="10">
        <v>2</v>
      </c>
    </row>
    <row r="334" spans="2:19" s="10" customFormat="1" x14ac:dyDescent="0.2">
      <c r="B334" s="10" t="str">
        <f t="shared" si="37"/>
        <v/>
      </c>
      <c r="C334" s="10" t="str">
        <f>IF(ISNA(VLOOKUP(P334&amp;"_"&amp;Q334&amp;"_"&amp;R334,[1]挑战模式!$A:$AS,1,FALSE)),"",IF(R334-R333=0,"",R334))</f>
        <v/>
      </c>
      <c r="D334" s="10" t="str">
        <f t="shared" si="38"/>
        <v/>
      </c>
      <c r="E334" s="10" t="str">
        <f>""</f>
        <v/>
      </c>
      <c r="F334" s="10" t="str">
        <f>IF(C334="","",VLOOKUP(P334&amp;"_"&amp;Q334&amp;"_"&amp;R334,[1]挑战模式!$A:$AS,13,FALSE)-VLOOKUP(P334&amp;"_"&amp;Q334&amp;"_"&amp;R334,[1]挑战模式!$A:$AS,14,FALSE))</f>
        <v/>
      </c>
      <c r="G334" s="10" t="str">
        <f t="shared" si="39"/>
        <v/>
      </c>
      <c r="H334" s="10" t="str">
        <f t="shared" si="36"/>
        <v/>
      </c>
      <c r="I334" s="10" t="str">
        <f>IF(ISNA(VLOOKUP(P334&amp;"_"&amp;Q334&amp;"_"&amp;R334,[1]挑战模式!$A:$AS,1,FALSE)),"",IF(VLOOKUP(P334&amp;"_"&amp;Q334&amp;"_"&amp;R334,[1]挑战模式!$A:$AS,14+S334,FALSE)="","",INT(VLOOKUP(P334&amp;"_"&amp;Q334&amp;"_"&amp;R334,[1]挑战模式!$A:$AS,20+S334,FALSE))))</f>
        <v/>
      </c>
      <c r="J334" s="10" t="str">
        <f>IF(ISNA(VLOOKUP(P334&amp;"_"&amp;Q334&amp;"_"&amp;R334,[1]挑战模式!$A:$AS,1,FALSE)),"",IF(VLOOKUP(P334&amp;"_"&amp;Q334&amp;"_"&amp;R334,[1]挑战模式!$A:$AS,14+S334,FALSE)="","",ROUND(VLOOKUP(P334&amp;"_"&amp;Q334&amp;"_"&amp;R334,[1]挑战模式!$A:$AS,5,FALSE)/I334,2)))</f>
        <v/>
      </c>
      <c r="K334" s="10" t="str">
        <f t="shared" si="40"/>
        <v/>
      </c>
      <c r="L334" s="10" t="str">
        <f t="shared" si="41"/>
        <v/>
      </c>
      <c r="M334" s="10" t="str">
        <f t="shared" si="42"/>
        <v/>
      </c>
      <c r="O334" s="10" t="str">
        <f>IF(J334="","",VLOOKUP(P334&amp;"_"&amp;Q334&amp;"_"&amp;R334,[1]挑战模式!$A:$AS,38+S334,FALSE))</f>
        <v/>
      </c>
      <c r="P334" s="10">
        <v>0</v>
      </c>
      <c r="Q334" s="10">
        <v>7</v>
      </c>
      <c r="R334" s="10">
        <v>7</v>
      </c>
      <c r="S334" s="10">
        <v>3</v>
      </c>
    </row>
    <row r="335" spans="2:19" s="10" customFormat="1" x14ac:dyDescent="0.2">
      <c r="B335" s="10" t="str">
        <f t="shared" si="37"/>
        <v/>
      </c>
      <c r="C335" s="10" t="str">
        <f>IF(ISNA(VLOOKUP(P335&amp;"_"&amp;Q335&amp;"_"&amp;R335,[1]挑战模式!$A:$AS,1,FALSE)),"",IF(R335-R334=0,"",R335))</f>
        <v/>
      </c>
      <c r="D335" s="10" t="str">
        <f t="shared" si="38"/>
        <v/>
      </c>
      <c r="E335" s="10" t="str">
        <f>""</f>
        <v/>
      </c>
      <c r="F335" s="10" t="str">
        <f>IF(C335="","",VLOOKUP(P335&amp;"_"&amp;Q335&amp;"_"&amp;R335,[1]挑战模式!$A:$AS,13,FALSE)-VLOOKUP(P335&amp;"_"&amp;Q335&amp;"_"&amp;R335,[1]挑战模式!$A:$AS,14,FALSE))</f>
        <v/>
      </c>
      <c r="G335" s="10" t="str">
        <f t="shared" si="39"/>
        <v/>
      </c>
      <c r="H335" s="10" t="str">
        <f t="shared" si="36"/>
        <v/>
      </c>
      <c r="I335" s="10" t="str">
        <f>IF(ISNA(VLOOKUP(P335&amp;"_"&amp;Q335&amp;"_"&amp;R335,[1]挑战模式!$A:$AS,1,FALSE)),"",IF(VLOOKUP(P335&amp;"_"&amp;Q335&amp;"_"&amp;R335,[1]挑战模式!$A:$AS,14+S335,FALSE)="","",INT(VLOOKUP(P335&amp;"_"&amp;Q335&amp;"_"&amp;R335,[1]挑战模式!$A:$AS,20+S335,FALSE))))</f>
        <v/>
      </c>
      <c r="J335" s="10" t="str">
        <f>IF(ISNA(VLOOKUP(P335&amp;"_"&amp;Q335&amp;"_"&amp;R335,[1]挑战模式!$A:$AS,1,FALSE)),"",IF(VLOOKUP(P335&amp;"_"&amp;Q335&amp;"_"&amp;R335,[1]挑战模式!$A:$AS,14+S335,FALSE)="","",ROUND(VLOOKUP(P335&amp;"_"&amp;Q335&amp;"_"&amp;R335,[1]挑战模式!$A:$AS,5,FALSE)/I335,2)))</f>
        <v/>
      </c>
      <c r="K335" s="10" t="str">
        <f t="shared" si="40"/>
        <v/>
      </c>
      <c r="L335" s="10" t="str">
        <f t="shared" si="41"/>
        <v/>
      </c>
      <c r="M335" s="10" t="str">
        <f t="shared" si="42"/>
        <v/>
      </c>
      <c r="O335" s="10" t="str">
        <f>IF(J335="","",VLOOKUP(P335&amp;"_"&amp;Q335&amp;"_"&amp;R335,[1]挑战模式!$A:$AS,38+S335,FALSE))</f>
        <v/>
      </c>
      <c r="P335" s="10">
        <v>0</v>
      </c>
      <c r="Q335" s="10">
        <v>7</v>
      </c>
      <c r="R335" s="10">
        <v>7</v>
      </c>
      <c r="S335" s="10">
        <v>4</v>
      </c>
    </row>
    <row r="336" spans="2:19" s="10" customFormat="1" x14ac:dyDescent="0.2">
      <c r="B336" s="10" t="str">
        <f t="shared" si="37"/>
        <v/>
      </c>
      <c r="C336" s="10" t="str">
        <f>IF(ISNA(VLOOKUP(P336&amp;"_"&amp;Q336&amp;"_"&amp;R336,[1]挑战模式!$A:$AS,1,FALSE)),"",IF(R336-R335=0,"",R336))</f>
        <v/>
      </c>
      <c r="D336" s="10" t="str">
        <f t="shared" si="38"/>
        <v/>
      </c>
      <c r="E336" s="10" t="str">
        <f>""</f>
        <v/>
      </c>
      <c r="F336" s="10" t="str">
        <f>IF(C336="","",VLOOKUP(P336&amp;"_"&amp;Q336&amp;"_"&amp;R336,[1]挑战模式!$A:$AS,13,FALSE)-VLOOKUP(P336&amp;"_"&amp;Q336&amp;"_"&amp;R336,[1]挑战模式!$A:$AS,14,FALSE))</f>
        <v/>
      </c>
      <c r="G336" s="10" t="str">
        <f t="shared" si="39"/>
        <v/>
      </c>
      <c r="H336" s="10" t="str">
        <f t="shared" si="36"/>
        <v/>
      </c>
      <c r="I336" s="10" t="str">
        <f>IF(ISNA(VLOOKUP(P336&amp;"_"&amp;Q336&amp;"_"&amp;R336,[1]挑战模式!$A:$AS,1,FALSE)),"",IF(VLOOKUP(P336&amp;"_"&amp;Q336&amp;"_"&amp;R336,[1]挑战模式!$A:$AS,14+S336,FALSE)="","",INT(VLOOKUP(P336&amp;"_"&amp;Q336&amp;"_"&amp;R336,[1]挑战模式!$A:$AS,20+S336,FALSE))))</f>
        <v/>
      </c>
      <c r="J336" s="10" t="str">
        <f>IF(ISNA(VLOOKUP(P336&amp;"_"&amp;Q336&amp;"_"&amp;R336,[1]挑战模式!$A:$AS,1,FALSE)),"",IF(VLOOKUP(P336&amp;"_"&amp;Q336&amp;"_"&amp;R336,[1]挑战模式!$A:$AS,14+S336,FALSE)="","",ROUND(VLOOKUP(P336&amp;"_"&amp;Q336&amp;"_"&amp;R336,[1]挑战模式!$A:$AS,5,FALSE)/I336,2)))</f>
        <v/>
      </c>
      <c r="K336" s="10" t="str">
        <f t="shared" si="40"/>
        <v/>
      </c>
      <c r="L336" s="10" t="str">
        <f t="shared" si="41"/>
        <v/>
      </c>
      <c r="M336" s="10" t="str">
        <f t="shared" si="42"/>
        <v/>
      </c>
      <c r="O336" s="10" t="str">
        <f>IF(J336="","",VLOOKUP(P336&amp;"_"&amp;Q336&amp;"_"&amp;R336,[1]挑战模式!$A:$AS,38+S336,FALSE))</f>
        <v/>
      </c>
      <c r="P336" s="10">
        <v>0</v>
      </c>
      <c r="Q336" s="10">
        <v>7</v>
      </c>
      <c r="R336" s="10">
        <v>7</v>
      </c>
      <c r="S336" s="10">
        <v>5</v>
      </c>
    </row>
    <row r="337" spans="2:19" s="10" customFormat="1" x14ac:dyDescent="0.2">
      <c r="B337" s="10" t="str">
        <f t="shared" si="37"/>
        <v/>
      </c>
      <c r="C337" s="10" t="str">
        <f>IF(ISNA(VLOOKUP(P337&amp;"_"&amp;Q337&amp;"_"&amp;R337,[1]挑战模式!$A:$AS,1,FALSE)),"",IF(R337-R336=0,"",R337))</f>
        <v/>
      </c>
      <c r="D337" s="10" t="str">
        <f t="shared" si="38"/>
        <v/>
      </c>
      <c r="E337" s="10" t="str">
        <f>""</f>
        <v/>
      </c>
      <c r="F337" s="10" t="str">
        <f>IF(C337="","",VLOOKUP(P337&amp;"_"&amp;Q337&amp;"_"&amp;R337,[1]挑战模式!$A:$AS,13,FALSE)-VLOOKUP(P337&amp;"_"&amp;Q337&amp;"_"&amp;R337,[1]挑战模式!$A:$AS,14,FALSE))</f>
        <v/>
      </c>
      <c r="G337" s="10" t="str">
        <f t="shared" si="39"/>
        <v/>
      </c>
      <c r="H337" s="10" t="str">
        <f t="shared" si="36"/>
        <v/>
      </c>
      <c r="I337" s="10" t="str">
        <f>IF(ISNA(VLOOKUP(P337&amp;"_"&amp;Q337&amp;"_"&amp;R337,[1]挑战模式!$A:$AS,1,FALSE)),"",IF(VLOOKUP(P337&amp;"_"&amp;Q337&amp;"_"&amp;R337,[1]挑战模式!$A:$AS,14+S337,FALSE)="","",INT(VLOOKUP(P337&amp;"_"&amp;Q337&amp;"_"&amp;R337,[1]挑战模式!$A:$AS,20+S337,FALSE))))</f>
        <v/>
      </c>
      <c r="J337" s="10" t="str">
        <f>IF(ISNA(VLOOKUP(P337&amp;"_"&amp;Q337&amp;"_"&amp;R337,[1]挑战模式!$A:$AS,1,FALSE)),"",IF(VLOOKUP(P337&amp;"_"&amp;Q337&amp;"_"&amp;R337,[1]挑战模式!$A:$AS,14+S337,FALSE)="","",ROUND(VLOOKUP(P337&amp;"_"&amp;Q337&amp;"_"&amp;R337,[1]挑战模式!$A:$AS,5,FALSE)/I337,2)))</f>
        <v/>
      </c>
      <c r="K337" s="10" t="str">
        <f t="shared" si="40"/>
        <v/>
      </c>
      <c r="L337" s="10" t="str">
        <f t="shared" si="41"/>
        <v/>
      </c>
      <c r="M337" s="10" t="str">
        <f t="shared" si="42"/>
        <v/>
      </c>
      <c r="O337" s="10" t="str">
        <f>IF(J337="","",VLOOKUP(P337&amp;"_"&amp;Q337&amp;"_"&amp;R337,[1]挑战模式!$A:$AS,38+S337,FALSE))</f>
        <v/>
      </c>
      <c r="P337" s="10">
        <v>0</v>
      </c>
      <c r="Q337" s="10">
        <v>7</v>
      </c>
      <c r="R337" s="10">
        <v>7</v>
      </c>
      <c r="S337" s="10">
        <v>6</v>
      </c>
    </row>
    <row r="338" spans="2:19" s="10" customFormat="1" x14ac:dyDescent="0.2">
      <c r="B338" s="10" t="str">
        <f t="shared" si="37"/>
        <v/>
      </c>
      <c r="C338" s="10" t="str">
        <f>IF(ISNA(VLOOKUP(P338&amp;"_"&amp;Q338&amp;"_"&amp;R338,[1]挑战模式!$A:$AS,1,FALSE)),"",IF(R338-R337=0,"",R338))</f>
        <v/>
      </c>
      <c r="D338" s="10" t="str">
        <f t="shared" si="38"/>
        <v/>
      </c>
      <c r="E338" s="10" t="str">
        <f>""</f>
        <v/>
      </c>
      <c r="F338" s="10" t="str">
        <f>IF(C338="","",VLOOKUP(P338&amp;"_"&amp;Q338&amp;"_"&amp;R338,[1]挑战模式!$A:$AS,13,FALSE)-VLOOKUP(P338&amp;"_"&amp;Q338&amp;"_"&amp;R338,[1]挑战模式!$A:$AS,14,FALSE))</f>
        <v/>
      </c>
      <c r="G338" s="10" t="str">
        <f t="shared" si="39"/>
        <v/>
      </c>
      <c r="H338" s="10" t="str">
        <f t="shared" si="36"/>
        <v/>
      </c>
      <c r="I338" s="10" t="str">
        <f>IF(ISNA(VLOOKUP(P338&amp;"_"&amp;Q338&amp;"_"&amp;R338,[1]挑战模式!$A:$AS,1,FALSE)),"",IF(VLOOKUP(P338&amp;"_"&amp;Q338&amp;"_"&amp;R338,[1]挑战模式!$A:$AS,14+S338,FALSE)="","",INT(VLOOKUP(P338&amp;"_"&amp;Q338&amp;"_"&amp;R338,[1]挑战模式!$A:$AS,20+S338,FALSE))))</f>
        <v/>
      </c>
      <c r="J338" s="10" t="str">
        <f>IF(ISNA(VLOOKUP(P338&amp;"_"&amp;Q338&amp;"_"&amp;R338,[1]挑战模式!$A:$AS,1,FALSE)),"",IF(VLOOKUP(P338&amp;"_"&amp;Q338&amp;"_"&amp;R338,[1]挑战模式!$A:$AS,14+S338,FALSE)="","",ROUND(VLOOKUP(P338&amp;"_"&amp;Q338&amp;"_"&amp;R338,[1]挑战模式!$A:$AS,5,FALSE)/I338,2)))</f>
        <v/>
      </c>
      <c r="K338" s="10" t="str">
        <f t="shared" si="40"/>
        <v/>
      </c>
      <c r="L338" s="10" t="str">
        <f t="shared" si="41"/>
        <v/>
      </c>
      <c r="M338" s="10" t="str">
        <f t="shared" si="42"/>
        <v/>
      </c>
      <c r="O338" s="10" t="str">
        <f>IF(J338="","",VLOOKUP(P338&amp;"_"&amp;Q338&amp;"_"&amp;R338,[1]挑战模式!$A:$AS,38+S338,FALSE))</f>
        <v/>
      </c>
      <c r="P338" s="10">
        <v>0</v>
      </c>
      <c r="Q338" s="10">
        <v>7</v>
      </c>
      <c r="R338" s="10">
        <v>8</v>
      </c>
      <c r="S338" s="10">
        <v>1</v>
      </c>
    </row>
    <row r="339" spans="2:19" s="10" customFormat="1" x14ac:dyDescent="0.2">
      <c r="B339" s="10" t="str">
        <f t="shared" si="37"/>
        <v/>
      </c>
      <c r="C339" s="10" t="str">
        <f>IF(ISNA(VLOOKUP(P339&amp;"_"&amp;Q339&amp;"_"&amp;R339,[1]挑战模式!$A:$AS,1,FALSE)),"",IF(R339-R338=0,"",R339))</f>
        <v/>
      </c>
      <c r="D339" s="10" t="str">
        <f t="shared" si="38"/>
        <v/>
      </c>
      <c r="E339" s="10" t="str">
        <f>""</f>
        <v/>
      </c>
      <c r="F339" s="10" t="str">
        <f>IF(C339="","",VLOOKUP(P339&amp;"_"&amp;Q339&amp;"_"&amp;R339,[1]挑战模式!$A:$AS,13,FALSE)-VLOOKUP(P339&amp;"_"&amp;Q339&amp;"_"&amp;R339,[1]挑战模式!$A:$AS,14,FALSE))</f>
        <v/>
      </c>
      <c r="G339" s="10" t="str">
        <f t="shared" si="39"/>
        <v/>
      </c>
      <c r="H339" s="10" t="str">
        <f t="shared" si="36"/>
        <v/>
      </c>
      <c r="I339" s="10" t="str">
        <f>IF(ISNA(VLOOKUP(P339&amp;"_"&amp;Q339&amp;"_"&amp;R339,[1]挑战模式!$A:$AS,1,FALSE)),"",IF(VLOOKUP(P339&amp;"_"&amp;Q339&amp;"_"&amp;R339,[1]挑战模式!$A:$AS,14+S339,FALSE)="","",INT(VLOOKUP(P339&amp;"_"&amp;Q339&amp;"_"&amp;R339,[1]挑战模式!$A:$AS,20+S339,FALSE))))</f>
        <v/>
      </c>
      <c r="J339" s="10" t="str">
        <f>IF(ISNA(VLOOKUP(P339&amp;"_"&amp;Q339&amp;"_"&amp;R339,[1]挑战模式!$A:$AS,1,FALSE)),"",IF(VLOOKUP(P339&amp;"_"&amp;Q339&amp;"_"&amp;R339,[1]挑战模式!$A:$AS,14+S339,FALSE)="","",ROUND(VLOOKUP(P339&amp;"_"&amp;Q339&amp;"_"&amp;R339,[1]挑战模式!$A:$AS,5,FALSE)/I339,2)))</f>
        <v/>
      </c>
      <c r="K339" s="10" t="str">
        <f t="shared" si="40"/>
        <v/>
      </c>
      <c r="L339" s="10" t="str">
        <f t="shared" si="41"/>
        <v/>
      </c>
      <c r="M339" s="10" t="str">
        <f t="shared" si="42"/>
        <v/>
      </c>
      <c r="O339" s="10" t="str">
        <f>IF(J339="","",VLOOKUP(P339&amp;"_"&amp;Q339&amp;"_"&amp;R339,[1]挑战模式!$A:$AS,38+S339,FALSE))</f>
        <v/>
      </c>
      <c r="P339" s="10">
        <v>0</v>
      </c>
      <c r="Q339" s="10">
        <v>7</v>
      </c>
      <c r="R339" s="10">
        <v>8</v>
      </c>
      <c r="S339" s="10">
        <v>2</v>
      </c>
    </row>
    <row r="340" spans="2:19" s="10" customFormat="1" x14ac:dyDescent="0.2">
      <c r="B340" s="10" t="str">
        <f t="shared" si="37"/>
        <v/>
      </c>
      <c r="C340" s="10" t="str">
        <f>IF(ISNA(VLOOKUP(P340&amp;"_"&amp;Q340&amp;"_"&amp;R340,[1]挑战模式!$A:$AS,1,FALSE)),"",IF(R340-R339=0,"",R340))</f>
        <v/>
      </c>
      <c r="D340" s="10" t="str">
        <f t="shared" si="38"/>
        <v/>
      </c>
      <c r="E340" s="10" t="str">
        <f>""</f>
        <v/>
      </c>
      <c r="F340" s="10" t="str">
        <f>IF(C340="","",VLOOKUP(P340&amp;"_"&amp;Q340&amp;"_"&amp;R340,[1]挑战模式!$A:$AS,13,FALSE)-VLOOKUP(P340&amp;"_"&amp;Q340&amp;"_"&amp;R340,[1]挑战模式!$A:$AS,14,FALSE))</f>
        <v/>
      </c>
      <c r="G340" s="10" t="str">
        <f t="shared" si="39"/>
        <v/>
      </c>
      <c r="H340" s="10" t="str">
        <f t="shared" si="36"/>
        <v/>
      </c>
      <c r="I340" s="10" t="str">
        <f>IF(ISNA(VLOOKUP(P340&amp;"_"&amp;Q340&amp;"_"&amp;R340,[1]挑战模式!$A:$AS,1,FALSE)),"",IF(VLOOKUP(P340&amp;"_"&amp;Q340&amp;"_"&amp;R340,[1]挑战模式!$A:$AS,14+S340,FALSE)="","",INT(VLOOKUP(P340&amp;"_"&amp;Q340&amp;"_"&amp;R340,[1]挑战模式!$A:$AS,20+S340,FALSE))))</f>
        <v/>
      </c>
      <c r="J340" s="10" t="str">
        <f>IF(ISNA(VLOOKUP(P340&amp;"_"&amp;Q340&amp;"_"&amp;R340,[1]挑战模式!$A:$AS,1,FALSE)),"",IF(VLOOKUP(P340&amp;"_"&amp;Q340&amp;"_"&amp;R340,[1]挑战模式!$A:$AS,14+S340,FALSE)="","",ROUND(VLOOKUP(P340&amp;"_"&amp;Q340&amp;"_"&amp;R340,[1]挑战模式!$A:$AS,5,FALSE)/I340,2)))</f>
        <v/>
      </c>
      <c r="K340" s="10" t="str">
        <f t="shared" si="40"/>
        <v/>
      </c>
      <c r="L340" s="10" t="str">
        <f t="shared" si="41"/>
        <v/>
      </c>
      <c r="M340" s="10" t="str">
        <f t="shared" si="42"/>
        <v/>
      </c>
      <c r="O340" s="10" t="str">
        <f>IF(J340="","",VLOOKUP(P340&amp;"_"&amp;Q340&amp;"_"&amp;R340,[1]挑战模式!$A:$AS,38+S340,FALSE))</f>
        <v/>
      </c>
      <c r="P340" s="10">
        <v>0</v>
      </c>
      <c r="Q340" s="10">
        <v>7</v>
      </c>
      <c r="R340" s="10">
        <v>8</v>
      </c>
      <c r="S340" s="10">
        <v>3</v>
      </c>
    </row>
    <row r="341" spans="2:19" s="10" customFormat="1" x14ac:dyDescent="0.2">
      <c r="B341" s="10" t="str">
        <f t="shared" si="37"/>
        <v/>
      </c>
      <c r="C341" s="10" t="str">
        <f>IF(ISNA(VLOOKUP(P341&amp;"_"&amp;Q341&amp;"_"&amp;R341,[1]挑战模式!$A:$AS,1,FALSE)),"",IF(R341-R340=0,"",R341))</f>
        <v/>
      </c>
      <c r="D341" s="10" t="str">
        <f t="shared" si="38"/>
        <v/>
      </c>
      <c r="E341" s="10" t="str">
        <f>""</f>
        <v/>
      </c>
      <c r="F341" s="10" t="str">
        <f>IF(C341="","",VLOOKUP(P341&amp;"_"&amp;Q341&amp;"_"&amp;R341,[1]挑战模式!$A:$AS,13,FALSE)-VLOOKUP(P341&amp;"_"&amp;Q341&amp;"_"&amp;R341,[1]挑战模式!$A:$AS,14,FALSE))</f>
        <v/>
      </c>
      <c r="G341" s="10" t="str">
        <f t="shared" si="39"/>
        <v/>
      </c>
      <c r="H341" s="10" t="str">
        <f t="shared" si="36"/>
        <v/>
      </c>
      <c r="I341" s="10" t="str">
        <f>IF(ISNA(VLOOKUP(P341&amp;"_"&amp;Q341&amp;"_"&amp;R341,[1]挑战模式!$A:$AS,1,FALSE)),"",IF(VLOOKUP(P341&amp;"_"&amp;Q341&amp;"_"&amp;R341,[1]挑战模式!$A:$AS,14+S341,FALSE)="","",INT(VLOOKUP(P341&amp;"_"&amp;Q341&amp;"_"&amp;R341,[1]挑战模式!$A:$AS,20+S341,FALSE))))</f>
        <v/>
      </c>
      <c r="J341" s="10" t="str">
        <f>IF(ISNA(VLOOKUP(P341&amp;"_"&amp;Q341&amp;"_"&amp;R341,[1]挑战模式!$A:$AS,1,FALSE)),"",IF(VLOOKUP(P341&amp;"_"&amp;Q341&amp;"_"&amp;R341,[1]挑战模式!$A:$AS,14+S341,FALSE)="","",ROUND(VLOOKUP(P341&amp;"_"&amp;Q341&amp;"_"&amp;R341,[1]挑战模式!$A:$AS,5,FALSE)/I341,2)))</f>
        <v/>
      </c>
      <c r="K341" s="10" t="str">
        <f t="shared" si="40"/>
        <v/>
      </c>
      <c r="L341" s="10" t="str">
        <f t="shared" si="41"/>
        <v/>
      </c>
      <c r="M341" s="10" t="str">
        <f t="shared" si="42"/>
        <v/>
      </c>
      <c r="O341" s="10" t="str">
        <f>IF(J341="","",VLOOKUP(P341&amp;"_"&amp;Q341&amp;"_"&amp;R341,[1]挑战模式!$A:$AS,38+S341,FALSE))</f>
        <v/>
      </c>
      <c r="P341" s="10">
        <v>0</v>
      </c>
      <c r="Q341" s="10">
        <v>7</v>
      </c>
      <c r="R341" s="10">
        <v>8</v>
      </c>
      <c r="S341" s="10">
        <v>4</v>
      </c>
    </row>
    <row r="342" spans="2:19" s="10" customFormat="1" x14ac:dyDescent="0.2">
      <c r="B342" s="10" t="str">
        <f t="shared" si="37"/>
        <v/>
      </c>
      <c r="C342" s="10" t="str">
        <f>IF(ISNA(VLOOKUP(P342&amp;"_"&amp;Q342&amp;"_"&amp;R342,[1]挑战模式!$A:$AS,1,FALSE)),"",IF(R342-R341=0,"",R342))</f>
        <v/>
      </c>
      <c r="D342" s="10" t="str">
        <f t="shared" si="38"/>
        <v/>
      </c>
      <c r="E342" s="10" t="str">
        <f>""</f>
        <v/>
      </c>
      <c r="F342" s="10" t="str">
        <f>IF(C342="","",VLOOKUP(P342&amp;"_"&amp;Q342&amp;"_"&amp;R342,[1]挑战模式!$A:$AS,13,FALSE)-VLOOKUP(P342&amp;"_"&amp;Q342&amp;"_"&amp;R342,[1]挑战模式!$A:$AS,14,FALSE))</f>
        <v/>
      </c>
      <c r="G342" s="10" t="str">
        <f t="shared" si="39"/>
        <v/>
      </c>
      <c r="H342" s="10" t="str">
        <f t="shared" si="36"/>
        <v/>
      </c>
      <c r="I342" s="10" t="str">
        <f>IF(ISNA(VLOOKUP(P342&amp;"_"&amp;Q342&amp;"_"&amp;R342,[1]挑战模式!$A:$AS,1,FALSE)),"",IF(VLOOKUP(P342&amp;"_"&amp;Q342&amp;"_"&amp;R342,[1]挑战模式!$A:$AS,14+S342,FALSE)="","",INT(VLOOKUP(P342&amp;"_"&amp;Q342&amp;"_"&amp;R342,[1]挑战模式!$A:$AS,20+S342,FALSE))))</f>
        <v/>
      </c>
      <c r="J342" s="10" t="str">
        <f>IF(ISNA(VLOOKUP(P342&amp;"_"&amp;Q342&amp;"_"&amp;R342,[1]挑战模式!$A:$AS,1,FALSE)),"",IF(VLOOKUP(P342&amp;"_"&amp;Q342&amp;"_"&amp;R342,[1]挑战模式!$A:$AS,14+S342,FALSE)="","",ROUND(VLOOKUP(P342&amp;"_"&amp;Q342&amp;"_"&amp;R342,[1]挑战模式!$A:$AS,5,FALSE)/I342,2)))</f>
        <v/>
      </c>
      <c r="K342" s="10" t="str">
        <f t="shared" si="40"/>
        <v/>
      </c>
      <c r="L342" s="10" t="str">
        <f t="shared" si="41"/>
        <v/>
      </c>
      <c r="M342" s="10" t="str">
        <f t="shared" si="42"/>
        <v/>
      </c>
      <c r="O342" s="10" t="str">
        <f>IF(J342="","",VLOOKUP(P342&amp;"_"&amp;Q342&amp;"_"&amp;R342,[1]挑战模式!$A:$AS,38+S342,FALSE))</f>
        <v/>
      </c>
      <c r="P342" s="10">
        <v>0</v>
      </c>
      <c r="Q342" s="10">
        <v>7</v>
      </c>
      <c r="R342" s="10">
        <v>8</v>
      </c>
      <c r="S342" s="10">
        <v>5</v>
      </c>
    </row>
    <row r="343" spans="2:19" s="10" customFormat="1" x14ac:dyDescent="0.2">
      <c r="B343" s="10" t="str">
        <f t="shared" si="37"/>
        <v/>
      </c>
      <c r="C343" s="10" t="str">
        <f>IF(ISNA(VLOOKUP(P343&amp;"_"&amp;Q343&amp;"_"&amp;R343,[1]挑战模式!$A:$AS,1,FALSE)),"",IF(R343-R342=0,"",R343))</f>
        <v/>
      </c>
      <c r="D343" s="10" t="str">
        <f t="shared" si="38"/>
        <v/>
      </c>
      <c r="E343" s="10" t="str">
        <f>""</f>
        <v/>
      </c>
      <c r="F343" s="10" t="str">
        <f>IF(C343="","",VLOOKUP(P343&amp;"_"&amp;Q343&amp;"_"&amp;R343,[1]挑战模式!$A:$AS,13,FALSE)-VLOOKUP(P343&amp;"_"&amp;Q343&amp;"_"&amp;R343,[1]挑战模式!$A:$AS,14,FALSE))</f>
        <v/>
      </c>
      <c r="G343" s="10" t="str">
        <f t="shared" si="39"/>
        <v/>
      </c>
      <c r="H343" s="10" t="str">
        <f t="shared" si="36"/>
        <v/>
      </c>
      <c r="I343" s="10" t="str">
        <f>IF(ISNA(VLOOKUP(P343&amp;"_"&amp;Q343&amp;"_"&amp;R343,[1]挑战模式!$A:$AS,1,FALSE)),"",IF(VLOOKUP(P343&amp;"_"&amp;Q343&amp;"_"&amp;R343,[1]挑战模式!$A:$AS,14+S343,FALSE)="","",INT(VLOOKUP(P343&amp;"_"&amp;Q343&amp;"_"&amp;R343,[1]挑战模式!$A:$AS,20+S343,FALSE))))</f>
        <v/>
      </c>
      <c r="J343" s="10" t="str">
        <f>IF(ISNA(VLOOKUP(P343&amp;"_"&amp;Q343&amp;"_"&amp;R343,[1]挑战模式!$A:$AS,1,FALSE)),"",IF(VLOOKUP(P343&amp;"_"&amp;Q343&amp;"_"&amp;R343,[1]挑战模式!$A:$AS,14+S343,FALSE)="","",ROUND(VLOOKUP(P343&amp;"_"&amp;Q343&amp;"_"&amp;R343,[1]挑战模式!$A:$AS,5,FALSE)/I343,2)))</f>
        <v/>
      </c>
      <c r="K343" s="10" t="str">
        <f t="shared" si="40"/>
        <v/>
      </c>
      <c r="L343" s="10" t="str">
        <f t="shared" si="41"/>
        <v/>
      </c>
      <c r="M343" s="10" t="str">
        <f t="shared" si="42"/>
        <v/>
      </c>
      <c r="O343" s="10" t="str">
        <f>IF(J343="","",VLOOKUP(P343&amp;"_"&amp;Q343&amp;"_"&amp;R343,[1]挑战模式!$A:$AS,38+S343,FALSE))</f>
        <v/>
      </c>
      <c r="P343" s="10">
        <v>0</v>
      </c>
      <c r="Q343" s="10">
        <v>7</v>
      </c>
      <c r="R343" s="10">
        <v>8</v>
      </c>
      <c r="S343" s="10">
        <v>6</v>
      </c>
    </row>
    <row r="344" spans="2:19" s="10" customFormat="1" x14ac:dyDescent="0.2">
      <c r="B344" s="10" t="str">
        <f t="shared" si="37"/>
        <v>MonsterWaveCallRule_Season0_Challenge8</v>
      </c>
      <c r="C344" s="10">
        <f>IF(ISNA(VLOOKUP(P344&amp;"_"&amp;Q344&amp;"_"&amp;R344,[1]挑战模式!$A:$AS,1,FALSE)),"",IF(R344-R343=0,"",R344))</f>
        <v>1</v>
      </c>
      <c r="D344" s="10" t="str">
        <f t="shared" si="38"/>
        <v>赛季0挑战关卡8波次1</v>
      </c>
      <c r="E344" s="10" t="str">
        <f>""</f>
        <v/>
      </c>
      <c r="F344" s="10">
        <f>IF(C344="","",VLOOKUP(P344&amp;"_"&amp;Q344&amp;"_"&amp;R344,[1]挑战模式!$A:$AS,13,FALSE)-VLOOKUP(P344&amp;"_"&amp;Q344&amp;"_"&amp;R344,[1]挑战模式!$A:$AS,14,FALSE))</f>
        <v>100</v>
      </c>
      <c r="G344" s="10">
        <f t="shared" si="39"/>
        <v>180</v>
      </c>
      <c r="H344" s="10">
        <f t="shared" si="36"/>
        <v>0</v>
      </c>
      <c r="I344" s="10">
        <f ca="1">IF(ISNA(VLOOKUP(P344&amp;"_"&amp;Q344&amp;"_"&amp;R344,[1]挑战模式!$A:$AS,1,FALSE)),"",IF(VLOOKUP(P344&amp;"_"&amp;Q344&amp;"_"&amp;R344,[1]挑战模式!$A:$AS,14+S344,FALSE)="","",INT(VLOOKUP(P344&amp;"_"&amp;Q344&amp;"_"&amp;R344,[1]挑战模式!$A:$AS,20+S344,FALSE))))</f>
        <v>5</v>
      </c>
      <c r="J344" s="10">
        <f ca="1">IF(ISNA(VLOOKUP(P344&amp;"_"&amp;Q344&amp;"_"&amp;R344,[1]挑战模式!$A:$AS,1,FALSE)),"",IF(VLOOKUP(P344&amp;"_"&amp;Q344&amp;"_"&amp;R344,[1]挑战模式!$A:$AS,14+S344,FALSE)="","",ROUND(VLOOKUP(P344&amp;"_"&amp;Q344&amp;"_"&amp;R344,[1]挑战模式!$A:$AS,5,FALSE)/I344,2)))</f>
        <v>2</v>
      </c>
      <c r="K344" s="10">
        <f t="shared" ca="1" si="40"/>
        <v>1</v>
      </c>
      <c r="L344" s="10" t="str">
        <f t="shared" ca="1" si="41"/>
        <v>Monster_Season0_Challenge8_1_1</v>
      </c>
      <c r="M344" s="10">
        <f t="shared" ca="1" si="42"/>
        <v>1</v>
      </c>
      <c r="O344" s="10">
        <f ca="1">IF(J344="","",VLOOKUP(P344&amp;"_"&amp;Q344&amp;"_"&amp;R344,[1]挑战模式!$A:$AS,38+S344,FALSE))</f>
        <v>40</v>
      </c>
      <c r="P344" s="10">
        <v>0</v>
      </c>
      <c r="Q344" s="10">
        <v>8</v>
      </c>
      <c r="R344" s="10">
        <v>1</v>
      </c>
      <c r="S344" s="10">
        <v>1</v>
      </c>
    </row>
    <row r="345" spans="2:19" s="10" customFormat="1" x14ac:dyDescent="0.2">
      <c r="B345" s="10" t="str">
        <f t="shared" si="37"/>
        <v/>
      </c>
      <c r="C345" s="10" t="str">
        <f>IF(ISNA(VLOOKUP(P345&amp;"_"&amp;Q345&amp;"_"&amp;R345,[1]挑战模式!$A:$AS,1,FALSE)),"",IF(R345-R344=0,"",R345))</f>
        <v/>
      </c>
      <c r="D345" s="10" t="str">
        <f t="shared" si="38"/>
        <v/>
      </c>
      <c r="E345" s="10" t="str">
        <f>""</f>
        <v/>
      </c>
      <c r="F345" s="10" t="str">
        <f>IF(C345="","",VLOOKUP(P345&amp;"_"&amp;Q345&amp;"_"&amp;R345,[1]挑战模式!$A:$AS,13,FALSE)-VLOOKUP(P345&amp;"_"&amp;Q345&amp;"_"&amp;R345,[1]挑战模式!$A:$AS,14,FALSE))</f>
        <v/>
      </c>
      <c r="G345" s="10" t="str">
        <f t="shared" si="39"/>
        <v/>
      </c>
      <c r="H345" s="10" t="str">
        <f t="shared" si="36"/>
        <v/>
      </c>
      <c r="I345" s="10" t="str">
        <f ca="1">IF(ISNA(VLOOKUP(P345&amp;"_"&amp;Q345&amp;"_"&amp;R345,[1]挑战模式!$A:$AS,1,FALSE)),"",IF(VLOOKUP(P345&amp;"_"&amp;Q345&amp;"_"&amp;R345,[1]挑战模式!$A:$AS,14+S345,FALSE)="","",INT(VLOOKUP(P345&amp;"_"&amp;Q345&amp;"_"&amp;R345,[1]挑战模式!$A:$AS,20+S345,FALSE))))</f>
        <v/>
      </c>
      <c r="J345" s="10" t="str">
        <f ca="1">IF(ISNA(VLOOKUP(P345&amp;"_"&amp;Q345&amp;"_"&amp;R345,[1]挑战模式!$A:$AS,1,FALSE)),"",IF(VLOOKUP(P345&amp;"_"&amp;Q345&amp;"_"&amp;R345,[1]挑战模式!$A:$AS,14+S345,FALSE)="","",ROUND(VLOOKUP(P345&amp;"_"&amp;Q345&amp;"_"&amp;R345,[1]挑战模式!$A:$AS,5,FALSE)/I345,2)))</f>
        <v/>
      </c>
      <c r="K345" s="10" t="str">
        <f t="shared" ca="1" si="40"/>
        <v/>
      </c>
      <c r="L345" s="10" t="str">
        <f t="shared" ca="1" si="41"/>
        <v/>
      </c>
      <c r="M345" s="10" t="str">
        <f t="shared" ca="1" si="42"/>
        <v/>
      </c>
      <c r="O345" s="10" t="str">
        <f ca="1">IF(J345="","",VLOOKUP(P345&amp;"_"&amp;Q345&amp;"_"&amp;R345,[1]挑战模式!$A:$AS,38+S345,FALSE))</f>
        <v/>
      </c>
      <c r="P345" s="10">
        <v>0</v>
      </c>
      <c r="Q345" s="10">
        <v>8</v>
      </c>
      <c r="R345" s="10">
        <v>1</v>
      </c>
      <c r="S345" s="10">
        <v>2</v>
      </c>
    </row>
    <row r="346" spans="2:19" s="10" customFormat="1" x14ac:dyDescent="0.2">
      <c r="B346" s="10" t="str">
        <f t="shared" si="37"/>
        <v/>
      </c>
      <c r="C346" s="10" t="str">
        <f>IF(ISNA(VLOOKUP(P346&amp;"_"&amp;Q346&amp;"_"&amp;R346,[1]挑战模式!$A:$AS,1,FALSE)),"",IF(R346-R345=0,"",R346))</f>
        <v/>
      </c>
      <c r="D346" s="10" t="str">
        <f t="shared" si="38"/>
        <v/>
      </c>
      <c r="E346" s="10" t="str">
        <f>""</f>
        <v/>
      </c>
      <c r="F346" s="10" t="str">
        <f>IF(C346="","",VLOOKUP(P346&amp;"_"&amp;Q346&amp;"_"&amp;R346,[1]挑战模式!$A:$AS,13,FALSE)-VLOOKUP(P346&amp;"_"&amp;Q346&amp;"_"&amp;R346,[1]挑战模式!$A:$AS,14,FALSE))</f>
        <v/>
      </c>
      <c r="G346" s="10" t="str">
        <f t="shared" si="39"/>
        <v/>
      </c>
      <c r="H346" s="10" t="str">
        <f t="shared" si="36"/>
        <v/>
      </c>
      <c r="I346" s="10" t="str">
        <f ca="1">IF(ISNA(VLOOKUP(P346&amp;"_"&amp;Q346&amp;"_"&amp;R346,[1]挑战模式!$A:$AS,1,FALSE)),"",IF(VLOOKUP(P346&amp;"_"&amp;Q346&amp;"_"&amp;R346,[1]挑战模式!$A:$AS,14+S346,FALSE)="","",INT(VLOOKUP(P346&amp;"_"&amp;Q346&amp;"_"&amp;R346,[1]挑战模式!$A:$AS,20+S346,FALSE))))</f>
        <v/>
      </c>
      <c r="J346" s="10" t="str">
        <f ca="1">IF(ISNA(VLOOKUP(P346&amp;"_"&amp;Q346&amp;"_"&amp;R346,[1]挑战模式!$A:$AS,1,FALSE)),"",IF(VLOOKUP(P346&amp;"_"&amp;Q346&amp;"_"&amp;R346,[1]挑战模式!$A:$AS,14+S346,FALSE)="","",ROUND(VLOOKUP(P346&amp;"_"&amp;Q346&amp;"_"&amp;R346,[1]挑战模式!$A:$AS,5,FALSE)/I346,2)))</f>
        <v/>
      </c>
      <c r="K346" s="10" t="str">
        <f t="shared" ca="1" si="40"/>
        <v/>
      </c>
      <c r="L346" s="10" t="str">
        <f t="shared" ca="1" si="41"/>
        <v/>
      </c>
      <c r="M346" s="10" t="str">
        <f t="shared" ca="1" si="42"/>
        <v/>
      </c>
      <c r="O346" s="10" t="str">
        <f ca="1">IF(J346="","",VLOOKUP(P346&amp;"_"&amp;Q346&amp;"_"&amp;R346,[1]挑战模式!$A:$AS,38+S346,FALSE))</f>
        <v/>
      </c>
      <c r="P346" s="10">
        <v>0</v>
      </c>
      <c r="Q346" s="10">
        <v>8</v>
      </c>
      <c r="R346" s="10">
        <v>1</v>
      </c>
      <c r="S346" s="10">
        <v>3</v>
      </c>
    </row>
    <row r="347" spans="2:19" s="10" customFormat="1" x14ac:dyDescent="0.2">
      <c r="B347" s="10" t="str">
        <f t="shared" si="37"/>
        <v/>
      </c>
      <c r="C347" s="10" t="str">
        <f>IF(ISNA(VLOOKUP(P347&amp;"_"&amp;Q347&amp;"_"&amp;R347,[1]挑战模式!$A:$AS,1,FALSE)),"",IF(R347-R346=0,"",R347))</f>
        <v/>
      </c>
      <c r="D347" s="10" t="str">
        <f t="shared" si="38"/>
        <v/>
      </c>
      <c r="E347" s="10" t="str">
        <f>""</f>
        <v/>
      </c>
      <c r="F347" s="10" t="str">
        <f>IF(C347="","",VLOOKUP(P347&amp;"_"&amp;Q347&amp;"_"&amp;R347,[1]挑战模式!$A:$AS,13,FALSE)-VLOOKUP(P347&amp;"_"&amp;Q347&amp;"_"&amp;R347,[1]挑战模式!$A:$AS,14,FALSE))</f>
        <v/>
      </c>
      <c r="G347" s="10" t="str">
        <f t="shared" si="39"/>
        <v/>
      </c>
      <c r="H347" s="10" t="str">
        <f t="shared" si="36"/>
        <v/>
      </c>
      <c r="I347" s="10" t="str">
        <f ca="1">IF(ISNA(VLOOKUP(P347&amp;"_"&amp;Q347&amp;"_"&amp;R347,[1]挑战模式!$A:$AS,1,FALSE)),"",IF(VLOOKUP(P347&amp;"_"&amp;Q347&amp;"_"&amp;R347,[1]挑战模式!$A:$AS,14+S347,FALSE)="","",INT(VLOOKUP(P347&amp;"_"&amp;Q347&amp;"_"&amp;R347,[1]挑战模式!$A:$AS,20+S347,FALSE))))</f>
        <v/>
      </c>
      <c r="J347" s="10" t="str">
        <f ca="1">IF(ISNA(VLOOKUP(P347&amp;"_"&amp;Q347&amp;"_"&amp;R347,[1]挑战模式!$A:$AS,1,FALSE)),"",IF(VLOOKUP(P347&amp;"_"&amp;Q347&amp;"_"&amp;R347,[1]挑战模式!$A:$AS,14+S347,FALSE)="","",ROUND(VLOOKUP(P347&amp;"_"&amp;Q347&amp;"_"&amp;R347,[1]挑战模式!$A:$AS,5,FALSE)/I347,2)))</f>
        <v/>
      </c>
      <c r="K347" s="10" t="str">
        <f t="shared" ca="1" si="40"/>
        <v/>
      </c>
      <c r="L347" s="10" t="str">
        <f t="shared" ca="1" si="41"/>
        <v/>
      </c>
      <c r="M347" s="10" t="str">
        <f t="shared" ca="1" si="42"/>
        <v/>
      </c>
      <c r="O347" s="10" t="str">
        <f ca="1">IF(J347="","",VLOOKUP(P347&amp;"_"&amp;Q347&amp;"_"&amp;R347,[1]挑战模式!$A:$AS,38+S347,FALSE))</f>
        <v/>
      </c>
      <c r="P347" s="10">
        <v>0</v>
      </c>
      <c r="Q347" s="10">
        <v>8</v>
      </c>
      <c r="R347" s="10">
        <v>1</v>
      </c>
      <c r="S347" s="10">
        <v>4</v>
      </c>
    </row>
    <row r="348" spans="2:19" s="10" customFormat="1" x14ac:dyDescent="0.2">
      <c r="B348" s="10" t="str">
        <f t="shared" si="37"/>
        <v/>
      </c>
      <c r="C348" s="10" t="str">
        <f>IF(ISNA(VLOOKUP(P348&amp;"_"&amp;Q348&amp;"_"&amp;R348,[1]挑战模式!$A:$AS,1,FALSE)),"",IF(R348-R347=0,"",R348))</f>
        <v/>
      </c>
      <c r="D348" s="10" t="str">
        <f t="shared" si="38"/>
        <v/>
      </c>
      <c r="E348" s="10" t="str">
        <f>""</f>
        <v/>
      </c>
      <c r="F348" s="10" t="str">
        <f>IF(C348="","",VLOOKUP(P348&amp;"_"&amp;Q348&amp;"_"&amp;R348,[1]挑战模式!$A:$AS,13,FALSE)-VLOOKUP(P348&amp;"_"&amp;Q348&amp;"_"&amp;R348,[1]挑战模式!$A:$AS,14,FALSE))</f>
        <v/>
      </c>
      <c r="G348" s="10" t="str">
        <f t="shared" si="39"/>
        <v/>
      </c>
      <c r="H348" s="10" t="str">
        <f t="shared" si="36"/>
        <v/>
      </c>
      <c r="I348" s="10" t="str">
        <f ca="1">IF(ISNA(VLOOKUP(P348&amp;"_"&amp;Q348&amp;"_"&amp;R348,[1]挑战模式!$A:$AS,1,FALSE)),"",IF(VLOOKUP(P348&amp;"_"&amp;Q348&amp;"_"&amp;R348,[1]挑战模式!$A:$AS,14+S348,FALSE)="","",INT(VLOOKUP(P348&amp;"_"&amp;Q348&amp;"_"&amp;R348,[1]挑战模式!$A:$AS,20+S348,FALSE))))</f>
        <v/>
      </c>
      <c r="J348" s="10" t="str">
        <f ca="1">IF(ISNA(VLOOKUP(P348&amp;"_"&amp;Q348&amp;"_"&amp;R348,[1]挑战模式!$A:$AS,1,FALSE)),"",IF(VLOOKUP(P348&amp;"_"&amp;Q348&amp;"_"&amp;R348,[1]挑战模式!$A:$AS,14+S348,FALSE)="","",ROUND(VLOOKUP(P348&amp;"_"&amp;Q348&amp;"_"&amp;R348,[1]挑战模式!$A:$AS,5,FALSE)/I348,2)))</f>
        <v/>
      </c>
      <c r="K348" s="10" t="str">
        <f t="shared" ca="1" si="40"/>
        <v/>
      </c>
      <c r="L348" s="10" t="str">
        <f t="shared" ca="1" si="41"/>
        <v/>
      </c>
      <c r="M348" s="10" t="str">
        <f t="shared" ca="1" si="42"/>
        <v/>
      </c>
      <c r="O348" s="10" t="str">
        <f ca="1">IF(J348="","",VLOOKUP(P348&amp;"_"&amp;Q348&amp;"_"&amp;R348,[1]挑战模式!$A:$AS,38+S348,FALSE))</f>
        <v/>
      </c>
      <c r="P348" s="10">
        <v>0</v>
      </c>
      <c r="Q348" s="10">
        <v>8</v>
      </c>
      <c r="R348" s="10">
        <v>1</v>
      </c>
      <c r="S348" s="10">
        <v>5</v>
      </c>
    </row>
    <row r="349" spans="2:19" s="10" customFormat="1" x14ac:dyDescent="0.2">
      <c r="B349" s="10" t="str">
        <f t="shared" si="37"/>
        <v/>
      </c>
      <c r="C349" s="10" t="str">
        <f>IF(ISNA(VLOOKUP(P349&amp;"_"&amp;Q349&amp;"_"&amp;R349,[1]挑战模式!$A:$AS,1,FALSE)),"",IF(R349-R348=0,"",R349))</f>
        <v/>
      </c>
      <c r="D349" s="10" t="str">
        <f t="shared" si="38"/>
        <v/>
      </c>
      <c r="E349" s="10" t="str">
        <f>""</f>
        <v/>
      </c>
      <c r="F349" s="10" t="str">
        <f>IF(C349="","",VLOOKUP(P349&amp;"_"&amp;Q349&amp;"_"&amp;R349,[1]挑战模式!$A:$AS,13,FALSE)-VLOOKUP(P349&amp;"_"&amp;Q349&amp;"_"&amp;R349,[1]挑战模式!$A:$AS,14,FALSE))</f>
        <v/>
      </c>
      <c r="G349" s="10" t="str">
        <f t="shared" si="39"/>
        <v/>
      </c>
      <c r="H349" s="10" t="str">
        <f t="shared" si="36"/>
        <v/>
      </c>
      <c r="I349" s="10" t="str">
        <f ca="1">IF(ISNA(VLOOKUP(P349&amp;"_"&amp;Q349&amp;"_"&amp;R349,[1]挑战模式!$A:$AS,1,FALSE)),"",IF(VLOOKUP(P349&amp;"_"&amp;Q349&amp;"_"&amp;R349,[1]挑战模式!$A:$AS,14+S349,FALSE)="","",INT(VLOOKUP(P349&amp;"_"&amp;Q349&amp;"_"&amp;R349,[1]挑战模式!$A:$AS,20+S349,FALSE))))</f>
        <v/>
      </c>
      <c r="J349" s="10" t="str">
        <f ca="1">IF(ISNA(VLOOKUP(P349&amp;"_"&amp;Q349&amp;"_"&amp;R349,[1]挑战模式!$A:$AS,1,FALSE)),"",IF(VLOOKUP(P349&amp;"_"&amp;Q349&amp;"_"&amp;R349,[1]挑战模式!$A:$AS,14+S349,FALSE)="","",ROUND(VLOOKUP(P349&amp;"_"&amp;Q349&amp;"_"&amp;R349,[1]挑战模式!$A:$AS,5,FALSE)/I349,2)))</f>
        <v/>
      </c>
      <c r="K349" s="10" t="str">
        <f t="shared" ca="1" si="40"/>
        <v/>
      </c>
      <c r="L349" s="10" t="str">
        <f t="shared" ca="1" si="41"/>
        <v/>
      </c>
      <c r="M349" s="10" t="str">
        <f t="shared" ca="1" si="42"/>
        <v/>
      </c>
      <c r="O349" s="10" t="str">
        <f ca="1">IF(J349="","",VLOOKUP(P349&amp;"_"&amp;Q349&amp;"_"&amp;R349,[1]挑战模式!$A:$AS,38+S349,FALSE))</f>
        <v/>
      </c>
      <c r="P349" s="10">
        <v>0</v>
      </c>
      <c r="Q349" s="10">
        <v>8</v>
      </c>
      <c r="R349" s="10">
        <v>1</v>
      </c>
      <c r="S349" s="10">
        <v>6</v>
      </c>
    </row>
    <row r="350" spans="2:19" s="10" customFormat="1" x14ac:dyDescent="0.2">
      <c r="B350" s="10" t="str">
        <f t="shared" si="37"/>
        <v>MonsterWaveCallRule_Season0_Challenge8</v>
      </c>
      <c r="C350" s="10">
        <f>IF(ISNA(VLOOKUP(P350&amp;"_"&amp;Q350&amp;"_"&amp;R350,[1]挑战模式!$A:$AS,1,FALSE)),"",IF(R350-R349=0,"",R350))</f>
        <v>2</v>
      </c>
      <c r="D350" s="10" t="str">
        <f t="shared" si="38"/>
        <v>赛季0挑战关卡8波次2</v>
      </c>
      <c r="E350" s="10" t="str">
        <f>""</f>
        <v/>
      </c>
      <c r="F350" s="10">
        <f>IF(C350="","",VLOOKUP(P350&amp;"_"&amp;Q350&amp;"_"&amp;R350,[1]挑战模式!$A:$AS,13,FALSE)-VLOOKUP(P350&amp;"_"&amp;Q350&amp;"_"&amp;R350,[1]挑战模式!$A:$AS,14,FALSE))</f>
        <v>100</v>
      </c>
      <c r="G350" s="10">
        <f t="shared" si="39"/>
        <v>180</v>
      </c>
      <c r="H350" s="10">
        <f t="shared" si="36"/>
        <v>0</v>
      </c>
      <c r="I350" s="10">
        <f ca="1">IF(ISNA(VLOOKUP(P350&amp;"_"&amp;Q350&amp;"_"&amp;R350,[1]挑战模式!$A:$AS,1,FALSE)),"",IF(VLOOKUP(P350&amp;"_"&amp;Q350&amp;"_"&amp;R350,[1]挑战模式!$A:$AS,14+S350,FALSE)="","",INT(VLOOKUP(P350&amp;"_"&amp;Q350&amp;"_"&amp;R350,[1]挑战模式!$A:$AS,20+S350,FALSE))))</f>
        <v>5</v>
      </c>
      <c r="J350" s="10">
        <f ca="1">IF(ISNA(VLOOKUP(P350&amp;"_"&amp;Q350&amp;"_"&amp;R350,[1]挑战模式!$A:$AS,1,FALSE)),"",IF(VLOOKUP(P350&amp;"_"&amp;Q350&amp;"_"&amp;R350,[1]挑战模式!$A:$AS,14+S350,FALSE)="","",ROUND(VLOOKUP(P350&amp;"_"&amp;Q350&amp;"_"&amp;R350,[1]挑战模式!$A:$AS,5,FALSE)/I350,2)))</f>
        <v>3</v>
      </c>
      <c r="K350" s="10">
        <f t="shared" ca="1" si="40"/>
        <v>1</v>
      </c>
      <c r="L350" s="10" t="str">
        <f t="shared" ca="1" si="41"/>
        <v>Monster_Season0_Challenge8_2_1</v>
      </c>
      <c r="M350" s="10">
        <f t="shared" ca="1" si="42"/>
        <v>1</v>
      </c>
      <c r="O350" s="10">
        <f ca="1">IF(J350="","",VLOOKUP(P350&amp;"_"&amp;Q350&amp;"_"&amp;R350,[1]挑战模式!$A:$AS,38+S350,FALSE))</f>
        <v>20</v>
      </c>
      <c r="P350" s="10">
        <v>0</v>
      </c>
      <c r="Q350" s="10">
        <v>8</v>
      </c>
      <c r="R350" s="10">
        <v>2</v>
      </c>
      <c r="S350" s="10">
        <v>1</v>
      </c>
    </row>
    <row r="351" spans="2:19" s="10" customFormat="1" x14ac:dyDescent="0.2">
      <c r="B351" s="10" t="str">
        <f t="shared" si="37"/>
        <v/>
      </c>
      <c r="C351" s="10" t="str">
        <f>IF(ISNA(VLOOKUP(P351&amp;"_"&amp;Q351&amp;"_"&amp;R351,[1]挑战模式!$A:$AS,1,FALSE)),"",IF(R351-R350=0,"",R351))</f>
        <v/>
      </c>
      <c r="D351" s="10" t="str">
        <f t="shared" si="38"/>
        <v/>
      </c>
      <c r="E351" s="10" t="str">
        <f>""</f>
        <v/>
      </c>
      <c r="F351" s="10" t="str">
        <f>IF(C351="","",VLOOKUP(P351&amp;"_"&amp;Q351&amp;"_"&amp;R351,[1]挑战模式!$A:$AS,13,FALSE)-VLOOKUP(P351&amp;"_"&amp;Q351&amp;"_"&amp;R351,[1]挑战模式!$A:$AS,14,FALSE))</f>
        <v/>
      </c>
      <c r="G351" s="10" t="str">
        <f t="shared" si="39"/>
        <v/>
      </c>
      <c r="H351" s="10" t="str">
        <f t="shared" si="36"/>
        <v/>
      </c>
      <c r="I351" s="10">
        <f ca="1">IF(ISNA(VLOOKUP(P351&amp;"_"&amp;Q351&amp;"_"&amp;R351,[1]挑战模式!$A:$AS,1,FALSE)),"",IF(VLOOKUP(P351&amp;"_"&amp;Q351&amp;"_"&amp;R351,[1]挑战模式!$A:$AS,14+S351,FALSE)="","",INT(VLOOKUP(P351&amp;"_"&amp;Q351&amp;"_"&amp;R351,[1]挑战模式!$A:$AS,20+S351,FALSE))))</f>
        <v>5</v>
      </c>
      <c r="J351" s="10">
        <f ca="1">IF(ISNA(VLOOKUP(P351&amp;"_"&amp;Q351&amp;"_"&amp;R351,[1]挑战模式!$A:$AS,1,FALSE)),"",IF(VLOOKUP(P351&amp;"_"&amp;Q351&amp;"_"&amp;R351,[1]挑战模式!$A:$AS,14+S351,FALSE)="","",ROUND(VLOOKUP(P351&amp;"_"&amp;Q351&amp;"_"&amp;R351,[1]挑战模式!$A:$AS,5,FALSE)/I351,2)))</f>
        <v>3</v>
      </c>
      <c r="K351" s="10">
        <f t="shared" ca="1" si="40"/>
        <v>1</v>
      </c>
      <c r="L351" s="10" t="str">
        <f t="shared" ca="1" si="41"/>
        <v>Monster_Season0_Challenge8_2_2</v>
      </c>
      <c r="M351" s="10">
        <f t="shared" ca="1" si="42"/>
        <v>1</v>
      </c>
      <c r="O351" s="10">
        <f ca="1">IF(J351="","",VLOOKUP(P351&amp;"_"&amp;Q351&amp;"_"&amp;R351,[1]挑战模式!$A:$AS,38+S351,FALSE))</f>
        <v>20</v>
      </c>
      <c r="P351" s="10">
        <v>0</v>
      </c>
      <c r="Q351" s="10">
        <v>8</v>
      </c>
      <c r="R351" s="10">
        <v>2</v>
      </c>
      <c r="S351" s="10">
        <v>2</v>
      </c>
    </row>
    <row r="352" spans="2:19" s="10" customFormat="1" x14ac:dyDescent="0.2">
      <c r="B352" s="10" t="str">
        <f t="shared" si="37"/>
        <v/>
      </c>
      <c r="C352" s="10" t="str">
        <f>IF(ISNA(VLOOKUP(P352&amp;"_"&amp;Q352&amp;"_"&amp;R352,[1]挑战模式!$A:$AS,1,FALSE)),"",IF(R352-R351=0,"",R352))</f>
        <v/>
      </c>
      <c r="D352" s="10" t="str">
        <f t="shared" si="38"/>
        <v/>
      </c>
      <c r="E352" s="10" t="str">
        <f>""</f>
        <v/>
      </c>
      <c r="F352" s="10" t="str">
        <f>IF(C352="","",VLOOKUP(P352&amp;"_"&amp;Q352&amp;"_"&amp;R352,[1]挑战模式!$A:$AS,13,FALSE)-VLOOKUP(P352&amp;"_"&amp;Q352&amp;"_"&amp;R352,[1]挑战模式!$A:$AS,14,FALSE))</f>
        <v/>
      </c>
      <c r="G352" s="10" t="str">
        <f t="shared" si="39"/>
        <v/>
      </c>
      <c r="H352" s="10" t="str">
        <f t="shared" si="36"/>
        <v/>
      </c>
      <c r="I352" s="10" t="str">
        <f ca="1">IF(ISNA(VLOOKUP(P352&amp;"_"&amp;Q352&amp;"_"&amp;R352,[1]挑战模式!$A:$AS,1,FALSE)),"",IF(VLOOKUP(P352&amp;"_"&amp;Q352&amp;"_"&amp;R352,[1]挑战模式!$A:$AS,14+S352,FALSE)="","",INT(VLOOKUP(P352&amp;"_"&amp;Q352&amp;"_"&amp;R352,[1]挑战模式!$A:$AS,20+S352,FALSE))))</f>
        <v/>
      </c>
      <c r="J352" s="10" t="str">
        <f ca="1">IF(ISNA(VLOOKUP(P352&amp;"_"&amp;Q352&amp;"_"&amp;R352,[1]挑战模式!$A:$AS,1,FALSE)),"",IF(VLOOKUP(P352&amp;"_"&amp;Q352&amp;"_"&amp;R352,[1]挑战模式!$A:$AS,14+S352,FALSE)="","",ROUND(VLOOKUP(P352&amp;"_"&amp;Q352&amp;"_"&amp;R352,[1]挑战模式!$A:$AS,5,FALSE)/I352,2)))</f>
        <v/>
      </c>
      <c r="K352" s="10" t="str">
        <f t="shared" ca="1" si="40"/>
        <v/>
      </c>
      <c r="L352" s="10" t="str">
        <f t="shared" ca="1" si="41"/>
        <v/>
      </c>
      <c r="M352" s="10" t="str">
        <f t="shared" ca="1" si="42"/>
        <v/>
      </c>
      <c r="O352" s="10" t="str">
        <f ca="1">IF(J352="","",VLOOKUP(P352&amp;"_"&amp;Q352&amp;"_"&amp;R352,[1]挑战模式!$A:$AS,38+S352,FALSE))</f>
        <v/>
      </c>
      <c r="P352" s="10">
        <v>0</v>
      </c>
      <c r="Q352" s="10">
        <v>8</v>
      </c>
      <c r="R352" s="10">
        <v>2</v>
      </c>
      <c r="S352" s="10">
        <v>3</v>
      </c>
    </row>
    <row r="353" spans="2:19" s="10" customFormat="1" x14ac:dyDescent="0.2">
      <c r="B353" s="10" t="str">
        <f t="shared" si="37"/>
        <v/>
      </c>
      <c r="C353" s="10" t="str">
        <f>IF(ISNA(VLOOKUP(P353&amp;"_"&amp;Q353&amp;"_"&amp;R353,[1]挑战模式!$A:$AS,1,FALSE)),"",IF(R353-R352=0,"",R353))</f>
        <v/>
      </c>
      <c r="D353" s="10" t="str">
        <f t="shared" si="38"/>
        <v/>
      </c>
      <c r="E353" s="10" t="str">
        <f>""</f>
        <v/>
      </c>
      <c r="F353" s="10" t="str">
        <f>IF(C353="","",VLOOKUP(P353&amp;"_"&amp;Q353&amp;"_"&amp;R353,[1]挑战模式!$A:$AS,13,FALSE)-VLOOKUP(P353&amp;"_"&amp;Q353&amp;"_"&amp;R353,[1]挑战模式!$A:$AS,14,FALSE))</f>
        <v/>
      </c>
      <c r="G353" s="10" t="str">
        <f t="shared" si="39"/>
        <v/>
      </c>
      <c r="H353" s="10" t="str">
        <f t="shared" si="36"/>
        <v/>
      </c>
      <c r="I353" s="10" t="str">
        <f ca="1">IF(ISNA(VLOOKUP(P353&amp;"_"&amp;Q353&amp;"_"&amp;R353,[1]挑战模式!$A:$AS,1,FALSE)),"",IF(VLOOKUP(P353&amp;"_"&amp;Q353&amp;"_"&amp;R353,[1]挑战模式!$A:$AS,14+S353,FALSE)="","",INT(VLOOKUP(P353&amp;"_"&amp;Q353&amp;"_"&amp;R353,[1]挑战模式!$A:$AS,20+S353,FALSE))))</f>
        <v/>
      </c>
      <c r="J353" s="10" t="str">
        <f ca="1">IF(ISNA(VLOOKUP(P353&amp;"_"&amp;Q353&amp;"_"&amp;R353,[1]挑战模式!$A:$AS,1,FALSE)),"",IF(VLOOKUP(P353&amp;"_"&amp;Q353&amp;"_"&amp;R353,[1]挑战模式!$A:$AS,14+S353,FALSE)="","",ROUND(VLOOKUP(P353&amp;"_"&amp;Q353&amp;"_"&amp;R353,[1]挑战模式!$A:$AS,5,FALSE)/I353,2)))</f>
        <v/>
      </c>
      <c r="K353" s="10" t="str">
        <f t="shared" ca="1" si="40"/>
        <v/>
      </c>
      <c r="L353" s="10" t="str">
        <f t="shared" ca="1" si="41"/>
        <v/>
      </c>
      <c r="M353" s="10" t="str">
        <f t="shared" ca="1" si="42"/>
        <v/>
      </c>
      <c r="O353" s="10" t="str">
        <f ca="1">IF(J353="","",VLOOKUP(P353&amp;"_"&amp;Q353&amp;"_"&amp;R353,[1]挑战模式!$A:$AS,38+S353,FALSE))</f>
        <v/>
      </c>
      <c r="P353" s="10">
        <v>0</v>
      </c>
      <c r="Q353" s="10">
        <v>8</v>
      </c>
      <c r="R353" s="10">
        <v>2</v>
      </c>
      <c r="S353" s="10">
        <v>4</v>
      </c>
    </row>
    <row r="354" spans="2:19" s="10" customFormat="1" x14ac:dyDescent="0.2">
      <c r="B354" s="10" t="str">
        <f t="shared" si="37"/>
        <v/>
      </c>
      <c r="C354" s="10" t="str">
        <f>IF(ISNA(VLOOKUP(P354&amp;"_"&amp;Q354&amp;"_"&amp;R354,[1]挑战模式!$A:$AS,1,FALSE)),"",IF(R354-R353=0,"",R354))</f>
        <v/>
      </c>
      <c r="D354" s="10" t="str">
        <f t="shared" si="38"/>
        <v/>
      </c>
      <c r="E354" s="10" t="str">
        <f>""</f>
        <v/>
      </c>
      <c r="F354" s="10" t="str">
        <f>IF(C354="","",VLOOKUP(P354&amp;"_"&amp;Q354&amp;"_"&amp;R354,[1]挑战模式!$A:$AS,13,FALSE)-VLOOKUP(P354&amp;"_"&amp;Q354&amp;"_"&amp;R354,[1]挑战模式!$A:$AS,14,FALSE))</f>
        <v/>
      </c>
      <c r="G354" s="10" t="str">
        <f t="shared" si="39"/>
        <v/>
      </c>
      <c r="H354" s="10" t="str">
        <f t="shared" si="36"/>
        <v/>
      </c>
      <c r="I354" s="10" t="str">
        <f ca="1">IF(ISNA(VLOOKUP(P354&amp;"_"&amp;Q354&amp;"_"&amp;R354,[1]挑战模式!$A:$AS,1,FALSE)),"",IF(VLOOKUP(P354&amp;"_"&amp;Q354&amp;"_"&amp;R354,[1]挑战模式!$A:$AS,14+S354,FALSE)="","",INT(VLOOKUP(P354&amp;"_"&amp;Q354&amp;"_"&amp;R354,[1]挑战模式!$A:$AS,20+S354,FALSE))))</f>
        <v/>
      </c>
      <c r="J354" s="10" t="str">
        <f ca="1">IF(ISNA(VLOOKUP(P354&amp;"_"&amp;Q354&amp;"_"&amp;R354,[1]挑战模式!$A:$AS,1,FALSE)),"",IF(VLOOKUP(P354&amp;"_"&amp;Q354&amp;"_"&amp;R354,[1]挑战模式!$A:$AS,14+S354,FALSE)="","",ROUND(VLOOKUP(P354&amp;"_"&amp;Q354&amp;"_"&amp;R354,[1]挑战模式!$A:$AS,5,FALSE)/I354,2)))</f>
        <v/>
      </c>
      <c r="K354" s="10" t="str">
        <f t="shared" ca="1" si="40"/>
        <v/>
      </c>
      <c r="L354" s="10" t="str">
        <f t="shared" ca="1" si="41"/>
        <v/>
      </c>
      <c r="M354" s="10" t="str">
        <f t="shared" ca="1" si="42"/>
        <v/>
      </c>
      <c r="O354" s="10" t="str">
        <f ca="1">IF(J354="","",VLOOKUP(P354&amp;"_"&amp;Q354&amp;"_"&amp;R354,[1]挑战模式!$A:$AS,38+S354,FALSE))</f>
        <v/>
      </c>
      <c r="P354" s="10">
        <v>0</v>
      </c>
      <c r="Q354" s="10">
        <v>8</v>
      </c>
      <c r="R354" s="10">
        <v>2</v>
      </c>
      <c r="S354" s="10">
        <v>5</v>
      </c>
    </row>
    <row r="355" spans="2:19" s="10" customFormat="1" x14ac:dyDescent="0.2">
      <c r="B355" s="10" t="str">
        <f t="shared" si="37"/>
        <v/>
      </c>
      <c r="C355" s="10" t="str">
        <f>IF(ISNA(VLOOKUP(P355&amp;"_"&amp;Q355&amp;"_"&amp;R355,[1]挑战模式!$A:$AS,1,FALSE)),"",IF(R355-R354=0,"",R355))</f>
        <v/>
      </c>
      <c r="D355" s="10" t="str">
        <f t="shared" si="38"/>
        <v/>
      </c>
      <c r="E355" s="10" t="str">
        <f>""</f>
        <v/>
      </c>
      <c r="F355" s="10" t="str">
        <f>IF(C355="","",VLOOKUP(P355&amp;"_"&amp;Q355&amp;"_"&amp;R355,[1]挑战模式!$A:$AS,13,FALSE)-VLOOKUP(P355&amp;"_"&amp;Q355&amp;"_"&amp;R355,[1]挑战模式!$A:$AS,14,FALSE))</f>
        <v/>
      </c>
      <c r="G355" s="10" t="str">
        <f t="shared" si="39"/>
        <v/>
      </c>
      <c r="H355" s="10" t="str">
        <f t="shared" si="36"/>
        <v/>
      </c>
      <c r="I355" s="10" t="str">
        <f ca="1">IF(ISNA(VLOOKUP(P355&amp;"_"&amp;Q355&amp;"_"&amp;R355,[1]挑战模式!$A:$AS,1,FALSE)),"",IF(VLOOKUP(P355&amp;"_"&amp;Q355&amp;"_"&amp;R355,[1]挑战模式!$A:$AS,14+S355,FALSE)="","",INT(VLOOKUP(P355&amp;"_"&amp;Q355&amp;"_"&amp;R355,[1]挑战模式!$A:$AS,20+S355,FALSE))))</f>
        <v/>
      </c>
      <c r="J355" s="10" t="str">
        <f ca="1">IF(ISNA(VLOOKUP(P355&amp;"_"&amp;Q355&amp;"_"&amp;R355,[1]挑战模式!$A:$AS,1,FALSE)),"",IF(VLOOKUP(P355&amp;"_"&amp;Q355&amp;"_"&amp;R355,[1]挑战模式!$A:$AS,14+S355,FALSE)="","",ROUND(VLOOKUP(P355&amp;"_"&amp;Q355&amp;"_"&amp;R355,[1]挑战模式!$A:$AS,5,FALSE)/I355,2)))</f>
        <v/>
      </c>
      <c r="K355" s="10" t="str">
        <f t="shared" ca="1" si="40"/>
        <v/>
      </c>
      <c r="L355" s="10" t="str">
        <f t="shared" ca="1" si="41"/>
        <v/>
      </c>
      <c r="M355" s="10" t="str">
        <f t="shared" ca="1" si="42"/>
        <v/>
      </c>
      <c r="O355" s="10" t="str">
        <f ca="1">IF(J355="","",VLOOKUP(P355&amp;"_"&amp;Q355&amp;"_"&amp;R355,[1]挑战模式!$A:$AS,38+S355,FALSE))</f>
        <v/>
      </c>
      <c r="P355" s="10">
        <v>0</v>
      </c>
      <c r="Q355" s="10">
        <v>8</v>
      </c>
      <c r="R355" s="10">
        <v>2</v>
      </c>
      <c r="S355" s="10">
        <v>6</v>
      </c>
    </row>
    <row r="356" spans="2:19" s="10" customFormat="1" x14ac:dyDescent="0.2">
      <c r="B356" s="10" t="str">
        <f t="shared" si="37"/>
        <v>MonsterWaveCallRule_Season0_Challenge8</v>
      </c>
      <c r="C356" s="10">
        <f>IF(ISNA(VLOOKUP(P356&amp;"_"&amp;Q356&amp;"_"&amp;R356,[1]挑战模式!$A:$AS,1,FALSE)),"",IF(R356-R355=0,"",R356))</f>
        <v>3</v>
      </c>
      <c r="D356" s="10" t="str">
        <f t="shared" si="38"/>
        <v>赛季0挑战关卡8波次3</v>
      </c>
      <c r="E356" s="10" t="str">
        <f>""</f>
        <v/>
      </c>
      <c r="F356" s="10">
        <f>IF(C356="","",VLOOKUP(P356&amp;"_"&amp;Q356&amp;"_"&amp;R356,[1]挑战模式!$A:$AS,13,FALSE)-VLOOKUP(P356&amp;"_"&amp;Q356&amp;"_"&amp;R356,[1]挑战模式!$A:$AS,14,FALSE))</f>
        <v>100</v>
      </c>
      <c r="G356" s="10">
        <f t="shared" si="39"/>
        <v>180</v>
      </c>
      <c r="H356" s="10">
        <f t="shared" si="36"/>
        <v>0</v>
      </c>
      <c r="I356" s="10">
        <f ca="1">IF(ISNA(VLOOKUP(P356&amp;"_"&amp;Q356&amp;"_"&amp;R356,[1]挑战模式!$A:$AS,1,FALSE)),"",IF(VLOOKUP(P356&amp;"_"&amp;Q356&amp;"_"&amp;R356,[1]挑战模式!$A:$AS,14+S356,FALSE)="","",INT(VLOOKUP(P356&amp;"_"&amp;Q356&amp;"_"&amp;R356,[1]挑战模式!$A:$AS,20+S356,FALSE))))</f>
        <v>8</v>
      </c>
      <c r="J356" s="10">
        <f ca="1">IF(ISNA(VLOOKUP(P356&amp;"_"&amp;Q356&amp;"_"&amp;R356,[1]挑战模式!$A:$AS,1,FALSE)),"",IF(VLOOKUP(P356&amp;"_"&amp;Q356&amp;"_"&amp;R356,[1]挑战模式!$A:$AS,14+S356,FALSE)="","",ROUND(VLOOKUP(P356&amp;"_"&amp;Q356&amp;"_"&amp;R356,[1]挑战模式!$A:$AS,5,FALSE)/I356,2)))</f>
        <v>2.5</v>
      </c>
      <c r="K356" s="10">
        <f t="shared" ca="1" si="40"/>
        <v>1</v>
      </c>
      <c r="L356" s="10" t="str">
        <f t="shared" ca="1" si="41"/>
        <v>Monster_Season0_Challenge8_3_1</v>
      </c>
      <c r="M356" s="10">
        <f t="shared" ca="1" si="42"/>
        <v>1</v>
      </c>
      <c r="O356" s="10">
        <f ca="1">IF(J356="","",VLOOKUP(P356&amp;"_"&amp;Q356&amp;"_"&amp;R356,[1]挑战模式!$A:$AS,38+S356,FALSE))</f>
        <v>8</v>
      </c>
      <c r="P356" s="10">
        <v>0</v>
      </c>
      <c r="Q356" s="10">
        <v>8</v>
      </c>
      <c r="R356" s="10">
        <v>3</v>
      </c>
      <c r="S356" s="10">
        <v>1</v>
      </c>
    </row>
    <row r="357" spans="2:19" s="10" customFormat="1" x14ac:dyDescent="0.2">
      <c r="B357" s="10" t="str">
        <f t="shared" si="37"/>
        <v/>
      </c>
      <c r="C357" s="10" t="str">
        <f>IF(ISNA(VLOOKUP(P357&amp;"_"&amp;Q357&amp;"_"&amp;R357,[1]挑战模式!$A:$AS,1,FALSE)),"",IF(R357-R356=0,"",R357))</f>
        <v/>
      </c>
      <c r="D357" s="10" t="str">
        <f t="shared" si="38"/>
        <v/>
      </c>
      <c r="E357" s="10" t="str">
        <f>""</f>
        <v/>
      </c>
      <c r="F357" s="10" t="str">
        <f>IF(C357="","",VLOOKUP(P357&amp;"_"&amp;Q357&amp;"_"&amp;R357,[1]挑战模式!$A:$AS,13,FALSE)-VLOOKUP(P357&amp;"_"&amp;Q357&amp;"_"&amp;R357,[1]挑战模式!$A:$AS,14,FALSE))</f>
        <v/>
      </c>
      <c r="G357" s="10" t="str">
        <f t="shared" si="39"/>
        <v/>
      </c>
      <c r="H357" s="10" t="str">
        <f t="shared" si="36"/>
        <v/>
      </c>
      <c r="I357" s="10">
        <f ca="1">IF(ISNA(VLOOKUP(P357&amp;"_"&amp;Q357&amp;"_"&amp;R357,[1]挑战模式!$A:$AS,1,FALSE)),"",IF(VLOOKUP(P357&amp;"_"&amp;Q357&amp;"_"&amp;R357,[1]挑战模式!$A:$AS,14+S357,FALSE)="","",INT(VLOOKUP(P357&amp;"_"&amp;Q357&amp;"_"&amp;R357,[1]挑战模式!$A:$AS,20+S357,FALSE))))</f>
        <v>8</v>
      </c>
      <c r="J357" s="10">
        <f ca="1">IF(ISNA(VLOOKUP(P357&amp;"_"&amp;Q357&amp;"_"&amp;R357,[1]挑战模式!$A:$AS,1,FALSE)),"",IF(VLOOKUP(P357&amp;"_"&amp;Q357&amp;"_"&amp;R357,[1]挑战模式!$A:$AS,14+S357,FALSE)="","",ROUND(VLOOKUP(P357&amp;"_"&amp;Q357&amp;"_"&amp;R357,[1]挑战模式!$A:$AS,5,FALSE)/I357,2)))</f>
        <v>2.5</v>
      </c>
      <c r="K357" s="10">
        <f t="shared" ca="1" si="40"/>
        <v>1</v>
      </c>
      <c r="L357" s="10" t="str">
        <f t="shared" ca="1" si="41"/>
        <v>Monster_Season0_Challenge8_3_2</v>
      </c>
      <c r="M357" s="10">
        <f t="shared" ca="1" si="42"/>
        <v>1</v>
      </c>
      <c r="O357" s="10">
        <f ca="1">IF(J357="","",VLOOKUP(P357&amp;"_"&amp;Q357&amp;"_"&amp;R357,[1]挑战模式!$A:$AS,38+S357,FALSE))</f>
        <v>17</v>
      </c>
      <c r="P357" s="10">
        <v>0</v>
      </c>
      <c r="Q357" s="10">
        <v>8</v>
      </c>
      <c r="R357" s="10">
        <v>3</v>
      </c>
      <c r="S357" s="10">
        <v>2</v>
      </c>
    </row>
    <row r="358" spans="2:19" s="10" customFormat="1" x14ac:dyDescent="0.2">
      <c r="B358" s="10" t="str">
        <f t="shared" si="37"/>
        <v/>
      </c>
      <c r="C358" s="10" t="str">
        <f>IF(ISNA(VLOOKUP(P358&amp;"_"&amp;Q358&amp;"_"&amp;R358,[1]挑战模式!$A:$AS,1,FALSE)),"",IF(R358-R357=0,"",R358))</f>
        <v/>
      </c>
      <c r="D358" s="10" t="str">
        <f t="shared" si="38"/>
        <v/>
      </c>
      <c r="E358" s="10" t="str">
        <f>""</f>
        <v/>
      </c>
      <c r="F358" s="10" t="str">
        <f>IF(C358="","",VLOOKUP(P358&amp;"_"&amp;Q358&amp;"_"&amp;R358,[1]挑战模式!$A:$AS,13,FALSE)-VLOOKUP(P358&amp;"_"&amp;Q358&amp;"_"&amp;R358,[1]挑战模式!$A:$AS,14,FALSE))</f>
        <v/>
      </c>
      <c r="G358" s="10" t="str">
        <f t="shared" si="39"/>
        <v/>
      </c>
      <c r="H358" s="10" t="str">
        <f t="shared" si="36"/>
        <v/>
      </c>
      <c r="I358" s="10" t="str">
        <f ca="1">IF(ISNA(VLOOKUP(P358&amp;"_"&amp;Q358&amp;"_"&amp;R358,[1]挑战模式!$A:$AS,1,FALSE)),"",IF(VLOOKUP(P358&amp;"_"&amp;Q358&amp;"_"&amp;R358,[1]挑战模式!$A:$AS,14+S358,FALSE)="","",INT(VLOOKUP(P358&amp;"_"&amp;Q358&amp;"_"&amp;R358,[1]挑战模式!$A:$AS,20+S358,FALSE))))</f>
        <v/>
      </c>
      <c r="J358" s="10" t="str">
        <f ca="1">IF(ISNA(VLOOKUP(P358&amp;"_"&amp;Q358&amp;"_"&amp;R358,[1]挑战模式!$A:$AS,1,FALSE)),"",IF(VLOOKUP(P358&amp;"_"&amp;Q358&amp;"_"&amp;R358,[1]挑战模式!$A:$AS,14+S358,FALSE)="","",ROUND(VLOOKUP(P358&amp;"_"&amp;Q358&amp;"_"&amp;R358,[1]挑战模式!$A:$AS,5,FALSE)/I358,2)))</f>
        <v/>
      </c>
      <c r="K358" s="10" t="str">
        <f t="shared" ca="1" si="40"/>
        <v/>
      </c>
      <c r="L358" s="10" t="str">
        <f t="shared" ca="1" si="41"/>
        <v/>
      </c>
      <c r="M358" s="10" t="str">
        <f t="shared" ca="1" si="42"/>
        <v/>
      </c>
      <c r="O358" s="10" t="str">
        <f ca="1">IF(J358="","",VLOOKUP(P358&amp;"_"&amp;Q358&amp;"_"&amp;R358,[1]挑战模式!$A:$AS,38+S358,FALSE))</f>
        <v/>
      </c>
      <c r="P358" s="10">
        <v>0</v>
      </c>
      <c r="Q358" s="10">
        <v>8</v>
      </c>
      <c r="R358" s="10">
        <v>3</v>
      </c>
      <c r="S358" s="10">
        <v>3</v>
      </c>
    </row>
    <row r="359" spans="2:19" s="10" customFormat="1" x14ac:dyDescent="0.2">
      <c r="B359" s="10" t="str">
        <f t="shared" si="37"/>
        <v/>
      </c>
      <c r="C359" s="10" t="str">
        <f>IF(ISNA(VLOOKUP(P359&amp;"_"&amp;Q359&amp;"_"&amp;R359,[1]挑战模式!$A:$AS,1,FALSE)),"",IF(R359-R358=0,"",R359))</f>
        <v/>
      </c>
      <c r="D359" s="10" t="str">
        <f t="shared" si="38"/>
        <v/>
      </c>
      <c r="E359" s="10" t="str">
        <f>""</f>
        <v/>
      </c>
      <c r="F359" s="10" t="str">
        <f>IF(C359="","",VLOOKUP(P359&amp;"_"&amp;Q359&amp;"_"&amp;R359,[1]挑战模式!$A:$AS,13,FALSE)-VLOOKUP(P359&amp;"_"&amp;Q359&amp;"_"&amp;R359,[1]挑战模式!$A:$AS,14,FALSE))</f>
        <v/>
      </c>
      <c r="G359" s="10" t="str">
        <f t="shared" si="39"/>
        <v/>
      </c>
      <c r="H359" s="10" t="str">
        <f t="shared" si="36"/>
        <v/>
      </c>
      <c r="I359" s="10" t="str">
        <f ca="1">IF(ISNA(VLOOKUP(P359&amp;"_"&amp;Q359&amp;"_"&amp;R359,[1]挑战模式!$A:$AS,1,FALSE)),"",IF(VLOOKUP(P359&amp;"_"&amp;Q359&amp;"_"&amp;R359,[1]挑战模式!$A:$AS,14+S359,FALSE)="","",INT(VLOOKUP(P359&amp;"_"&amp;Q359&amp;"_"&amp;R359,[1]挑战模式!$A:$AS,20+S359,FALSE))))</f>
        <v/>
      </c>
      <c r="J359" s="10" t="str">
        <f ca="1">IF(ISNA(VLOOKUP(P359&amp;"_"&amp;Q359&amp;"_"&amp;R359,[1]挑战模式!$A:$AS,1,FALSE)),"",IF(VLOOKUP(P359&amp;"_"&amp;Q359&amp;"_"&amp;R359,[1]挑战模式!$A:$AS,14+S359,FALSE)="","",ROUND(VLOOKUP(P359&amp;"_"&amp;Q359&amp;"_"&amp;R359,[1]挑战模式!$A:$AS,5,FALSE)/I359,2)))</f>
        <v/>
      </c>
      <c r="K359" s="10" t="str">
        <f t="shared" ca="1" si="40"/>
        <v/>
      </c>
      <c r="L359" s="10" t="str">
        <f t="shared" ca="1" si="41"/>
        <v/>
      </c>
      <c r="M359" s="10" t="str">
        <f t="shared" ca="1" si="42"/>
        <v/>
      </c>
      <c r="O359" s="10" t="str">
        <f ca="1">IF(J359="","",VLOOKUP(P359&amp;"_"&amp;Q359&amp;"_"&amp;R359,[1]挑战模式!$A:$AS,38+S359,FALSE))</f>
        <v/>
      </c>
      <c r="P359" s="10">
        <v>0</v>
      </c>
      <c r="Q359" s="10">
        <v>8</v>
      </c>
      <c r="R359" s="10">
        <v>3</v>
      </c>
      <c r="S359" s="10">
        <v>4</v>
      </c>
    </row>
    <row r="360" spans="2:19" s="10" customFormat="1" x14ac:dyDescent="0.2">
      <c r="B360" s="10" t="str">
        <f t="shared" si="37"/>
        <v/>
      </c>
      <c r="C360" s="10" t="str">
        <f>IF(ISNA(VLOOKUP(P360&amp;"_"&amp;Q360&amp;"_"&amp;R360,[1]挑战模式!$A:$AS,1,FALSE)),"",IF(R360-R359=0,"",R360))</f>
        <v/>
      </c>
      <c r="D360" s="10" t="str">
        <f t="shared" si="38"/>
        <v/>
      </c>
      <c r="E360" s="10" t="str">
        <f>""</f>
        <v/>
      </c>
      <c r="F360" s="10" t="str">
        <f>IF(C360="","",VLOOKUP(P360&amp;"_"&amp;Q360&amp;"_"&amp;R360,[1]挑战模式!$A:$AS,13,FALSE)-VLOOKUP(P360&amp;"_"&amp;Q360&amp;"_"&amp;R360,[1]挑战模式!$A:$AS,14,FALSE))</f>
        <v/>
      </c>
      <c r="G360" s="10" t="str">
        <f t="shared" si="39"/>
        <v/>
      </c>
      <c r="H360" s="10" t="str">
        <f t="shared" si="36"/>
        <v/>
      </c>
      <c r="I360" s="10" t="str">
        <f ca="1">IF(ISNA(VLOOKUP(P360&amp;"_"&amp;Q360&amp;"_"&amp;R360,[1]挑战模式!$A:$AS,1,FALSE)),"",IF(VLOOKUP(P360&amp;"_"&amp;Q360&amp;"_"&amp;R360,[1]挑战模式!$A:$AS,14+S360,FALSE)="","",INT(VLOOKUP(P360&amp;"_"&amp;Q360&amp;"_"&amp;R360,[1]挑战模式!$A:$AS,20+S360,FALSE))))</f>
        <v/>
      </c>
      <c r="J360" s="10" t="str">
        <f ca="1">IF(ISNA(VLOOKUP(P360&amp;"_"&amp;Q360&amp;"_"&amp;R360,[1]挑战模式!$A:$AS,1,FALSE)),"",IF(VLOOKUP(P360&amp;"_"&amp;Q360&amp;"_"&amp;R360,[1]挑战模式!$A:$AS,14+S360,FALSE)="","",ROUND(VLOOKUP(P360&amp;"_"&amp;Q360&amp;"_"&amp;R360,[1]挑战模式!$A:$AS,5,FALSE)/I360,2)))</f>
        <v/>
      </c>
      <c r="K360" s="10" t="str">
        <f t="shared" ca="1" si="40"/>
        <v/>
      </c>
      <c r="L360" s="10" t="str">
        <f t="shared" ca="1" si="41"/>
        <v/>
      </c>
      <c r="M360" s="10" t="str">
        <f t="shared" ca="1" si="42"/>
        <v/>
      </c>
      <c r="O360" s="10" t="str">
        <f ca="1">IF(J360="","",VLOOKUP(P360&amp;"_"&amp;Q360&amp;"_"&amp;R360,[1]挑战模式!$A:$AS,38+S360,FALSE))</f>
        <v/>
      </c>
      <c r="P360" s="10">
        <v>0</v>
      </c>
      <c r="Q360" s="10">
        <v>8</v>
      </c>
      <c r="R360" s="10">
        <v>3</v>
      </c>
      <c r="S360" s="10">
        <v>5</v>
      </c>
    </row>
    <row r="361" spans="2:19" s="10" customFormat="1" x14ac:dyDescent="0.2">
      <c r="B361" s="10" t="str">
        <f t="shared" si="37"/>
        <v/>
      </c>
      <c r="C361" s="10" t="str">
        <f>IF(ISNA(VLOOKUP(P361&amp;"_"&amp;Q361&amp;"_"&amp;R361,[1]挑战模式!$A:$AS,1,FALSE)),"",IF(R361-R360=0,"",R361))</f>
        <v/>
      </c>
      <c r="D361" s="10" t="str">
        <f t="shared" si="38"/>
        <v/>
      </c>
      <c r="E361" s="10" t="str">
        <f>""</f>
        <v/>
      </c>
      <c r="F361" s="10" t="str">
        <f>IF(C361="","",VLOOKUP(P361&amp;"_"&amp;Q361&amp;"_"&amp;R361,[1]挑战模式!$A:$AS,13,FALSE)-VLOOKUP(P361&amp;"_"&amp;Q361&amp;"_"&amp;R361,[1]挑战模式!$A:$AS,14,FALSE))</f>
        <v/>
      </c>
      <c r="G361" s="10" t="str">
        <f t="shared" si="39"/>
        <v/>
      </c>
      <c r="H361" s="10" t="str">
        <f t="shared" si="36"/>
        <v/>
      </c>
      <c r="I361" s="10" t="str">
        <f ca="1">IF(ISNA(VLOOKUP(P361&amp;"_"&amp;Q361&amp;"_"&amp;R361,[1]挑战模式!$A:$AS,1,FALSE)),"",IF(VLOOKUP(P361&amp;"_"&amp;Q361&amp;"_"&amp;R361,[1]挑战模式!$A:$AS,14+S361,FALSE)="","",INT(VLOOKUP(P361&amp;"_"&amp;Q361&amp;"_"&amp;R361,[1]挑战模式!$A:$AS,20+S361,FALSE))))</f>
        <v/>
      </c>
      <c r="J361" s="10" t="str">
        <f ca="1">IF(ISNA(VLOOKUP(P361&amp;"_"&amp;Q361&amp;"_"&amp;R361,[1]挑战模式!$A:$AS,1,FALSE)),"",IF(VLOOKUP(P361&amp;"_"&amp;Q361&amp;"_"&amp;R361,[1]挑战模式!$A:$AS,14+S361,FALSE)="","",ROUND(VLOOKUP(P361&amp;"_"&amp;Q361&amp;"_"&amp;R361,[1]挑战模式!$A:$AS,5,FALSE)/I361,2)))</f>
        <v/>
      </c>
      <c r="K361" s="10" t="str">
        <f t="shared" ca="1" si="40"/>
        <v/>
      </c>
      <c r="L361" s="10" t="str">
        <f t="shared" ca="1" si="41"/>
        <v/>
      </c>
      <c r="M361" s="10" t="str">
        <f t="shared" ca="1" si="42"/>
        <v/>
      </c>
      <c r="O361" s="10" t="str">
        <f ca="1">IF(J361="","",VLOOKUP(P361&amp;"_"&amp;Q361&amp;"_"&amp;R361,[1]挑战模式!$A:$AS,38+S361,FALSE))</f>
        <v/>
      </c>
      <c r="P361" s="10">
        <v>0</v>
      </c>
      <c r="Q361" s="10">
        <v>8</v>
      </c>
      <c r="R361" s="10">
        <v>3</v>
      </c>
      <c r="S361" s="10">
        <v>6</v>
      </c>
    </row>
    <row r="362" spans="2:19" s="10" customFormat="1" x14ac:dyDescent="0.2">
      <c r="B362" s="10" t="str">
        <f t="shared" si="37"/>
        <v>MonsterWaveCallRule_Season0_Challenge8</v>
      </c>
      <c r="C362" s="10">
        <f>IF(ISNA(VLOOKUP(P362&amp;"_"&amp;Q362&amp;"_"&amp;R362,[1]挑战模式!$A:$AS,1,FALSE)),"",IF(R362-R361=0,"",R362))</f>
        <v>4</v>
      </c>
      <c r="D362" s="10" t="str">
        <f t="shared" si="38"/>
        <v>赛季0挑战关卡8波次4</v>
      </c>
      <c r="E362" s="10" t="str">
        <f>""</f>
        <v/>
      </c>
      <c r="F362" s="10">
        <f>IF(C362="","",VLOOKUP(P362&amp;"_"&amp;Q362&amp;"_"&amp;R362,[1]挑战模式!$A:$AS,13,FALSE)-VLOOKUP(P362&amp;"_"&amp;Q362&amp;"_"&amp;R362,[1]挑战模式!$A:$AS,14,FALSE))</f>
        <v>100</v>
      </c>
      <c r="G362" s="10">
        <f t="shared" si="39"/>
        <v>180</v>
      </c>
      <c r="H362" s="10">
        <f t="shared" si="36"/>
        <v>0</v>
      </c>
      <c r="I362" s="10">
        <f ca="1">IF(ISNA(VLOOKUP(P362&amp;"_"&amp;Q362&amp;"_"&amp;R362,[1]挑战模式!$A:$AS,1,FALSE)),"",IF(VLOOKUP(P362&amp;"_"&amp;Q362&amp;"_"&amp;R362,[1]挑战模式!$A:$AS,14+S362,FALSE)="","",INT(VLOOKUP(P362&amp;"_"&amp;Q362&amp;"_"&amp;R362,[1]挑战模式!$A:$AS,20+S362,FALSE))))</f>
        <v>9</v>
      </c>
      <c r="J362" s="10">
        <f ca="1">IF(ISNA(VLOOKUP(P362&amp;"_"&amp;Q362&amp;"_"&amp;R362,[1]挑战模式!$A:$AS,1,FALSE)),"",IF(VLOOKUP(P362&amp;"_"&amp;Q362&amp;"_"&amp;R362,[1]挑战模式!$A:$AS,14+S362,FALSE)="","",ROUND(VLOOKUP(P362&amp;"_"&amp;Q362&amp;"_"&amp;R362,[1]挑战模式!$A:$AS,5,FALSE)/I362,2)))</f>
        <v>2.78</v>
      </c>
      <c r="K362" s="10">
        <f t="shared" ca="1" si="40"/>
        <v>1</v>
      </c>
      <c r="L362" s="10" t="str">
        <f t="shared" ca="1" si="41"/>
        <v>Monster_Season0_Challenge8_4_1</v>
      </c>
      <c r="M362" s="10">
        <f t="shared" ca="1" si="42"/>
        <v>1</v>
      </c>
      <c r="O362" s="10">
        <f ca="1">IF(J362="","",VLOOKUP(P362&amp;"_"&amp;Q362&amp;"_"&amp;R362,[1]挑战模式!$A:$AS,38+S362,FALSE))</f>
        <v>6</v>
      </c>
      <c r="P362" s="10">
        <v>0</v>
      </c>
      <c r="Q362" s="10">
        <v>8</v>
      </c>
      <c r="R362" s="10">
        <v>4</v>
      </c>
      <c r="S362" s="10">
        <v>1</v>
      </c>
    </row>
    <row r="363" spans="2:19" s="10" customFormat="1" x14ac:dyDescent="0.2">
      <c r="B363" s="10" t="str">
        <f t="shared" si="37"/>
        <v/>
      </c>
      <c r="C363" s="10" t="str">
        <f>IF(ISNA(VLOOKUP(P363&amp;"_"&amp;Q363&amp;"_"&amp;R363,[1]挑战模式!$A:$AS,1,FALSE)),"",IF(R363-R362=0,"",R363))</f>
        <v/>
      </c>
      <c r="D363" s="10" t="str">
        <f t="shared" si="38"/>
        <v/>
      </c>
      <c r="E363" s="10" t="str">
        <f>""</f>
        <v/>
      </c>
      <c r="F363" s="10" t="str">
        <f>IF(C363="","",VLOOKUP(P363&amp;"_"&amp;Q363&amp;"_"&amp;R363,[1]挑战模式!$A:$AS,13,FALSE)-VLOOKUP(P363&amp;"_"&amp;Q363&amp;"_"&amp;R363,[1]挑战模式!$A:$AS,14,FALSE))</f>
        <v/>
      </c>
      <c r="G363" s="10" t="str">
        <f t="shared" si="39"/>
        <v/>
      </c>
      <c r="H363" s="10" t="str">
        <f t="shared" si="36"/>
        <v/>
      </c>
      <c r="I363" s="10">
        <f ca="1">IF(ISNA(VLOOKUP(P363&amp;"_"&amp;Q363&amp;"_"&amp;R363,[1]挑战模式!$A:$AS,1,FALSE)),"",IF(VLOOKUP(P363&amp;"_"&amp;Q363&amp;"_"&amp;R363,[1]挑战模式!$A:$AS,14+S363,FALSE)="","",INT(VLOOKUP(P363&amp;"_"&amp;Q363&amp;"_"&amp;R363,[1]挑战模式!$A:$AS,20+S363,FALSE))))</f>
        <v>9</v>
      </c>
      <c r="J363" s="10">
        <f ca="1">IF(ISNA(VLOOKUP(P363&amp;"_"&amp;Q363&amp;"_"&amp;R363,[1]挑战模式!$A:$AS,1,FALSE)),"",IF(VLOOKUP(P363&amp;"_"&amp;Q363&amp;"_"&amp;R363,[1]挑战模式!$A:$AS,14+S363,FALSE)="","",ROUND(VLOOKUP(P363&amp;"_"&amp;Q363&amp;"_"&amp;R363,[1]挑战模式!$A:$AS,5,FALSE)/I363,2)))</f>
        <v>2.78</v>
      </c>
      <c r="K363" s="10">
        <f t="shared" ca="1" si="40"/>
        <v>1</v>
      </c>
      <c r="L363" s="10" t="str">
        <f t="shared" ca="1" si="41"/>
        <v>Monster_Season0_Challenge8_4_2</v>
      </c>
      <c r="M363" s="10">
        <f t="shared" ca="1" si="42"/>
        <v>1</v>
      </c>
      <c r="O363" s="10">
        <f ca="1">IF(J363="","",VLOOKUP(P363&amp;"_"&amp;Q363&amp;"_"&amp;R363,[1]挑战模式!$A:$AS,38+S363,FALSE))</f>
        <v>13</v>
      </c>
      <c r="P363" s="10">
        <v>0</v>
      </c>
      <c r="Q363" s="10">
        <v>8</v>
      </c>
      <c r="R363" s="10">
        <v>4</v>
      </c>
      <c r="S363" s="10">
        <v>2</v>
      </c>
    </row>
    <row r="364" spans="2:19" s="10" customFormat="1" x14ac:dyDescent="0.2">
      <c r="B364" s="10" t="str">
        <f t="shared" si="37"/>
        <v/>
      </c>
      <c r="C364" s="10" t="str">
        <f>IF(ISNA(VLOOKUP(P364&amp;"_"&amp;Q364&amp;"_"&amp;R364,[1]挑战模式!$A:$AS,1,FALSE)),"",IF(R364-R363=0,"",R364))</f>
        <v/>
      </c>
      <c r="D364" s="10" t="str">
        <f t="shared" si="38"/>
        <v/>
      </c>
      <c r="E364" s="10" t="str">
        <f>""</f>
        <v/>
      </c>
      <c r="F364" s="10" t="str">
        <f>IF(C364="","",VLOOKUP(P364&amp;"_"&amp;Q364&amp;"_"&amp;R364,[1]挑战模式!$A:$AS,13,FALSE)-VLOOKUP(P364&amp;"_"&amp;Q364&amp;"_"&amp;R364,[1]挑战模式!$A:$AS,14,FALSE))</f>
        <v/>
      </c>
      <c r="G364" s="10" t="str">
        <f t="shared" si="39"/>
        <v/>
      </c>
      <c r="H364" s="10" t="str">
        <f t="shared" si="36"/>
        <v/>
      </c>
      <c r="I364" s="10">
        <f ca="1">IF(ISNA(VLOOKUP(P364&amp;"_"&amp;Q364&amp;"_"&amp;R364,[1]挑战模式!$A:$AS,1,FALSE)),"",IF(VLOOKUP(P364&amp;"_"&amp;Q364&amp;"_"&amp;R364,[1]挑战模式!$A:$AS,14+S364,FALSE)="","",INT(VLOOKUP(P364&amp;"_"&amp;Q364&amp;"_"&amp;R364,[1]挑战模式!$A:$AS,20+S364,FALSE))))</f>
        <v>4</v>
      </c>
      <c r="J364" s="10">
        <f ca="1">IF(ISNA(VLOOKUP(P364&amp;"_"&amp;Q364&amp;"_"&amp;R364,[1]挑战模式!$A:$AS,1,FALSE)),"",IF(VLOOKUP(P364&amp;"_"&amp;Q364&amp;"_"&amp;R364,[1]挑战模式!$A:$AS,14+S364,FALSE)="","",ROUND(VLOOKUP(P364&amp;"_"&amp;Q364&amp;"_"&amp;R364,[1]挑战模式!$A:$AS,5,FALSE)/I364,2)))</f>
        <v>6.25</v>
      </c>
      <c r="K364" s="10">
        <f t="shared" ca="1" si="40"/>
        <v>1</v>
      </c>
      <c r="L364" s="10" t="str">
        <f t="shared" ca="1" si="41"/>
        <v>Monster_Season0_Challenge8_4_3</v>
      </c>
      <c r="M364" s="10">
        <f t="shared" ca="1" si="42"/>
        <v>1</v>
      </c>
      <c r="O364" s="10">
        <f ca="1">IF(J364="","",VLOOKUP(P364&amp;"_"&amp;Q364&amp;"_"&amp;R364,[1]挑战模式!$A:$AS,38+S364,FALSE))</f>
        <v>6</v>
      </c>
      <c r="P364" s="10">
        <v>0</v>
      </c>
      <c r="Q364" s="10">
        <v>8</v>
      </c>
      <c r="R364" s="10">
        <v>4</v>
      </c>
      <c r="S364" s="10">
        <v>3</v>
      </c>
    </row>
    <row r="365" spans="2:19" s="10" customFormat="1" x14ac:dyDescent="0.2">
      <c r="B365" s="10" t="str">
        <f t="shared" si="37"/>
        <v/>
      </c>
      <c r="C365" s="10" t="str">
        <f>IF(ISNA(VLOOKUP(P365&amp;"_"&amp;Q365&amp;"_"&amp;R365,[1]挑战模式!$A:$AS,1,FALSE)),"",IF(R365-R364=0,"",R365))</f>
        <v/>
      </c>
      <c r="D365" s="10" t="str">
        <f t="shared" si="38"/>
        <v/>
      </c>
      <c r="E365" s="10" t="str">
        <f>""</f>
        <v/>
      </c>
      <c r="F365" s="10" t="str">
        <f>IF(C365="","",VLOOKUP(P365&amp;"_"&amp;Q365&amp;"_"&amp;R365,[1]挑战模式!$A:$AS,13,FALSE)-VLOOKUP(P365&amp;"_"&amp;Q365&amp;"_"&amp;R365,[1]挑战模式!$A:$AS,14,FALSE))</f>
        <v/>
      </c>
      <c r="G365" s="10" t="str">
        <f t="shared" si="39"/>
        <v/>
      </c>
      <c r="H365" s="10" t="str">
        <f t="shared" si="36"/>
        <v/>
      </c>
      <c r="I365" s="10" t="str">
        <f ca="1">IF(ISNA(VLOOKUP(P365&amp;"_"&amp;Q365&amp;"_"&amp;R365,[1]挑战模式!$A:$AS,1,FALSE)),"",IF(VLOOKUP(P365&amp;"_"&amp;Q365&amp;"_"&amp;R365,[1]挑战模式!$A:$AS,14+S365,FALSE)="","",INT(VLOOKUP(P365&amp;"_"&amp;Q365&amp;"_"&amp;R365,[1]挑战模式!$A:$AS,20+S365,FALSE))))</f>
        <v/>
      </c>
      <c r="J365" s="10" t="str">
        <f ca="1">IF(ISNA(VLOOKUP(P365&amp;"_"&amp;Q365&amp;"_"&amp;R365,[1]挑战模式!$A:$AS,1,FALSE)),"",IF(VLOOKUP(P365&amp;"_"&amp;Q365&amp;"_"&amp;R365,[1]挑战模式!$A:$AS,14+S365,FALSE)="","",ROUND(VLOOKUP(P365&amp;"_"&amp;Q365&amp;"_"&amp;R365,[1]挑战模式!$A:$AS,5,FALSE)/I365,2)))</f>
        <v/>
      </c>
      <c r="K365" s="10" t="str">
        <f t="shared" ca="1" si="40"/>
        <v/>
      </c>
      <c r="L365" s="10" t="str">
        <f t="shared" ca="1" si="41"/>
        <v/>
      </c>
      <c r="M365" s="10" t="str">
        <f t="shared" ca="1" si="42"/>
        <v/>
      </c>
      <c r="O365" s="10" t="str">
        <f ca="1">IF(J365="","",VLOOKUP(P365&amp;"_"&amp;Q365&amp;"_"&amp;R365,[1]挑战模式!$A:$AS,38+S365,FALSE))</f>
        <v/>
      </c>
      <c r="P365" s="10">
        <v>0</v>
      </c>
      <c r="Q365" s="10">
        <v>8</v>
      </c>
      <c r="R365" s="10">
        <v>4</v>
      </c>
      <c r="S365" s="10">
        <v>4</v>
      </c>
    </row>
    <row r="366" spans="2:19" s="10" customFormat="1" x14ac:dyDescent="0.2">
      <c r="B366" s="10" t="str">
        <f t="shared" si="37"/>
        <v/>
      </c>
      <c r="C366" s="10" t="str">
        <f>IF(ISNA(VLOOKUP(P366&amp;"_"&amp;Q366&amp;"_"&amp;R366,[1]挑战模式!$A:$AS,1,FALSE)),"",IF(R366-R365=0,"",R366))</f>
        <v/>
      </c>
      <c r="D366" s="10" t="str">
        <f t="shared" si="38"/>
        <v/>
      </c>
      <c r="E366" s="10" t="str">
        <f>""</f>
        <v/>
      </c>
      <c r="F366" s="10" t="str">
        <f>IF(C366="","",VLOOKUP(P366&amp;"_"&amp;Q366&amp;"_"&amp;R366,[1]挑战模式!$A:$AS,13,FALSE)-VLOOKUP(P366&amp;"_"&amp;Q366&amp;"_"&amp;R366,[1]挑战模式!$A:$AS,14,FALSE))</f>
        <v/>
      </c>
      <c r="G366" s="10" t="str">
        <f t="shared" si="39"/>
        <v/>
      </c>
      <c r="H366" s="10" t="str">
        <f t="shared" si="36"/>
        <v/>
      </c>
      <c r="I366" s="10" t="str">
        <f ca="1">IF(ISNA(VLOOKUP(P366&amp;"_"&amp;Q366&amp;"_"&amp;R366,[1]挑战模式!$A:$AS,1,FALSE)),"",IF(VLOOKUP(P366&amp;"_"&amp;Q366&amp;"_"&amp;R366,[1]挑战模式!$A:$AS,14+S366,FALSE)="","",INT(VLOOKUP(P366&amp;"_"&amp;Q366&amp;"_"&amp;R366,[1]挑战模式!$A:$AS,20+S366,FALSE))))</f>
        <v/>
      </c>
      <c r="J366" s="10" t="str">
        <f ca="1">IF(ISNA(VLOOKUP(P366&amp;"_"&amp;Q366&amp;"_"&amp;R366,[1]挑战模式!$A:$AS,1,FALSE)),"",IF(VLOOKUP(P366&amp;"_"&amp;Q366&amp;"_"&amp;R366,[1]挑战模式!$A:$AS,14+S366,FALSE)="","",ROUND(VLOOKUP(P366&amp;"_"&amp;Q366&amp;"_"&amp;R366,[1]挑战模式!$A:$AS,5,FALSE)/I366,2)))</f>
        <v/>
      </c>
      <c r="K366" s="10" t="str">
        <f t="shared" ca="1" si="40"/>
        <v/>
      </c>
      <c r="L366" s="10" t="str">
        <f t="shared" ca="1" si="41"/>
        <v/>
      </c>
      <c r="M366" s="10" t="str">
        <f t="shared" ca="1" si="42"/>
        <v/>
      </c>
      <c r="O366" s="10" t="str">
        <f ca="1">IF(J366="","",VLOOKUP(P366&amp;"_"&amp;Q366&amp;"_"&amp;R366,[1]挑战模式!$A:$AS,38+S366,FALSE))</f>
        <v/>
      </c>
      <c r="P366" s="10">
        <v>0</v>
      </c>
      <c r="Q366" s="10">
        <v>8</v>
      </c>
      <c r="R366" s="10">
        <v>4</v>
      </c>
      <c r="S366" s="10">
        <v>5</v>
      </c>
    </row>
    <row r="367" spans="2:19" s="10" customFormat="1" x14ac:dyDescent="0.2">
      <c r="B367" s="10" t="str">
        <f t="shared" si="37"/>
        <v/>
      </c>
      <c r="C367" s="10" t="str">
        <f>IF(ISNA(VLOOKUP(P367&amp;"_"&amp;Q367&amp;"_"&amp;R367,[1]挑战模式!$A:$AS,1,FALSE)),"",IF(R367-R366=0,"",R367))</f>
        <v/>
      </c>
      <c r="D367" s="10" t="str">
        <f t="shared" si="38"/>
        <v/>
      </c>
      <c r="E367" s="10" t="str">
        <f>""</f>
        <v/>
      </c>
      <c r="F367" s="10" t="str">
        <f>IF(C367="","",VLOOKUP(P367&amp;"_"&amp;Q367&amp;"_"&amp;R367,[1]挑战模式!$A:$AS,13,FALSE)-VLOOKUP(P367&amp;"_"&amp;Q367&amp;"_"&amp;R367,[1]挑战模式!$A:$AS,14,FALSE))</f>
        <v/>
      </c>
      <c r="G367" s="10" t="str">
        <f t="shared" si="39"/>
        <v/>
      </c>
      <c r="H367" s="10" t="str">
        <f t="shared" si="36"/>
        <v/>
      </c>
      <c r="I367" s="10" t="str">
        <f ca="1">IF(ISNA(VLOOKUP(P367&amp;"_"&amp;Q367&amp;"_"&amp;R367,[1]挑战模式!$A:$AS,1,FALSE)),"",IF(VLOOKUP(P367&amp;"_"&amp;Q367&amp;"_"&amp;R367,[1]挑战模式!$A:$AS,14+S367,FALSE)="","",INT(VLOOKUP(P367&amp;"_"&amp;Q367&amp;"_"&amp;R367,[1]挑战模式!$A:$AS,20+S367,FALSE))))</f>
        <v/>
      </c>
      <c r="J367" s="10" t="str">
        <f ca="1">IF(ISNA(VLOOKUP(P367&amp;"_"&amp;Q367&amp;"_"&amp;R367,[1]挑战模式!$A:$AS,1,FALSE)),"",IF(VLOOKUP(P367&amp;"_"&amp;Q367&amp;"_"&amp;R367,[1]挑战模式!$A:$AS,14+S367,FALSE)="","",ROUND(VLOOKUP(P367&amp;"_"&amp;Q367&amp;"_"&amp;R367,[1]挑战模式!$A:$AS,5,FALSE)/I367,2)))</f>
        <v/>
      </c>
      <c r="K367" s="10" t="str">
        <f t="shared" ca="1" si="40"/>
        <v/>
      </c>
      <c r="L367" s="10" t="str">
        <f t="shared" ca="1" si="41"/>
        <v/>
      </c>
      <c r="M367" s="10" t="str">
        <f t="shared" ca="1" si="42"/>
        <v/>
      </c>
      <c r="O367" s="10" t="str">
        <f ca="1">IF(J367="","",VLOOKUP(P367&amp;"_"&amp;Q367&amp;"_"&amp;R367,[1]挑战模式!$A:$AS,38+S367,FALSE))</f>
        <v/>
      </c>
      <c r="P367" s="10">
        <v>0</v>
      </c>
      <c r="Q367" s="10">
        <v>8</v>
      </c>
      <c r="R367" s="10">
        <v>4</v>
      </c>
      <c r="S367" s="10">
        <v>6</v>
      </c>
    </row>
    <row r="368" spans="2:19" s="10" customFormat="1" x14ac:dyDescent="0.2">
      <c r="B368" s="10" t="str">
        <f t="shared" si="37"/>
        <v>MonsterWaveCallRule_Season0_Challenge8</v>
      </c>
      <c r="C368" s="10">
        <f>IF(ISNA(VLOOKUP(P368&amp;"_"&amp;Q368&amp;"_"&amp;R368,[1]挑战模式!$A:$AS,1,FALSE)),"",IF(R368-R367=0,"",R368))</f>
        <v>5</v>
      </c>
      <c r="D368" s="10" t="str">
        <f t="shared" si="38"/>
        <v>赛季0挑战关卡8波次5</v>
      </c>
      <c r="E368" s="10" t="str">
        <f>""</f>
        <v/>
      </c>
      <c r="F368" s="10">
        <f>IF(C368="","",VLOOKUP(P368&amp;"_"&amp;Q368&amp;"_"&amp;R368,[1]挑战模式!$A:$AS,13,FALSE)-VLOOKUP(P368&amp;"_"&amp;Q368&amp;"_"&amp;R368,[1]挑战模式!$A:$AS,14,FALSE))</f>
        <v>100</v>
      </c>
      <c r="G368" s="10">
        <f t="shared" si="39"/>
        <v>180</v>
      </c>
      <c r="H368" s="10">
        <f t="shared" si="36"/>
        <v>0</v>
      </c>
      <c r="I368" s="10">
        <f ca="1">IF(ISNA(VLOOKUP(P368&amp;"_"&amp;Q368&amp;"_"&amp;R368,[1]挑战模式!$A:$AS,1,FALSE)),"",IF(VLOOKUP(P368&amp;"_"&amp;Q368&amp;"_"&amp;R368,[1]挑战模式!$A:$AS,14+S368,FALSE)="","",INT(VLOOKUP(P368&amp;"_"&amp;Q368&amp;"_"&amp;R368,[1]挑战模式!$A:$AS,20+S368,FALSE))))</f>
        <v>12</v>
      </c>
      <c r="J368" s="10">
        <f ca="1">IF(ISNA(VLOOKUP(P368&amp;"_"&amp;Q368&amp;"_"&amp;R368,[1]挑战模式!$A:$AS,1,FALSE)),"",IF(VLOOKUP(P368&amp;"_"&amp;Q368&amp;"_"&amp;R368,[1]挑战模式!$A:$AS,14+S368,FALSE)="","",ROUND(VLOOKUP(P368&amp;"_"&amp;Q368&amp;"_"&amp;R368,[1]挑战模式!$A:$AS,5,FALSE)/I368,2)))</f>
        <v>2.5</v>
      </c>
      <c r="K368" s="10">
        <f t="shared" ca="1" si="40"/>
        <v>1</v>
      </c>
      <c r="L368" s="10" t="str">
        <f t="shared" ca="1" si="41"/>
        <v>Monster_Season0_Challenge8_5_1</v>
      </c>
      <c r="M368" s="10">
        <f t="shared" ca="1" si="42"/>
        <v>1</v>
      </c>
      <c r="O368" s="10">
        <f ca="1">IF(J368="","",VLOOKUP(P368&amp;"_"&amp;Q368&amp;"_"&amp;R368,[1]挑战模式!$A:$AS,38+S368,FALSE))</f>
        <v>10</v>
      </c>
      <c r="P368" s="10">
        <v>0</v>
      </c>
      <c r="Q368" s="10">
        <v>8</v>
      </c>
      <c r="R368" s="10">
        <v>5</v>
      </c>
      <c r="S368" s="10">
        <v>1</v>
      </c>
    </row>
    <row r="369" spans="2:19" s="10" customFormat="1" x14ac:dyDescent="0.2">
      <c r="B369" s="10" t="str">
        <f t="shared" si="37"/>
        <v/>
      </c>
      <c r="C369" s="10" t="str">
        <f>IF(ISNA(VLOOKUP(P369&amp;"_"&amp;Q369&amp;"_"&amp;R369,[1]挑战模式!$A:$AS,1,FALSE)),"",IF(R369-R368=0,"",R369))</f>
        <v/>
      </c>
      <c r="D369" s="10" t="str">
        <f t="shared" si="38"/>
        <v/>
      </c>
      <c r="E369" s="10" t="str">
        <f>""</f>
        <v/>
      </c>
      <c r="F369" s="10" t="str">
        <f>IF(C369="","",VLOOKUP(P369&amp;"_"&amp;Q369&amp;"_"&amp;R369,[1]挑战模式!$A:$AS,13,FALSE)-VLOOKUP(P369&amp;"_"&amp;Q369&amp;"_"&amp;R369,[1]挑战模式!$A:$AS,14,FALSE))</f>
        <v/>
      </c>
      <c r="G369" s="10" t="str">
        <f t="shared" si="39"/>
        <v/>
      </c>
      <c r="H369" s="10" t="str">
        <f t="shared" si="36"/>
        <v/>
      </c>
      <c r="I369" s="10">
        <f ca="1">IF(ISNA(VLOOKUP(P369&amp;"_"&amp;Q369&amp;"_"&amp;R369,[1]挑战模式!$A:$AS,1,FALSE)),"",IF(VLOOKUP(P369&amp;"_"&amp;Q369&amp;"_"&amp;R369,[1]挑战模式!$A:$AS,14+S369,FALSE)="","",INT(VLOOKUP(P369&amp;"_"&amp;Q369&amp;"_"&amp;R369,[1]挑战模式!$A:$AS,20+S369,FALSE))))</f>
        <v>12</v>
      </c>
      <c r="J369" s="10">
        <f ca="1">IF(ISNA(VLOOKUP(P369&amp;"_"&amp;Q369&amp;"_"&amp;R369,[1]挑战模式!$A:$AS,1,FALSE)),"",IF(VLOOKUP(P369&amp;"_"&amp;Q369&amp;"_"&amp;R369,[1]挑战模式!$A:$AS,14+S369,FALSE)="","",ROUND(VLOOKUP(P369&amp;"_"&amp;Q369&amp;"_"&amp;R369,[1]挑战模式!$A:$AS,5,FALSE)/I369,2)))</f>
        <v>2.5</v>
      </c>
      <c r="K369" s="10">
        <f t="shared" ca="1" si="40"/>
        <v>1</v>
      </c>
      <c r="L369" s="10" t="str">
        <f t="shared" ca="1" si="41"/>
        <v>Monster_Season0_Challenge8_5_2</v>
      </c>
      <c r="M369" s="10">
        <f t="shared" ca="1" si="42"/>
        <v>1</v>
      </c>
      <c r="O369" s="10">
        <f ca="1">IF(J369="","",VLOOKUP(P369&amp;"_"&amp;Q369&amp;"_"&amp;R369,[1]挑战模式!$A:$AS,38+S369,FALSE))</f>
        <v>5</v>
      </c>
      <c r="P369" s="10">
        <v>0</v>
      </c>
      <c r="Q369" s="10">
        <v>8</v>
      </c>
      <c r="R369" s="10">
        <v>5</v>
      </c>
      <c r="S369" s="10">
        <v>2</v>
      </c>
    </row>
    <row r="370" spans="2:19" s="10" customFormat="1" x14ac:dyDescent="0.2">
      <c r="B370" s="10" t="str">
        <f t="shared" si="37"/>
        <v/>
      </c>
      <c r="C370" s="10" t="str">
        <f>IF(ISNA(VLOOKUP(P370&amp;"_"&amp;Q370&amp;"_"&amp;R370,[1]挑战模式!$A:$AS,1,FALSE)),"",IF(R370-R369=0,"",R370))</f>
        <v/>
      </c>
      <c r="D370" s="10" t="str">
        <f t="shared" si="38"/>
        <v/>
      </c>
      <c r="E370" s="10" t="str">
        <f>""</f>
        <v/>
      </c>
      <c r="F370" s="10" t="str">
        <f>IF(C370="","",VLOOKUP(P370&amp;"_"&amp;Q370&amp;"_"&amp;R370,[1]挑战模式!$A:$AS,13,FALSE)-VLOOKUP(P370&amp;"_"&amp;Q370&amp;"_"&amp;R370,[1]挑战模式!$A:$AS,14,FALSE))</f>
        <v/>
      </c>
      <c r="G370" s="10" t="str">
        <f t="shared" si="39"/>
        <v/>
      </c>
      <c r="H370" s="10" t="str">
        <f t="shared" si="36"/>
        <v/>
      </c>
      <c r="I370" s="10">
        <f ca="1">IF(ISNA(VLOOKUP(P370&amp;"_"&amp;Q370&amp;"_"&amp;R370,[1]挑战模式!$A:$AS,1,FALSE)),"",IF(VLOOKUP(P370&amp;"_"&amp;Q370&amp;"_"&amp;R370,[1]挑战模式!$A:$AS,14+S370,FALSE)="","",INT(VLOOKUP(P370&amp;"_"&amp;Q370&amp;"_"&amp;R370,[1]挑战模式!$A:$AS,20+S370,FALSE))))</f>
        <v>6</v>
      </c>
      <c r="J370" s="10">
        <f ca="1">IF(ISNA(VLOOKUP(P370&amp;"_"&amp;Q370&amp;"_"&amp;R370,[1]挑战模式!$A:$AS,1,FALSE)),"",IF(VLOOKUP(P370&amp;"_"&amp;Q370&amp;"_"&amp;R370,[1]挑战模式!$A:$AS,14+S370,FALSE)="","",ROUND(VLOOKUP(P370&amp;"_"&amp;Q370&amp;"_"&amp;R370,[1]挑战模式!$A:$AS,5,FALSE)/I370,2)))</f>
        <v>5</v>
      </c>
      <c r="K370" s="10">
        <f t="shared" ca="1" si="40"/>
        <v>1</v>
      </c>
      <c r="L370" s="10" t="str">
        <f t="shared" ca="1" si="41"/>
        <v>Monster_Season0_Challenge8_5_3</v>
      </c>
      <c r="M370" s="10">
        <f t="shared" ca="1" si="42"/>
        <v>1</v>
      </c>
      <c r="O370" s="10">
        <f ca="1">IF(J370="","",VLOOKUP(P370&amp;"_"&amp;Q370&amp;"_"&amp;R370,[1]挑战模式!$A:$AS,38+S370,FALSE))</f>
        <v>5</v>
      </c>
      <c r="P370" s="10">
        <v>0</v>
      </c>
      <c r="Q370" s="10">
        <v>8</v>
      </c>
      <c r="R370" s="10">
        <v>5</v>
      </c>
      <c r="S370" s="10">
        <v>3</v>
      </c>
    </row>
    <row r="371" spans="2:19" s="10" customFormat="1" x14ac:dyDescent="0.2">
      <c r="B371" s="10" t="str">
        <f t="shared" si="37"/>
        <v/>
      </c>
      <c r="C371" s="10" t="str">
        <f>IF(ISNA(VLOOKUP(P371&amp;"_"&amp;Q371&amp;"_"&amp;R371,[1]挑战模式!$A:$AS,1,FALSE)),"",IF(R371-R370=0,"",R371))</f>
        <v/>
      </c>
      <c r="D371" s="10" t="str">
        <f t="shared" si="38"/>
        <v/>
      </c>
      <c r="E371" s="10" t="str">
        <f>""</f>
        <v/>
      </c>
      <c r="F371" s="10" t="str">
        <f>IF(C371="","",VLOOKUP(P371&amp;"_"&amp;Q371&amp;"_"&amp;R371,[1]挑战模式!$A:$AS,13,FALSE)-VLOOKUP(P371&amp;"_"&amp;Q371&amp;"_"&amp;R371,[1]挑战模式!$A:$AS,14,FALSE))</f>
        <v/>
      </c>
      <c r="G371" s="10" t="str">
        <f t="shared" si="39"/>
        <v/>
      </c>
      <c r="H371" s="10" t="str">
        <f t="shared" si="36"/>
        <v/>
      </c>
      <c r="I371" s="10" t="str">
        <f ca="1">IF(ISNA(VLOOKUP(P371&amp;"_"&amp;Q371&amp;"_"&amp;R371,[1]挑战模式!$A:$AS,1,FALSE)),"",IF(VLOOKUP(P371&amp;"_"&amp;Q371&amp;"_"&amp;R371,[1]挑战模式!$A:$AS,14+S371,FALSE)="","",INT(VLOOKUP(P371&amp;"_"&amp;Q371&amp;"_"&amp;R371,[1]挑战模式!$A:$AS,20+S371,FALSE))))</f>
        <v/>
      </c>
      <c r="J371" s="10" t="str">
        <f ca="1">IF(ISNA(VLOOKUP(P371&amp;"_"&amp;Q371&amp;"_"&amp;R371,[1]挑战模式!$A:$AS,1,FALSE)),"",IF(VLOOKUP(P371&amp;"_"&amp;Q371&amp;"_"&amp;R371,[1]挑战模式!$A:$AS,14+S371,FALSE)="","",ROUND(VLOOKUP(P371&amp;"_"&amp;Q371&amp;"_"&amp;R371,[1]挑战模式!$A:$AS,5,FALSE)/I371,2)))</f>
        <v/>
      </c>
      <c r="K371" s="10" t="str">
        <f t="shared" ca="1" si="40"/>
        <v/>
      </c>
      <c r="L371" s="10" t="str">
        <f t="shared" ca="1" si="41"/>
        <v/>
      </c>
      <c r="M371" s="10" t="str">
        <f t="shared" ca="1" si="42"/>
        <v/>
      </c>
      <c r="O371" s="10" t="str">
        <f ca="1">IF(J371="","",VLOOKUP(P371&amp;"_"&amp;Q371&amp;"_"&amp;R371,[1]挑战模式!$A:$AS,38+S371,FALSE))</f>
        <v/>
      </c>
      <c r="P371" s="10">
        <v>0</v>
      </c>
      <c r="Q371" s="10">
        <v>8</v>
      </c>
      <c r="R371" s="10">
        <v>5</v>
      </c>
      <c r="S371" s="10">
        <v>4</v>
      </c>
    </row>
    <row r="372" spans="2:19" s="10" customFormat="1" x14ac:dyDescent="0.2">
      <c r="B372" s="10" t="str">
        <f t="shared" si="37"/>
        <v/>
      </c>
      <c r="C372" s="10" t="str">
        <f>IF(ISNA(VLOOKUP(P372&amp;"_"&amp;Q372&amp;"_"&amp;R372,[1]挑战模式!$A:$AS,1,FALSE)),"",IF(R372-R371=0,"",R372))</f>
        <v/>
      </c>
      <c r="D372" s="10" t="str">
        <f t="shared" si="38"/>
        <v/>
      </c>
      <c r="E372" s="10" t="str">
        <f>""</f>
        <v/>
      </c>
      <c r="F372" s="10" t="str">
        <f>IF(C372="","",VLOOKUP(P372&amp;"_"&amp;Q372&amp;"_"&amp;R372,[1]挑战模式!$A:$AS,13,FALSE)-VLOOKUP(P372&amp;"_"&amp;Q372&amp;"_"&amp;R372,[1]挑战模式!$A:$AS,14,FALSE))</f>
        <v/>
      </c>
      <c r="G372" s="10" t="str">
        <f t="shared" si="39"/>
        <v/>
      </c>
      <c r="H372" s="10" t="str">
        <f t="shared" si="36"/>
        <v/>
      </c>
      <c r="I372" s="10" t="str">
        <f ca="1">IF(ISNA(VLOOKUP(P372&amp;"_"&amp;Q372&amp;"_"&amp;R372,[1]挑战模式!$A:$AS,1,FALSE)),"",IF(VLOOKUP(P372&amp;"_"&amp;Q372&amp;"_"&amp;R372,[1]挑战模式!$A:$AS,14+S372,FALSE)="","",INT(VLOOKUP(P372&amp;"_"&amp;Q372&amp;"_"&amp;R372,[1]挑战模式!$A:$AS,20+S372,FALSE))))</f>
        <v/>
      </c>
      <c r="J372" s="10" t="str">
        <f ca="1">IF(ISNA(VLOOKUP(P372&amp;"_"&amp;Q372&amp;"_"&amp;R372,[1]挑战模式!$A:$AS,1,FALSE)),"",IF(VLOOKUP(P372&amp;"_"&amp;Q372&amp;"_"&amp;R372,[1]挑战模式!$A:$AS,14+S372,FALSE)="","",ROUND(VLOOKUP(P372&amp;"_"&amp;Q372&amp;"_"&amp;R372,[1]挑战模式!$A:$AS,5,FALSE)/I372,2)))</f>
        <v/>
      </c>
      <c r="K372" s="10" t="str">
        <f t="shared" ca="1" si="40"/>
        <v/>
      </c>
      <c r="L372" s="10" t="str">
        <f t="shared" ca="1" si="41"/>
        <v/>
      </c>
      <c r="M372" s="10" t="str">
        <f t="shared" ca="1" si="42"/>
        <v/>
      </c>
      <c r="O372" s="10" t="str">
        <f ca="1">IF(J372="","",VLOOKUP(P372&amp;"_"&amp;Q372&amp;"_"&amp;R372,[1]挑战模式!$A:$AS,38+S372,FALSE))</f>
        <v/>
      </c>
      <c r="P372" s="10">
        <v>0</v>
      </c>
      <c r="Q372" s="10">
        <v>8</v>
      </c>
      <c r="R372" s="10">
        <v>5</v>
      </c>
      <c r="S372" s="10">
        <v>5</v>
      </c>
    </row>
    <row r="373" spans="2:19" s="10" customFormat="1" x14ac:dyDescent="0.2">
      <c r="B373" s="10" t="str">
        <f t="shared" si="37"/>
        <v/>
      </c>
      <c r="C373" s="10" t="str">
        <f>IF(ISNA(VLOOKUP(P373&amp;"_"&amp;Q373&amp;"_"&amp;R373,[1]挑战模式!$A:$AS,1,FALSE)),"",IF(R373-R372=0,"",R373))</f>
        <v/>
      </c>
      <c r="D373" s="10" t="str">
        <f t="shared" si="38"/>
        <v/>
      </c>
      <c r="E373" s="10" t="str">
        <f>""</f>
        <v/>
      </c>
      <c r="F373" s="10" t="str">
        <f>IF(C373="","",VLOOKUP(P373&amp;"_"&amp;Q373&amp;"_"&amp;R373,[1]挑战模式!$A:$AS,13,FALSE)-VLOOKUP(P373&amp;"_"&amp;Q373&amp;"_"&amp;R373,[1]挑战模式!$A:$AS,14,FALSE))</f>
        <v/>
      </c>
      <c r="G373" s="10" t="str">
        <f t="shared" si="39"/>
        <v/>
      </c>
      <c r="H373" s="10" t="str">
        <f t="shared" si="36"/>
        <v/>
      </c>
      <c r="I373" s="10" t="str">
        <f ca="1">IF(ISNA(VLOOKUP(P373&amp;"_"&amp;Q373&amp;"_"&amp;R373,[1]挑战模式!$A:$AS,1,FALSE)),"",IF(VLOOKUP(P373&amp;"_"&amp;Q373&amp;"_"&amp;R373,[1]挑战模式!$A:$AS,14+S373,FALSE)="","",INT(VLOOKUP(P373&amp;"_"&amp;Q373&amp;"_"&amp;R373,[1]挑战模式!$A:$AS,20+S373,FALSE))))</f>
        <v/>
      </c>
      <c r="J373" s="10" t="str">
        <f ca="1">IF(ISNA(VLOOKUP(P373&amp;"_"&amp;Q373&amp;"_"&amp;R373,[1]挑战模式!$A:$AS,1,FALSE)),"",IF(VLOOKUP(P373&amp;"_"&amp;Q373&amp;"_"&amp;R373,[1]挑战模式!$A:$AS,14+S373,FALSE)="","",ROUND(VLOOKUP(P373&amp;"_"&amp;Q373&amp;"_"&amp;R373,[1]挑战模式!$A:$AS,5,FALSE)/I373,2)))</f>
        <v/>
      </c>
      <c r="K373" s="10" t="str">
        <f t="shared" ca="1" si="40"/>
        <v/>
      </c>
      <c r="L373" s="10" t="str">
        <f t="shared" ca="1" si="41"/>
        <v/>
      </c>
      <c r="M373" s="10" t="str">
        <f t="shared" ca="1" si="42"/>
        <v/>
      </c>
      <c r="O373" s="10" t="str">
        <f ca="1">IF(J373="","",VLOOKUP(P373&amp;"_"&amp;Q373&amp;"_"&amp;R373,[1]挑战模式!$A:$AS,38+S373,FALSE))</f>
        <v/>
      </c>
      <c r="P373" s="10">
        <v>0</v>
      </c>
      <c r="Q373" s="10">
        <v>8</v>
      </c>
      <c r="R373" s="10">
        <v>5</v>
      </c>
      <c r="S373" s="10">
        <v>6</v>
      </c>
    </row>
    <row r="374" spans="2:19" s="10" customFormat="1" x14ac:dyDescent="0.2">
      <c r="B374" s="10" t="str">
        <f t="shared" si="37"/>
        <v>MonsterWaveCallRule_Season0_Challenge8</v>
      </c>
      <c r="C374" s="10">
        <f>IF(ISNA(VLOOKUP(P374&amp;"_"&amp;Q374&amp;"_"&amp;R374,[1]挑战模式!$A:$AS,1,FALSE)),"",IF(R374-R373=0,"",R374))</f>
        <v>6</v>
      </c>
      <c r="D374" s="10" t="str">
        <f t="shared" si="38"/>
        <v>赛季0挑战关卡8波次6</v>
      </c>
      <c r="E374" s="10" t="str">
        <f>""</f>
        <v/>
      </c>
      <c r="F374" s="10">
        <f>IF(C374="","",VLOOKUP(P374&amp;"_"&amp;Q374&amp;"_"&amp;R374,[1]挑战模式!$A:$AS,13,FALSE)-VLOOKUP(P374&amp;"_"&amp;Q374&amp;"_"&amp;R374,[1]挑战模式!$A:$AS,14,FALSE))</f>
        <v>100</v>
      </c>
      <c r="G374" s="10">
        <f t="shared" si="39"/>
        <v>180</v>
      </c>
      <c r="H374" s="10">
        <f t="shared" si="36"/>
        <v>0</v>
      </c>
      <c r="I374" s="10">
        <f ca="1">IF(ISNA(VLOOKUP(P374&amp;"_"&amp;Q374&amp;"_"&amp;R374,[1]挑战模式!$A:$AS,1,FALSE)),"",IF(VLOOKUP(P374&amp;"_"&amp;Q374&amp;"_"&amp;R374,[1]挑战模式!$A:$AS,14+S374,FALSE)="","",INT(VLOOKUP(P374&amp;"_"&amp;Q374&amp;"_"&amp;R374,[1]挑战模式!$A:$AS,20+S374,FALSE))))</f>
        <v>12</v>
      </c>
      <c r="J374" s="10">
        <f ca="1">IF(ISNA(VLOOKUP(P374&amp;"_"&amp;Q374&amp;"_"&amp;R374,[1]挑战模式!$A:$AS,1,FALSE)),"",IF(VLOOKUP(P374&amp;"_"&amp;Q374&amp;"_"&amp;R374,[1]挑战模式!$A:$AS,14+S374,FALSE)="","",ROUND(VLOOKUP(P374&amp;"_"&amp;Q374&amp;"_"&amp;R374,[1]挑战模式!$A:$AS,5,FALSE)/I374,2)))</f>
        <v>2.5</v>
      </c>
      <c r="K374" s="10">
        <f t="shared" ca="1" si="40"/>
        <v>1</v>
      </c>
      <c r="L374" s="10" t="str">
        <f t="shared" ca="1" si="41"/>
        <v>Monster_Season0_Challenge8_6_1</v>
      </c>
      <c r="M374" s="10">
        <f t="shared" ca="1" si="42"/>
        <v>1</v>
      </c>
      <c r="O374" s="10">
        <f ca="1">IF(J374="","",VLOOKUP(P374&amp;"_"&amp;Q374&amp;"_"&amp;R374,[1]挑战模式!$A:$AS,38+S374,FALSE))</f>
        <v>4</v>
      </c>
      <c r="P374" s="10">
        <v>0</v>
      </c>
      <c r="Q374" s="10">
        <v>8</v>
      </c>
      <c r="R374" s="10">
        <v>6</v>
      </c>
      <c r="S374" s="10">
        <v>1</v>
      </c>
    </row>
    <row r="375" spans="2:19" s="10" customFormat="1" x14ac:dyDescent="0.2">
      <c r="B375" s="10" t="str">
        <f t="shared" si="37"/>
        <v/>
      </c>
      <c r="C375" s="10" t="str">
        <f>IF(ISNA(VLOOKUP(P375&amp;"_"&amp;Q375&amp;"_"&amp;R375,[1]挑战模式!$A:$AS,1,FALSE)),"",IF(R375-R374=0,"",R375))</f>
        <v/>
      </c>
      <c r="D375" s="10" t="str">
        <f t="shared" si="38"/>
        <v/>
      </c>
      <c r="E375" s="10" t="str">
        <f>""</f>
        <v/>
      </c>
      <c r="F375" s="10" t="str">
        <f>IF(C375="","",VLOOKUP(P375&amp;"_"&amp;Q375&amp;"_"&amp;R375,[1]挑战模式!$A:$AS,13,FALSE)-VLOOKUP(P375&amp;"_"&amp;Q375&amp;"_"&amp;R375,[1]挑战模式!$A:$AS,14,FALSE))</f>
        <v/>
      </c>
      <c r="G375" s="10" t="str">
        <f t="shared" si="39"/>
        <v/>
      </c>
      <c r="H375" s="10" t="str">
        <f t="shared" si="36"/>
        <v/>
      </c>
      <c r="I375" s="10">
        <f ca="1">IF(ISNA(VLOOKUP(P375&amp;"_"&amp;Q375&amp;"_"&amp;R375,[1]挑战模式!$A:$AS,1,FALSE)),"",IF(VLOOKUP(P375&amp;"_"&amp;Q375&amp;"_"&amp;R375,[1]挑战模式!$A:$AS,14+S375,FALSE)="","",INT(VLOOKUP(P375&amp;"_"&amp;Q375&amp;"_"&amp;R375,[1]挑战模式!$A:$AS,20+S375,FALSE))))</f>
        <v>9</v>
      </c>
      <c r="J375" s="10">
        <f ca="1">IF(ISNA(VLOOKUP(P375&amp;"_"&amp;Q375&amp;"_"&amp;R375,[1]挑战模式!$A:$AS,1,FALSE)),"",IF(VLOOKUP(P375&amp;"_"&amp;Q375&amp;"_"&amp;R375,[1]挑战模式!$A:$AS,14+S375,FALSE)="","",ROUND(VLOOKUP(P375&amp;"_"&amp;Q375&amp;"_"&amp;R375,[1]挑战模式!$A:$AS,5,FALSE)/I375,2)))</f>
        <v>3.33</v>
      </c>
      <c r="K375" s="10">
        <f t="shared" ca="1" si="40"/>
        <v>1</v>
      </c>
      <c r="L375" s="10" t="str">
        <f t="shared" ca="1" si="41"/>
        <v>Monster_Season0_Challenge8_6_2</v>
      </c>
      <c r="M375" s="10">
        <f t="shared" ca="1" si="42"/>
        <v>1</v>
      </c>
      <c r="O375" s="10">
        <f ca="1">IF(J375="","",VLOOKUP(P375&amp;"_"&amp;Q375&amp;"_"&amp;R375,[1]挑战模式!$A:$AS,38+S375,FALSE))</f>
        <v>9</v>
      </c>
      <c r="P375" s="10">
        <v>0</v>
      </c>
      <c r="Q375" s="10">
        <v>8</v>
      </c>
      <c r="R375" s="10">
        <v>6</v>
      </c>
      <c r="S375" s="10">
        <v>2</v>
      </c>
    </row>
    <row r="376" spans="2:19" s="10" customFormat="1" x14ac:dyDescent="0.2">
      <c r="B376" s="10" t="str">
        <f t="shared" si="37"/>
        <v/>
      </c>
      <c r="C376" s="10" t="str">
        <f>IF(ISNA(VLOOKUP(P376&amp;"_"&amp;Q376&amp;"_"&amp;R376,[1]挑战模式!$A:$AS,1,FALSE)),"",IF(R376-R375=0,"",R376))</f>
        <v/>
      </c>
      <c r="D376" s="10" t="str">
        <f t="shared" si="38"/>
        <v/>
      </c>
      <c r="E376" s="10" t="str">
        <f>""</f>
        <v/>
      </c>
      <c r="F376" s="10" t="str">
        <f>IF(C376="","",VLOOKUP(P376&amp;"_"&amp;Q376&amp;"_"&amp;R376,[1]挑战模式!$A:$AS,13,FALSE)-VLOOKUP(P376&amp;"_"&amp;Q376&amp;"_"&amp;R376,[1]挑战模式!$A:$AS,14,FALSE))</f>
        <v/>
      </c>
      <c r="G376" s="10" t="str">
        <f t="shared" si="39"/>
        <v/>
      </c>
      <c r="H376" s="10" t="str">
        <f t="shared" si="36"/>
        <v/>
      </c>
      <c r="I376" s="10">
        <f ca="1">IF(ISNA(VLOOKUP(P376&amp;"_"&amp;Q376&amp;"_"&amp;R376,[1]挑战模式!$A:$AS,1,FALSE)),"",IF(VLOOKUP(P376&amp;"_"&amp;Q376&amp;"_"&amp;R376,[1]挑战模式!$A:$AS,14+S376,FALSE)="","",INT(VLOOKUP(P376&amp;"_"&amp;Q376&amp;"_"&amp;R376,[1]挑战模式!$A:$AS,20+S376,FALSE))))</f>
        <v>9</v>
      </c>
      <c r="J376" s="10">
        <f ca="1">IF(ISNA(VLOOKUP(P376&amp;"_"&amp;Q376&amp;"_"&amp;R376,[1]挑战模式!$A:$AS,1,FALSE)),"",IF(VLOOKUP(P376&amp;"_"&amp;Q376&amp;"_"&amp;R376,[1]挑战模式!$A:$AS,14+S376,FALSE)="","",ROUND(VLOOKUP(P376&amp;"_"&amp;Q376&amp;"_"&amp;R376,[1]挑战模式!$A:$AS,5,FALSE)/I376,2)))</f>
        <v>3.33</v>
      </c>
      <c r="K376" s="10">
        <f t="shared" ca="1" si="40"/>
        <v>1</v>
      </c>
      <c r="L376" s="10" t="str">
        <f t="shared" ca="1" si="41"/>
        <v>Monster_Season0_Challenge8_6_3</v>
      </c>
      <c r="M376" s="10">
        <f t="shared" ca="1" si="42"/>
        <v>1</v>
      </c>
      <c r="O376" s="10">
        <f ca="1">IF(J376="","",VLOOKUP(P376&amp;"_"&amp;Q376&amp;"_"&amp;R376,[1]挑战模式!$A:$AS,38+S376,FALSE))</f>
        <v>4</v>
      </c>
      <c r="P376" s="10">
        <v>0</v>
      </c>
      <c r="Q376" s="10">
        <v>8</v>
      </c>
      <c r="R376" s="10">
        <v>6</v>
      </c>
      <c r="S376" s="10">
        <v>3</v>
      </c>
    </row>
    <row r="377" spans="2:19" s="10" customFormat="1" x14ac:dyDescent="0.2">
      <c r="B377" s="10" t="str">
        <f t="shared" si="37"/>
        <v/>
      </c>
      <c r="C377" s="10" t="str">
        <f>IF(ISNA(VLOOKUP(P377&amp;"_"&amp;Q377&amp;"_"&amp;R377,[1]挑战模式!$A:$AS,1,FALSE)),"",IF(R377-R376=0,"",R377))</f>
        <v/>
      </c>
      <c r="D377" s="10" t="str">
        <f t="shared" si="38"/>
        <v/>
      </c>
      <c r="E377" s="10" t="str">
        <f>""</f>
        <v/>
      </c>
      <c r="F377" s="10" t="str">
        <f>IF(C377="","",VLOOKUP(P377&amp;"_"&amp;Q377&amp;"_"&amp;R377,[1]挑战模式!$A:$AS,13,FALSE)-VLOOKUP(P377&amp;"_"&amp;Q377&amp;"_"&amp;R377,[1]挑战模式!$A:$AS,14,FALSE))</f>
        <v/>
      </c>
      <c r="G377" s="10" t="str">
        <f t="shared" si="39"/>
        <v/>
      </c>
      <c r="H377" s="10" t="str">
        <f t="shared" si="36"/>
        <v/>
      </c>
      <c r="I377" s="10">
        <f ca="1">IF(ISNA(VLOOKUP(P377&amp;"_"&amp;Q377&amp;"_"&amp;R377,[1]挑战模式!$A:$AS,1,FALSE)),"",IF(VLOOKUP(P377&amp;"_"&amp;Q377&amp;"_"&amp;R377,[1]挑战模式!$A:$AS,14+S377,FALSE)="","",INT(VLOOKUP(P377&amp;"_"&amp;Q377&amp;"_"&amp;R377,[1]挑战模式!$A:$AS,20+S377,FALSE))))</f>
        <v>6</v>
      </c>
      <c r="J377" s="10">
        <f ca="1">IF(ISNA(VLOOKUP(P377&amp;"_"&amp;Q377&amp;"_"&amp;R377,[1]挑战模式!$A:$AS,1,FALSE)),"",IF(VLOOKUP(P377&amp;"_"&amp;Q377&amp;"_"&amp;R377,[1]挑战模式!$A:$AS,14+S377,FALSE)="","",ROUND(VLOOKUP(P377&amp;"_"&amp;Q377&amp;"_"&amp;R377,[1]挑战模式!$A:$AS,5,FALSE)/I377,2)))</f>
        <v>5</v>
      </c>
      <c r="K377" s="10">
        <f t="shared" ca="1" si="40"/>
        <v>1</v>
      </c>
      <c r="L377" s="10" t="str">
        <f t="shared" ca="1" si="41"/>
        <v>Monster_Season0_Challenge8_6_4</v>
      </c>
      <c r="M377" s="10">
        <f t="shared" ca="1" si="42"/>
        <v>1</v>
      </c>
      <c r="O377" s="10">
        <f ca="1">IF(J377="","",VLOOKUP(P377&amp;"_"&amp;Q377&amp;"_"&amp;R377,[1]挑战模式!$A:$AS,38+S377,FALSE))</f>
        <v>4</v>
      </c>
      <c r="P377" s="10">
        <v>0</v>
      </c>
      <c r="Q377" s="10">
        <v>8</v>
      </c>
      <c r="R377" s="10">
        <v>6</v>
      </c>
      <c r="S377" s="10">
        <v>4</v>
      </c>
    </row>
    <row r="378" spans="2:19" s="10" customFormat="1" x14ac:dyDescent="0.2">
      <c r="B378" s="10" t="str">
        <f t="shared" si="37"/>
        <v/>
      </c>
      <c r="C378" s="10" t="str">
        <f>IF(ISNA(VLOOKUP(P378&amp;"_"&amp;Q378&amp;"_"&amp;R378,[1]挑战模式!$A:$AS,1,FALSE)),"",IF(R378-R377=0,"",R378))</f>
        <v/>
      </c>
      <c r="D378" s="10" t="str">
        <f t="shared" si="38"/>
        <v/>
      </c>
      <c r="E378" s="10" t="str">
        <f>""</f>
        <v/>
      </c>
      <c r="F378" s="10" t="str">
        <f>IF(C378="","",VLOOKUP(P378&amp;"_"&amp;Q378&amp;"_"&amp;R378,[1]挑战模式!$A:$AS,13,FALSE)-VLOOKUP(P378&amp;"_"&amp;Q378&amp;"_"&amp;R378,[1]挑战模式!$A:$AS,14,FALSE))</f>
        <v/>
      </c>
      <c r="G378" s="10" t="str">
        <f t="shared" si="39"/>
        <v/>
      </c>
      <c r="H378" s="10" t="str">
        <f t="shared" si="36"/>
        <v/>
      </c>
      <c r="I378" s="10" t="str">
        <f ca="1">IF(ISNA(VLOOKUP(P378&amp;"_"&amp;Q378&amp;"_"&amp;R378,[1]挑战模式!$A:$AS,1,FALSE)),"",IF(VLOOKUP(P378&amp;"_"&amp;Q378&amp;"_"&amp;R378,[1]挑战模式!$A:$AS,14+S378,FALSE)="","",INT(VLOOKUP(P378&amp;"_"&amp;Q378&amp;"_"&amp;R378,[1]挑战模式!$A:$AS,20+S378,FALSE))))</f>
        <v/>
      </c>
      <c r="J378" s="10" t="str">
        <f ca="1">IF(ISNA(VLOOKUP(P378&amp;"_"&amp;Q378&amp;"_"&amp;R378,[1]挑战模式!$A:$AS,1,FALSE)),"",IF(VLOOKUP(P378&amp;"_"&amp;Q378&amp;"_"&amp;R378,[1]挑战模式!$A:$AS,14+S378,FALSE)="","",ROUND(VLOOKUP(P378&amp;"_"&amp;Q378&amp;"_"&amp;R378,[1]挑战模式!$A:$AS,5,FALSE)/I378,2)))</f>
        <v/>
      </c>
      <c r="K378" s="10" t="str">
        <f t="shared" ca="1" si="40"/>
        <v/>
      </c>
      <c r="L378" s="10" t="str">
        <f t="shared" ca="1" si="41"/>
        <v/>
      </c>
      <c r="M378" s="10" t="str">
        <f t="shared" ca="1" si="42"/>
        <v/>
      </c>
      <c r="O378" s="10" t="str">
        <f ca="1">IF(J378="","",VLOOKUP(P378&amp;"_"&amp;Q378&amp;"_"&amp;R378,[1]挑战模式!$A:$AS,38+S378,FALSE))</f>
        <v/>
      </c>
      <c r="P378" s="10">
        <v>0</v>
      </c>
      <c r="Q378" s="10">
        <v>8</v>
      </c>
      <c r="R378" s="10">
        <v>6</v>
      </c>
      <c r="S378" s="10">
        <v>5</v>
      </c>
    </row>
    <row r="379" spans="2:19" s="10" customFormat="1" x14ac:dyDescent="0.2">
      <c r="B379" s="10" t="str">
        <f t="shared" si="37"/>
        <v/>
      </c>
      <c r="C379" s="10" t="str">
        <f>IF(ISNA(VLOOKUP(P379&amp;"_"&amp;Q379&amp;"_"&amp;R379,[1]挑战模式!$A:$AS,1,FALSE)),"",IF(R379-R378=0,"",R379))</f>
        <v/>
      </c>
      <c r="D379" s="10" t="str">
        <f t="shared" si="38"/>
        <v/>
      </c>
      <c r="E379" s="10" t="str">
        <f>""</f>
        <v/>
      </c>
      <c r="F379" s="10" t="str">
        <f>IF(C379="","",VLOOKUP(P379&amp;"_"&amp;Q379&amp;"_"&amp;R379,[1]挑战模式!$A:$AS,13,FALSE)-VLOOKUP(P379&amp;"_"&amp;Q379&amp;"_"&amp;R379,[1]挑战模式!$A:$AS,14,FALSE))</f>
        <v/>
      </c>
      <c r="G379" s="10" t="str">
        <f t="shared" si="39"/>
        <v/>
      </c>
      <c r="H379" s="10" t="str">
        <f t="shared" si="36"/>
        <v/>
      </c>
      <c r="I379" s="10" t="str">
        <f ca="1">IF(ISNA(VLOOKUP(P379&amp;"_"&amp;Q379&amp;"_"&amp;R379,[1]挑战模式!$A:$AS,1,FALSE)),"",IF(VLOOKUP(P379&amp;"_"&amp;Q379&amp;"_"&amp;R379,[1]挑战模式!$A:$AS,14+S379,FALSE)="","",INT(VLOOKUP(P379&amp;"_"&amp;Q379&amp;"_"&amp;R379,[1]挑战模式!$A:$AS,20+S379,FALSE))))</f>
        <v/>
      </c>
      <c r="J379" s="10" t="str">
        <f ca="1">IF(ISNA(VLOOKUP(P379&amp;"_"&amp;Q379&amp;"_"&amp;R379,[1]挑战模式!$A:$AS,1,FALSE)),"",IF(VLOOKUP(P379&amp;"_"&amp;Q379&amp;"_"&amp;R379,[1]挑战模式!$A:$AS,14+S379,FALSE)="","",ROUND(VLOOKUP(P379&amp;"_"&amp;Q379&amp;"_"&amp;R379,[1]挑战模式!$A:$AS,5,FALSE)/I379,2)))</f>
        <v/>
      </c>
      <c r="K379" s="10" t="str">
        <f t="shared" ca="1" si="40"/>
        <v/>
      </c>
      <c r="L379" s="10" t="str">
        <f t="shared" ca="1" si="41"/>
        <v/>
      </c>
      <c r="M379" s="10" t="str">
        <f t="shared" ca="1" si="42"/>
        <v/>
      </c>
      <c r="O379" s="10" t="str">
        <f ca="1">IF(J379="","",VLOOKUP(P379&amp;"_"&amp;Q379&amp;"_"&amp;R379,[1]挑战模式!$A:$AS,38+S379,FALSE))</f>
        <v/>
      </c>
      <c r="P379" s="10">
        <v>0</v>
      </c>
      <c r="Q379" s="10">
        <v>8</v>
      </c>
      <c r="R379" s="10">
        <v>6</v>
      </c>
      <c r="S379" s="10">
        <v>6</v>
      </c>
    </row>
    <row r="380" spans="2:19" s="10" customFormat="1" x14ac:dyDescent="0.2">
      <c r="B380" s="10" t="str">
        <f t="shared" si="37"/>
        <v/>
      </c>
      <c r="C380" s="10" t="str">
        <f>IF(ISNA(VLOOKUP(P380&amp;"_"&amp;Q380&amp;"_"&amp;R380,[1]挑战模式!$A:$AS,1,FALSE)),"",IF(R380-R379=0,"",R380))</f>
        <v/>
      </c>
      <c r="D380" s="10" t="str">
        <f t="shared" si="38"/>
        <v/>
      </c>
      <c r="E380" s="10" t="str">
        <f>""</f>
        <v/>
      </c>
      <c r="F380" s="10" t="str">
        <f>IF(C380="","",VLOOKUP(P380&amp;"_"&amp;Q380&amp;"_"&amp;R380,[1]挑战模式!$A:$AS,13,FALSE)-VLOOKUP(P380&amp;"_"&amp;Q380&amp;"_"&amp;R380,[1]挑战模式!$A:$AS,14,FALSE))</f>
        <v/>
      </c>
      <c r="G380" s="10" t="str">
        <f t="shared" si="39"/>
        <v/>
      </c>
      <c r="H380" s="10" t="str">
        <f t="shared" si="36"/>
        <v/>
      </c>
      <c r="I380" s="10" t="str">
        <f>IF(ISNA(VLOOKUP(P380&amp;"_"&amp;Q380&amp;"_"&amp;R380,[1]挑战模式!$A:$AS,1,FALSE)),"",IF(VLOOKUP(P380&amp;"_"&amp;Q380&amp;"_"&amp;R380,[1]挑战模式!$A:$AS,14+S380,FALSE)="","",INT(VLOOKUP(P380&amp;"_"&amp;Q380&amp;"_"&amp;R380,[1]挑战模式!$A:$AS,20+S380,FALSE))))</f>
        <v/>
      </c>
      <c r="J380" s="10" t="str">
        <f>IF(ISNA(VLOOKUP(P380&amp;"_"&amp;Q380&amp;"_"&amp;R380,[1]挑战模式!$A:$AS,1,FALSE)),"",IF(VLOOKUP(P380&amp;"_"&amp;Q380&amp;"_"&amp;R380,[1]挑战模式!$A:$AS,14+S380,FALSE)="","",ROUND(VLOOKUP(P380&amp;"_"&amp;Q380&amp;"_"&amp;R380,[1]挑战模式!$A:$AS,5,FALSE)/I380,2)))</f>
        <v/>
      </c>
      <c r="K380" s="10" t="str">
        <f t="shared" si="40"/>
        <v/>
      </c>
      <c r="L380" s="10" t="str">
        <f t="shared" si="41"/>
        <v/>
      </c>
      <c r="M380" s="10" t="str">
        <f t="shared" si="42"/>
        <v/>
      </c>
      <c r="O380" s="10" t="str">
        <f>IF(J380="","",VLOOKUP(P380&amp;"_"&amp;Q380&amp;"_"&amp;R380,[1]挑战模式!$A:$AS,38+S380,FALSE))</f>
        <v/>
      </c>
      <c r="P380" s="10">
        <v>0</v>
      </c>
      <c r="Q380" s="10">
        <v>8</v>
      </c>
      <c r="R380" s="10">
        <v>7</v>
      </c>
      <c r="S380" s="10">
        <v>1</v>
      </c>
    </row>
    <row r="381" spans="2:19" s="10" customFormat="1" x14ac:dyDescent="0.2">
      <c r="B381" s="10" t="str">
        <f t="shared" si="37"/>
        <v/>
      </c>
      <c r="C381" s="10" t="str">
        <f>IF(ISNA(VLOOKUP(P381&amp;"_"&amp;Q381&amp;"_"&amp;R381,[1]挑战模式!$A:$AS,1,FALSE)),"",IF(R381-R380=0,"",R381))</f>
        <v/>
      </c>
      <c r="D381" s="10" t="str">
        <f t="shared" si="38"/>
        <v/>
      </c>
      <c r="E381" s="10" t="str">
        <f>""</f>
        <v/>
      </c>
      <c r="F381" s="10" t="str">
        <f>IF(C381="","",VLOOKUP(P381&amp;"_"&amp;Q381&amp;"_"&amp;R381,[1]挑战模式!$A:$AS,13,FALSE)-VLOOKUP(P381&amp;"_"&amp;Q381&amp;"_"&amp;R381,[1]挑战模式!$A:$AS,14,FALSE))</f>
        <v/>
      </c>
      <c r="G381" s="10" t="str">
        <f t="shared" si="39"/>
        <v/>
      </c>
      <c r="H381" s="10" t="str">
        <f t="shared" ref="H381:H444" si="43">IF(C381="","",0)</f>
        <v/>
      </c>
      <c r="I381" s="10" t="str">
        <f>IF(ISNA(VLOOKUP(P381&amp;"_"&amp;Q381&amp;"_"&amp;R381,[1]挑战模式!$A:$AS,1,FALSE)),"",IF(VLOOKUP(P381&amp;"_"&amp;Q381&amp;"_"&amp;R381,[1]挑战模式!$A:$AS,14+S381,FALSE)="","",INT(VLOOKUP(P381&amp;"_"&amp;Q381&amp;"_"&amp;R381,[1]挑战模式!$A:$AS,20+S381,FALSE))))</f>
        <v/>
      </c>
      <c r="J381" s="10" t="str">
        <f>IF(ISNA(VLOOKUP(P381&amp;"_"&amp;Q381&amp;"_"&amp;R381,[1]挑战模式!$A:$AS,1,FALSE)),"",IF(VLOOKUP(P381&amp;"_"&amp;Q381&amp;"_"&amp;R381,[1]挑战模式!$A:$AS,14+S381,FALSE)="","",ROUND(VLOOKUP(P381&amp;"_"&amp;Q381&amp;"_"&amp;R381,[1]挑战模式!$A:$AS,5,FALSE)/I381,2)))</f>
        <v/>
      </c>
      <c r="K381" s="10" t="str">
        <f t="shared" si="40"/>
        <v/>
      </c>
      <c r="L381" s="10" t="str">
        <f t="shared" si="41"/>
        <v/>
      </c>
      <c r="M381" s="10" t="str">
        <f t="shared" si="42"/>
        <v/>
      </c>
      <c r="O381" s="10" t="str">
        <f>IF(J381="","",VLOOKUP(P381&amp;"_"&amp;Q381&amp;"_"&amp;R381,[1]挑战模式!$A:$AS,38+S381,FALSE))</f>
        <v/>
      </c>
      <c r="P381" s="10">
        <v>0</v>
      </c>
      <c r="Q381" s="10">
        <v>8</v>
      </c>
      <c r="R381" s="10">
        <v>7</v>
      </c>
      <c r="S381" s="10">
        <v>2</v>
      </c>
    </row>
    <row r="382" spans="2:19" s="10" customFormat="1" x14ac:dyDescent="0.2">
      <c r="B382" s="10" t="str">
        <f t="shared" si="37"/>
        <v/>
      </c>
      <c r="C382" s="10" t="str">
        <f>IF(ISNA(VLOOKUP(P382&amp;"_"&amp;Q382&amp;"_"&amp;R382,[1]挑战模式!$A:$AS,1,FALSE)),"",IF(R382-R381=0,"",R382))</f>
        <v/>
      </c>
      <c r="D382" s="10" t="str">
        <f t="shared" si="38"/>
        <v/>
      </c>
      <c r="E382" s="10" t="str">
        <f>""</f>
        <v/>
      </c>
      <c r="F382" s="10" t="str">
        <f>IF(C382="","",VLOOKUP(P382&amp;"_"&amp;Q382&amp;"_"&amp;R382,[1]挑战模式!$A:$AS,13,FALSE)-VLOOKUP(P382&amp;"_"&amp;Q382&amp;"_"&amp;R382,[1]挑战模式!$A:$AS,14,FALSE))</f>
        <v/>
      </c>
      <c r="G382" s="10" t="str">
        <f t="shared" si="39"/>
        <v/>
      </c>
      <c r="H382" s="10" t="str">
        <f t="shared" si="43"/>
        <v/>
      </c>
      <c r="I382" s="10" t="str">
        <f>IF(ISNA(VLOOKUP(P382&amp;"_"&amp;Q382&amp;"_"&amp;R382,[1]挑战模式!$A:$AS,1,FALSE)),"",IF(VLOOKUP(P382&amp;"_"&amp;Q382&amp;"_"&amp;R382,[1]挑战模式!$A:$AS,14+S382,FALSE)="","",INT(VLOOKUP(P382&amp;"_"&amp;Q382&amp;"_"&amp;R382,[1]挑战模式!$A:$AS,20+S382,FALSE))))</f>
        <v/>
      </c>
      <c r="J382" s="10" t="str">
        <f>IF(ISNA(VLOOKUP(P382&amp;"_"&amp;Q382&amp;"_"&amp;R382,[1]挑战模式!$A:$AS,1,FALSE)),"",IF(VLOOKUP(P382&amp;"_"&amp;Q382&amp;"_"&amp;R382,[1]挑战模式!$A:$AS,14+S382,FALSE)="","",ROUND(VLOOKUP(P382&amp;"_"&amp;Q382&amp;"_"&amp;R382,[1]挑战模式!$A:$AS,5,FALSE)/I382,2)))</f>
        <v/>
      </c>
      <c r="K382" s="10" t="str">
        <f t="shared" si="40"/>
        <v/>
      </c>
      <c r="L382" s="10" t="str">
        <f t="shared" si="41"/>
        <v/>
      </c>
      <c r="M382" s="10" t="str">
        <f t="shared" si="42"/>
        <v/>
      </c>
      <c r="O382" s="10" t="str">
        <f>IF(J382="","",VLOOKUP(P382&amp;"_"&amp;Q382&amp;"_"&amp;R382,[1]挑战模式!$A:$AS,38+S382,FALSE))</f>
        <v/>
      </c>
      <c r="P382" s="10">
        <v>0</v>
      </c>
      <c r="Q382" s="10">
        <v>8</v>
      </c>
      <c r="R382" s="10">
        <v>7</v>
      </c>
      <c r="S382" s="10">
        <v>3</v>
      </c>
    </row>
    <row r="383" spans="2:19" s="10" customFormat="1" x14ac:dyDescent="0.2">
      <c r="B383" s="10" t="str">
        <f t="shared" si="37"/>
        <v/>
      </c>
      <c r="C383" s="10" t="str">
        <f>IF(ISNA(VLOOKUP(P383&amp;"_"&amp;Q383&amp;"_"&amp;R383,[1]挑战模式!$A:$AS,1,FALSE)),"",IF(R383-R382=0,"",R383))</f>
        <v/>
      </c>
      <c r="D383" s="10" t="str">
        <f t="shared" si="38"/>
        <v/>
      </c>
      <c r="E383" s="10" t="str">
        <f>""</f>
        <v/>
      </c>
      <c r="F383" s="10" t="str">
        <f>IF(C383="","",VLOOKUP(P383&amp;"_"&amp;Q383&amp;"_"&amp;R383,[1]挑战模式!$A:$AS,13,FALSE)-VLOOKUP(P383&amp;"_"&amp;Q383&amp;"_"&amp;R383,[1]挑战模式!$A:$AS,14,FALSE))</f>
        <v/>
      </c>
      <c r="G383" s="10" t="str">
        <f t="shared" si="39"/>
        <v/>
      </c>
      <c r="H383" s="10" t="str">
        <f t="shared" si="43"/>
        <v/>
      </c>
      <c r="I383" s="10" t="str">
        <f>IF(ISNA(VLOOKUP(P383&amp;"_"&amp;Q383&amp;"_"&amp;R383,[1]挑战模式!$A:$AS,1,FALSE)),"",IF(VLOOKUP(P383&amp;"_"&amp;Q383&amp;"_"&amp;R383,[1]挑战模式!$A:$AS,14+S383,FALSE)="","",INT(VLOOKUP(P383&amp;"_"&amp;Q383&amp;"_"&amp;R383,[1]挑战模式!$A:$AS,20+S383,FALSE))))</f>
        <v/>
      </c>
      <c r="J383" s="10" t="str">
        <f>IF(ISNA(VLOOKUP(P383&amp;"_"&amp;Q383&amp;"_"&amp;R383,[1]挑战模式!$A:$AS,1,FALSE)),"",IF(VLOOKUP(P383&amp;"_"&amp;Q383&amp;"_"&amp;R383,[1]挑战模式!$A:$AS,14+S383,FALSE)="","",ROUND(VLOOKUP(P383&amp;"_"&amp;Q383&amp;"_"&amp;R383,[1]挑战模式!$A:$AS,5,FALSE)/I383,2)))</f>
        <v/>
      </c>
      <c r="K383" s="10" t="str">
        <f t="shared" si="40"/>
        <v/>
      </c>
      <c r="L383" s="10" t="str">
        <f t="shared" si="41"/>
        <v/>
      </c>
      <c r="M383" s="10" t="str">
        <f t="shared" si="42"/>
        <v/>
      </c>
      <c r="O383" s="10" t="str">
        <f>IF(J383="","",VLOOKUP(P383&amp;"_"&amp;Q383&amp;"_"&amp;R383,[1]挑战模式!$A:$AS,38+S383,FALSE))</f>
        <v/>
      </c>
      <c r="P383" s="10">
        <v>0</v>
      </c>
      <c r="Q383" s="10">
        <v>8</v>
      </c>
      <c r="R383" s="10">
        <v>7</v>
      </c>
      <c r="S383" s="10">
        <v>4</v>
      </c>
    </row>
    <row r="384" spans="2:19" s="10" customFormat="1" x14ac:dyDescent="0.2">
      <c r="B384" s="10" t="str">
        <f t="shared" si="37"/>
        <v/>
      </c>
      <c r="C384" s="10" t="str">
        <f>IF(ISNA(VLOOKUP(P384&amp;"_"&amp;Q384&amp;"_"&amp;R384,[1]挑战模式!$A:$AS,1,FALSE)),"",IF(R384-R383=0,"",R384))</f>
        <v/>
      </c>
      <c r="D384" s="10" t="str">
        <f t="shared" si="38"/>
        <v/>
      </c>
      <c r="E384" s="10" t="str">
        <f>""</f>
        <v/>
      </c>
      <c r="F384" s="10" t="str">
        <f>IF(C384="","",VLOOKUP(P384&amp;"_"&amp;Q384&amp;"_"&amp;R384,[1]挑战模式!$A:$AS,13,FALSE)-VLOOKUP(P384&amp;"_"&amp;Q384&amp;"_"&amp;R384,[1]挑战模式!$A:$AS,14,FALSE))</f>
        <v/>
      </c>
      <c r="G384" s="10" t="str">
        <f t="shared" si="39"/>
        <v/>
      </c>
      <c r="H384" s="10" t="str">
        <f t="shared" si="43"/>
        <v/>
      </c>
      <c r="I384" s="10" t="str">
        <f>IF(ISNA(VLOOKUP(P384&amp;"_"&amp;Q384&amp;"_"&amp;R384,[1]挑战模式!$A:$AS,1,FALSE)),"",IF(VLOOKUP(P384&amp;"_"&amp;Q384&amp;"_"&amp;R384,[1]挑战模式!$A:$AS,14+S384,FALSE)="","",INT(VLOOKUP(P384&amp;"_"&amp;Q384&amp;"_"&amp;R384,[1]挑战模式!$A:$AS,20+S384,FALSE))))</f>
        <v/>
      </c>
      <c r="J384" s="10" t="str">
        <f>IF(ISNA(VLOOKUP(P384&amp;"_"&amp;Q384&amp;"_"&amp;R384,[1]挑战模式!$A:$AS,1,FALSE)),"",IF(VLOOKUP(P384&amp;"_"&amp;Q384&amp;"_"&amp;R384,[1]挑战模式!$A:$AS,14+S384,FALSE)="","",ROUND(VLOOKUP(P384&amp;"_"&amp;Q384&amp;"_"&amp;R384,[1]挑战模式!$A:$AS,5,FALSE)/I384,2)))</f>
        <v/>
      </c>
      <c r="K384" s="10" t="str">
        <f t="shared" si="40"/>
        <v/>
      </c>
      <c r="L384" s="10" t="str">
        <f t="shared" si="41"/>
        <v/>
      </c>
      <c r="M384" s="10" t="str">
        <f t="shared" si="42"/>
        <v/>
      </c>
      <c r="O384" s="10" t="str">
        <f>IF(J384="","",VLOOKUP(P384&amp;"_"&amp;Q384&amp;"_"&amp;R384,[1]挑战模式!$A:$AS,38+S384,FALSE))</f>
        <v/>
      </c>
      <c r="P384" s="10">
        <v>0</v>
      </c>
      <c r="Q384" s="10">
        <v>8</v>
      </c>
      <c r="R384" s="10">
        <v>7</v>
      </c>
      <c r="S384" s="10">
        <v>5</v>
      </c>
    </row>
    <row r="385" spans="2:19" s="10" customFormat="1" x14ac:dyDescent="0.2">
      <c r="B385" s="10" t="str">
        <f t="shared" si="37"/>
        <v/>
      </c>
      <c r="C385" s="10" t="str">
        <f>IF(ISNA(VLOOKUP(P385&amp;"_"&amp;Q385&amp;"_"&amp;R385,[1]挑战模式!$A:$AS,1,FALSE)),"",IF(R385-R384=0,"",R385))</f>
        <v/>
      </c>
      <c r="D385" s="10" t="str">
        <f t="shared" si="38"/>
        <v/>
      </c>
      <c r="E385" s="10" t="str">
        <f>""</f>
        <v/>
      </c>
      <c r="F385" s="10" t="str">
        <f>IF(C385="","",VLOOKUP(P385&amp;"_"&amp;Q385&amp;"_"&amp;R385,[1]挑战模式!$A:$AS,13,FALSE)-VLOOKUP(P385&amp;"_"&amp;Q385&amp;"_"&amp;R385,[1]挑战模式!$A:$AS,14,FALSE))</f>
        <v/>
      </c>
      <c r="G385" s="10" t="str">
        <f t="shared" si="39"/>
        <v/>
      </c>
      <c r="H385" s="10" t="str">
        <f t="shared" si="43"/>
        <v/>
      </c>
      <c r="I385" s="10" t="str">
        <f>IF(ISNA(VLOOKUP(P385&amp;"_"&amp;Q385&amp;"_"&amp;R385,[1]挑战模式!$A:$AS,1,FALSE)),"",IF(VLOOKUP(P385&amp;"_"&amp;Q385&amp;"_"&amp;R385,[1]挑战模式!$A:$AS,14+S385,FALSE)="","",INT(VLOOKUP(P385&amp;"_"&amp;Q385&amp;"_"&amp;R385,[1]挑战模式!$A:$AS,20+S385,FALSE))))</f>
        <v/>
      </c>
      <c r="J385" s="10" t="str">
        <f>IF(ISNA(VLOOKUP(P385&amp;"_"&amp;Q385&amp;"_"&amp;R385,[1]挑战模式!$A:$AS,1,FALSE)),"",IF(VLOOKUP(P385&amp;"_"&amp;Q385&amp;"_"&amp;R385,[1]挑战模式!$A:$AS,14+S385,FALSE)="","",ROUND(VLOOKUP(P385&amp;"_"&amp;Q385&amp;"_"&amp;R385,[1]挑战模式!$A:$AS,5,FALSE)/I385,2)))</f>
        <v/>
      </c>
      <c r="K385" s="10" t="str">
        <f t="shared" si="40"/>
        <v/>
      </c>
      <c r="L385" s="10" t="str">
        <f t="shared" si="41"/>
        <v/>
      </c>
      <c r="M385" s="10" t="str">
        <f t="shared" si="42"/>
        <v/>
      </c>
      <c r="O385" s="10" t="str">
        <f>IF(J385="","",VLOOKUP(P385&amp;"_"&amp;Q385&amp;"_"&amp;R385,[1]挑战模式!$A:$AS,38+S385,FALSE))</f>
        <v/>
      </c>
      <c r="P385" s="10">
        <v>0</v>
      </c>
      <c r="Q385" s="10">
        <v>8</v>
      </c>
      <c r="R385" s="10">
        <v>7</v>
      </c>
      <c r="S385" s="10">
        <v>6</v>
      </c>
    </row>
    <row r="386" spans="2:19" s="10" customFormat="1" x14ac:dyDescent="0.2">
      <c r="B386" s="10" t="str">
        <f t="shared" si="37"/>
        <v/>
      </c>
      <c r="C386" s="10" t="str">
        <f>IF(ISNA(VLOOKUP(P386&amp;"_"&amp;Q386&amp;"_"&amp;R386,[1]挑战模式!$A:$AS,1,FALSE)),"",IF(R386-R385=0,"",R386))</f>
        <v/>
      </c>
      <c r="D386" s="10" t="str">
        <f t="shared" si="38"/>
        <v/>
      </c>
      <c r="E386" s="10" t="str">
        <f>""</f>
        <v/>
      </c>
      <c r="F386" s="10" t="str">
        <f>IF(C386="","",VLOOKUP(P386&amp;"_"&amp;Q386&amp;"_"&amp;R386,[1]挑战模式!$A:$AS,13,FALSE)-VLOOKUP(P386&amp;"_"&amp;Q386&amp;"_"&amp;R386,[1]挑战模式!$A:$AS,14,FALSE))</f>
        <v/>
      </c>
      <c r="G386" s="10" t="str">
        <f t="shared" si="39"/>
        <v/>
      </c>
      <c r="H386" s="10" t="str">
        <f t="shared" si="43"/>
        <v/>
      </c>
      <c r="I386" s="10" t="str">
        <f>IF(ISNA(VLOOKUP(P386&amp;"_"&amp;Q386&amp;"_"&amp;R386,[1]挑战模式!$A:$AS,1,FALSE)),"",IF(VLOOKUP(P386&amp;"_"&amp;Q386&amp;"_"&amp;R386,[1]挑战模式!$A:$AS,14+S386,FALSE)="","",INT(VLOOKUP(P386&amp;"_"&amp;Q386&amp;"_"&amp;R386,[1]挑战模式!$A:$AS,20+S386,FALSE))))</f>
        <v/>
      </c>
      <c r="J386" s="10" t="str">
        <f>IF(ISNA(VLOOKUP(P386&amp;"_"&amp;Q386&amp;"_"&amp;R386,[1]挑战模式!$A:$AS,1,FALSE)),"",IF(VLOOKUP(P386&amp;"_"&amp;Q386&amp;"_"&amp;R386,[1]挑战模式!$A:$AS,14+S386,FALSE)="","",ROUND(VLOOKUP(P386&amp;"_"&amp;Q386&amp;"_"&amp;R386,[1]挑战模式!$A:$AS,5,FALSE)/I386,2)))</f>
        <v/>
      </c>
      <c r="K386" s="10" t="str">
        <f t="shared" si="40"/>
        <v/>
      </c>
      <c r="L386" s="10" t="str">
        <f t="shared" si="41"/>
        <v/>
      </c>
      <c r="M386" s="10" t="str">
        <f t="shared" si="42"/>
        <v/>
      </c>
      <c r="O386" s="10" t="str">
        <f>IF(J386="","",VLOOKUP(P386&amp;"_"&amp;Q386&amp;"_"&amp;R386,[1]挑战模式!$A:$AS,38+S386,FALSE))</f>
        <v/>
      </c>
      <c r="P386" s="10">
        <v>0</v>
      </c>
      <c r="Q386" s="10">
        <v>8</v>
      </c>
      <c r="R386" s="10">
        <v>8</v>
      </c>
      <c r="S386" s="10">
        <v>1</v>
      </c>
    </row>
    <row r="387" spans="2:19" s="10" customFormat="1" x14ac:dyDescent="0.2">
      <c r="B387" s="10" t="str">
        <f t="shared" si="37"/>
        <v/>
      </c>
      <c r="C387" s="10" t="str">
        <f>IF(ISNA(VLOOKUP(P387&amp;"_"&amp;Q387&amp;"_"&amp;R387,[1]挑战模式!$A:$AS,1,FALSE)),"",IF(R387-R386=0,"",R387))</f>
        <v/>
      </c>
      <c r="D387" s="10" t="str">
        <f t="shared" si="38"/>
        <v/>
      </c>
      <c r="E387" s="10" t="str">
        <f>""</f>
        <v/>
      </c>
      <c r="F387" s="10" t="str">
        <f>IF(C387="","",VLOOKUP(P387&amp;"_"&amp;Q387&amp;"_"&amp;R387,[1]挑战模式!$A:$AS,13,FALSE)-VLOOKUP(P387&amp;"_"&amp;Q387&amp;"_"&amp;R387,[1]挑战模式!$A:$AS,14,FALSE))</f>
        <v/>
      </c>
      <c r="G387" s="10" t="str">
        <f t="shared" si="39"/>
        <v/>
      </c>
      <c r="H387" s="10" t="str">
        <f t="shared" si="43"/>
        <v/>
      </c>
      <c r="I387" s="10" t="str">
        <f>IF(ISNA(VLOOKUP(P387&amp;"_"&amp;Q387&amp;"_"&amp;R387,[1]挑战模式!$A:$AS,1,FALSE)),"",IF(VLOOKUP(P387&amp;"_"&amp;Q387&amp;"_"&amp;R387,[1]挑战模式!$A:$AS,14+S387,FALSE)="","",INT(VLOOKUP(P387&amp;"_"&amp;Q387&amp;"_"&amp;R387,[1]挑战模式!$A:$AS,20+S387,FALSE))))</f>
        <v/>
      </c>
      <c r="J387" s="10" t="str">
        <f>IF(ISNA(VLOOKUP(P387&amp;"_"&amp;Q387&amp;"_"&amp;R387,[1]挑战模式!$A:$AS,1,FALSE)),"",IF(VLOOKUP(P387&amp;"_"&amp;Q387&amp;"_"&amp;R387,[1]挑战模式!$A:$AS,14+S387,FALSE)="","",ROUND(VLOOKUP(P387&amp;"_"&amp;Q387&amp;"_"&amp;R387,[1]挑战模式!$A:$AS,5,FALSE)/I387,2)))</f>
        <v/>
      </c>
      <c r="K387" s="10" t="str">
        <f t="shared" si="40"/>
        <v/>
      </c>
      <c r="L387" s="10" t="str">
        <f t="shared" si="41"/>
        <v/>
      </c>
      <c r="M387" s="10" t="str">
        <f t="shared" si="42"/>
        <v/>
      </c>
      <c r="O387" s="10" t="str">
        <f>IF(J387="","",VLOOKUP(P387&amp;"_"&amp;Q387&amp;"_"&amp;R387,[1]挑战模式!$A:$AS,38+S387,FALSE))</f>
        <v/>
      </c>
      <c r="P387" s="10">
        <v>0</v>
      </c>
      <c r="Q387" s="10">
        <v>8</v>
      </c>
      <c r="R387" s="10">
        <v>8</v>
      </c>
      <c r="S387" s="10">
        <v>2</v>
      </c>
    </row>
    <row r="388" spans="2:19" s="10" customFormat="1" x14ac:dyDescent="0.2">
      <c r="B388" s="10" t="str">
        <f t="shared" si="37"/>
        <v/>
      </c>
      <c r="C388" s="10" t="str">
        <f>IF(ISNA(VLOOKUP(P388&amp;"_"&amp;Q388&amp;"_"&amp;R388,[1]挑战模式!$A:$AS,1,FALSE)),"",IF(R388-R387=0,"",R388))</f>
        <v/>
      </c>
      <c r="D388" s="10" t="str">
        <f t="shared" si="38"/>
        <v/>
      </c>
      <c r="E388" s="10" t="str">
        <f>""</f>
        <v/>
      </c>
      <c r="F388" s="10" t="str">
        <f>IF(C388="","",VLOOKUP(P388&amp;"_"&amp;Q388&amp;"_"&amp;R388,[1]挑战模式!$A:$AS,13,FALSE)-VLOOKUP(P388&amp;"_"&amp;Q388&amp;"_"&amp;R388,[1]挑战模式!$A:$AS,14,FALSE))</f>
        <v/>
      </c>
      <c r="G388" s="10" t="str">
        <f t="shared" si="39"/>
        <v/>
      </c>
      <c r="H388" s="10" t="str">
        <f t="shared" si="43"/>
        <v/>
      </c>
      <c r="I388" s="10" t="str">
        <f>IF(ISNA(VLOOKUP(P388&amp;"_"&amp;Q388&amp;"_"&amp;R388,[1]挑战模式!$A:$AS,1,FALSE)),"",IF(VLOOKUP(P388&amp;"_"&amp;Q388&amp;"_"&amp;R388,[1]挑战模式!$A:$AS,14+S388,FALSE)="","",INT(VLOOKUP(P388&amp;"_"&amp;Q388&amp;"_"&amp;R388,[1]挑战模式!$A:$AS,20+S388,FALSE))))</f>
        <v/>
      </c>
      <c r="J388" s="10" t="str">
        <f>IF(ISNA(VLOOKUP(P388&amp;"_"&amp;Q388&amp;"_"&amp;R388,[1]挑战模式!$A:$AS,1,FALSE)),"",IF(VLOOKUP(P388&amp;"_"&amp;Q388&amp;"_"&amp;R388,[1]挑战模式!$A:$AS,14+S388,FALSE)="","",ROUND(VLOOKUP(P388&amp;"_"&amp;Q388&amp;"_"&amp;R388,[1]挑战模式!$A:$AS,5,FALSE)/I388,2)))</f>
        <v/>
      </c>
      <c r="K388" s="10" t="str">
        <f t="shared" si="40"/>
        <v/>
      </c>
      <c r="L388" s="10" t="str">
        <f t="shared" si="41"/>
        <v/>
      </c>
      <c r="M388" s="10" t="str">
        <f t="shared" si="42"/>
        <v/>
      </c>
      <c r="O388" s="10" t="str">
        <f>IF(J388="","",VLOOKUP(P388&amp;"_"&amp;Q388&amp;"_"&amp;R388,[1]挑战模式!$A:$AS,38+S388,FALSE))</f>
        <v/>
      </c>
      <c r="P388" s="10">
        <v>0</v>
      </c>
      <c r="Q388" s="10">
        <v>8</v>
      </c>
      <c r="R388" s="10">
        <v>8</v>
      </c>
      <c r="S388" s="10">
        <v>3</v>
      </c>
    </row>
    <row r="389" spans="2:19" s="10" customFormat="1" x14ac:dyDescent="0.2">
      <c r="B389" s="10" t="str">
        <f t="shared" si="37"/>
        <v/>
      </c>
      <c r="C389" s="10" t="str">
        <f>IF(ISNA(VLOOKUP(P389&amp;"_"&amp;Q389&amp;"_"&amp;R389,[1]挑战模式!$A:$AS,1,FALSE)),"",IF(R389-R388=0,"",R389))</f>
        <v/>
      </c>
      <c r="D389" s="10" t="str">
        <f t="shared" si="38"/>
        <v/>
      </c>
      <c r="E389" s="10" t="str">
        <f>""</f>
        <v/>
      </c>
      <c r="F389" s="10" t="str">
        <f>IF(C389="","",VLOOKUP(P389&amp;"_"&amp;Q389&amp;"_"&amp;R389,[1]挑战模式!$A:$AS,13,FALSE)-VLOOKUP(P389&amp;"_"&amp;Q389&amp;"_"&amp;R389,[1]挑战模式!$A:$AS,14,FALSE))</f>
        <v/>
      </c>
      <c r="G389" s="10" t="str">
        <f t="shared" si="39"/>
        <v/>
      </c>
      <c r="H389" s="10" t="str">
        <f t="shared" si="43"/>
        <v/>
      </c>
      <c r="I389" s="10" t="str">
        <f>IF(ISNA(VLOOKUP(P389&amp;"_"&amp;Q389&amp;"_"&amp;R389,[1]挑战模式!$A:$AS,1,FALSE)),"",IF(VLOOKUP(P389&amp;"_"&amp;Q389&amp;"_"&amp;R389,[1]挑战模式!$A:$AS,14+S389,FALSE)="","",INT(VLOOKUP(P389&amp;"_"&amp;Q389&amp;"_"&amp;R389,[1]挑战模式!$A:$AS,20+S389,FALSE))))</f>
        <v/>
      </c>
      <c r="J389" s="10" t="str">
        <f>IF(ISNA(VLOOKUP(P389&amp;"_"&amp;Q389&amp;"_"&amp;R389,[1]挑战模式!$A:$AS,1,FALSE)),"",IF(VLOOKUP(P389&amp;"_"&amp;Q389&amp;"_"&amp;R389,[1]挑战模式!$A:$AS,14+S389,FALSE)="","",ROUND(VLOOKUP(P389&amp;"_"&amp;Q389&amp;"_"&amp;R389,[1]挑战模式!$A:$AS,5,FALSE)/I389,2)))</f>
        <v/>
      </c>
      <c r="K389" s="10" t="str">
        <f t="shared" si="40"/>
        <v/>
      </c>
      <c r="L389" s="10" t="str">
        <f t="shared" si="41"/>
        <v/>
      </c>
      <c r="M389" s="10" t="str">
        <f t="shared" si="42"/>
        <v/>
      </c>
      <c r="O389" s="10" t="str">
        <f>IF(J389="","",VLOOKUP(P389&amp;"_"&amp;Q389&amp;"_"&amp;R389,[1]挑战模式!$A:$AS,38+S389,FALSE))</f>
        <v/>
      </c>
      <c r="P389" s="10">
        <v>0</v>
      </c>
      <c r="Q389" s="10">
        <v>8</v>
      </c>
      <c r="R389" s="10">
        <v>8</v>
      </c>
      <c r="S389" s="10">
        <v>4</v>
      </c>
    </row>
    <row r="390" spans="2:19" s="10" customFormat="1" x14ac:dyDescent="0.2">
      <c r="B390" s="10" t="str">
        <f t="shared" si="37"/>
        <v/>
      </c>
      <c r="C390" s="10" t="str">
        <f>IF(ISNA(VLOOKUP(P390&amp;"_"&amp;Q390&amp;"_"&amp;R390,[1]挑战模式!$A:$AS,1,FALSE)),"",IF(R390-R389=0,"",R390))</f>
        <v/>
      </c>
      <c r="D390" s="10" t="str">
        <f t="shared" si="38"/>
        <v/>
      </c>
      <c r="E390" s="10" t="str">
        <f>""</f>
        <v/>
      </c>
      <c r="F390" s="10" t="str">
        <f>IF(C390="","",VLOOKUP(P390&amp;"_"&amp;Q390&amp;"_"&amp;R390,[1]挑战模式!$A:$AS,13,FALSE)-VLOOKUP(P390&amp;"_"&amp;Q390&amp;"_"&amp;R390,[1]挑战模式!$A:$AS,14,FALSE))</f>
        <v/>
      </c>
      <c r="G390" s="10" t="str">
        <f t="shared" si="39"/>
        <v/>
      </c>
      <c r="H390" s="10" t="str">
        <f t="shared" si="43"/>
        <v/>
      </c>
      <c r="I390" s="10" t="str">
        <f>IF(ISNA(VLOOKUP(P390&amp;"_"&amp;Q390&amp;"_"&amp;R390,[1]挑战模式!$A:$AS,1,FALSE)),"",IF(VLOOKUP(P390&amp;"_"&amp;Q390&amp;"_"&amp;R390,[1]挑战模式!$A:$AS,14+S390,FALSE)="","",INT(VLOOKUP(P390&amp;"_"&amp;Q390&amp;"_"&amp;R390,[1]挑战模式!$A:$AS,20+S390,FALSE))))</f>
        <v/>
      </c>
      <c r="J390" s="10" t="str">
        <f>IF(ISNA(VLOOKUP(P390&amp;"_"&amp;Q390&amp;"_"&amp;R390,[1]挑战模式!$A:$AS,1,FALSE)),"",IF(VLOOKUP(P390&amp;"_"&amp;Q390&amp;"_"&amp;R390,[1]挑战模式!$A:$AS,14+S390,FALSE)="","",ROUND(VLOOKUP(P390&amp;"_"&amp;Q390&amp;"_"&amp;R390,[1]挑战模式!$A:$AS,5,FALSE)/I390,2)))</f>
        <v/>
      </c>
      <c r="K390" s="10" t="str">
        <f t="shared" si="40"/>
        <v/>
      </c>
      <c r="L390" s="10" t="str">
        <f t="shared" si="41"/>
        <v/>
      </c>
      <c r="M390" s="10" t="str">
        <f t="shared" si="42"/>
        <v/>
      </c>
      <c r="O390" s="10" t="str">
        <f>IF(J390="","",VLOOKUP(P390&amp;"_"&amp;Q390&amp;"_"&amp;R390,[1]挑战模式!$A:$AS,38+S390,FALSE))</f>
        <v/>
      </c>
      <c r="P390" s="10">
        <v>0</v>
      </c>
      <c r="Q390" s="10">
        <v>8</v>
      </c>
      <c r="R390" s="10">
        <v>8</v>
      </c>
      <c r="S390" s="10">
        <v>5</v>
      </c>
    </row>
    <row r="391" spans="2:19" s="10" customFormat="1" x14ac:dyDescent="0.2">
      <c r="B391" s="10" t="str">
        <f t="shared" si="37"/>
        <v/>
      </c>
      <c r="C391" s="10" t="str">
        <f>IF(ISNA(VLOOKUP(P391&amp;"_"&amp;Q391&amp;"_"&amp;R391,[1]挑战模式!$A:$AS,1,FALSE)),"",IF(R391-R390=0,"",R391))</f>
        <v/>
      </c>
      <c r="D391" s="10" t="str">
        <f t="shared" si="38"/>
        <v/>
      </c>
      <c r="E391" s="10" t="str">
        <f>""</f>
        <v/>
      </c>
      <c r="F391" s="10" t="str">
        <f>IF(C391="","",VLOOKUP(P391&amp;"_"&amp;Q391&amp;"_"&amp;R391,[1]挑战模式!$A:$AS,13,FALSE)-VLOOKUP(P391&amp;"_"&amp;Q391&amp;"_"&amp;R391,[1]挑战模式!$A:$AS,14,FALSE))</f>
        <v/>
      </c>
      <c r="G391" s="10" t="str">
        <f t="shared" si="39"/>
        <v/>
      </c>
      <c r="H391" s="10" t="str">
        <f t="shared" si="43"/>
        <v/>
      </c>
      <c r="I391" s="10" t="str">
        <f>IF(ISNA(VLOOKUP(P391&amp;"_"&amp;Q391&amp;"_"&amp;R391,[1]挑战模式!$A:$AS,1,FALSE)),"",IF(VLOOKUP(P391&amp;"_"&amp;Q391&amp;"_"&amp;R391,[1]挑战模式!$A:$AS,14+S391,FALSE)="","",INT(VLOOKUP(P391&amp;"_"&amp;Q391&amp;"_"&amp;R391,[1]挑战模式!$A:$AS,20+S391,FALSE))))</f>
        <v/>
      </c>
      <c r="J391" s="10" t="str">
        <f>IF(ISNA(VLOOKUP(P391&amp;"_"&amp;Q391&amp;"_"&amp;R391,[1]挑战模式!$A:$AS,1,FALSE)),"",IF(VLOOKUP(P391&amp;"_"&amp;Q391&amp;"_"&amp;R391,[1]挑战模式!$A:$AS,14+S391,FALSE)="","",ROUND(VLOOKUP(P391&amp;"_"&amp;Q391&amp;"_"&amp;R391,[1]挑战模式!$A:$AS,5,FALSE)/I391,2)))</f>
        <v/>
      </c>
      <c r="K391" s="10" t="str">
        <f t="shared" si="40"/>
        <v/>
      </c>
      <c r="L391" s="10" t="str">
        <f t="shared" si="41"/>
        <v/>
      </c>
      <c r="M391" s="10" t="str">
        <f t="shared" si="42"/>
        <v/>
      </c>
      <c r="O391" s="10" t="str">
        <f>IF(J391="","",VLOOKUP(P391&amp;"_"&amp;Q391&amp;"_"&amp;R391,[1]挑战模式!$A:$AS,38+S391,FALSE))</f>
        <v/>
      </c>
      <c r="P391" s="10">
        <v>0</v>
      </c>
      <c r="Q391" s="10">
        <v>8</v>
      </c>
      <c r="R391" s="10">
        <v>8</v>
      </c>
      <c r="S391" s="10">
        <v>6</v>
      </c>
    </row>
    <row r="392" spans="2:19" s="10" customFormat="1" x14ac:dyDescent="0.2">
      <c r="B392" s="10" t="str">
        <f t="shared" si="37"/>
        <v>MonsterWaveCallRule_Season0_Challenge9</v>
      </c>
      <c r="C392" s="10">
        <f>IF(ISNA(VLOOKUP(P392&amp;"_"&amp;Q392&amp;"_"&amp;R392,[1]挑战模式!$A:$AS,1,FALSE)),"",IF(R392-R391=0,"",R392))</f>
        <v>1</v>
      </c>
      <c r="D392" s="10" t="str">
        <f t="shared" si="38"/>
        <v>赛季0挑战关卡9波次1</v>
      </c>
      <c r="E392" s="10" t="str">
        <f>""</f>
        <v/>
      </c>
      <c r="F392" s="10">
        <f>IF(C392="","",VLOOKUP(P392&amp;"_"&amp;Q392&amp;"_"&amp;R392,[1]挑战模式!$A:$AS,13,FALSE)-VLOOKUP(P392&amp;"_"&amp;Q392&amp;"_"&amp;R392,[1]挑战模式!$A:$AS,14,FALSE))</f>
        <v>100</v>
      </c>
      <c r="G392" s="10">
        <f t="shared" si="39"/>
        <v>180</v>
      </c>
      <c r="H392" s="10">
        <f t="shared" si="43"/>
        <v>0</v>
      </c>
      <c r="I392" s="10">
        <f ca="1">IF(ISNA(VLOOKUP(P392&amp;"_"&amp;Q392&amp;"_"&amp;R392,[1]挑战模式!$A:$AS,1,FALSE)),"",IF(VLOOKUP(P392&amp;"_"&amp;Q392&amp;"_"&amp;R392,[1]挑战模式!$A:$AS,14+S392,FALSE)="","",INT(VLOOKUP(P392&amp;"_"&amp;Q392&amp;"_"&amp;R392,[1]挑战模式!$A:$AS,20+S392,FALSE))))</f>
        <v>5</v>
      </c>
      <c r="J392" s="10">
        <f ca="1">IF(ISNA(VLOOKUP(P392&amp;"_"&amp;Q392&amp;"_"&amp;R392,[1]挑战模式!$A:$AS,1,FALSE)),"",IF(VLOOKUP(P392&amp;"_"&amp;Q392&amp;"_"&amp;R392,[1]挑战模式!$A:$AS,14+S392,FALSE)="","",ROUND(VLOOKUP(P392&amp;"_"&amp;Q392&amp;"_"&amp;R392,[1]挑战模式!$A:$AS,5,FALSE)/I392,2)))</f>
        <v>2</v>
      </c>
      <c r="K392" s="10">
        <f t="shared" ca="1" si="40"/>
        <v>1</v>
      </c>
      <c r="L392" s="10" t="str">
        <f t="shared" ca="1" si="41"/>
        <v>Monster_Season0_Challenge9_1_1</v>
      </c>
      <c r="M392" s="10">
        <f t="shared" ca="1" si="42"/>
        <v>1</v>
      </c>
      <c r="O392" s="10">
        <f ca="1">IF(J392="","",VLOOKUP(P392&amp;"_"&amp;Q392&amp;"_"&amp;R392,[1]挑战模式!$A:$AS,38+S392,FALSE))</f>
        <v>40</v>
      </c>
      <c r="P392" s="10">
        <v>0</v>
      </c>
      <c r="Q392" s="10">
        <v>9</v>
      </c>
      <c r="R392" s="10">
        <v>1</v>
      </c>
      <c r="S392" s="10">
        <v>1</v>
      </c>
    </row>
    <row r="393" spans="2:19" s="10" customFormat="1" x14ac:dyDescent="0.2">
      <c r="B393" s="10" t="str">
        <f t="shared" ref="B393:B456" si="44">IF(C393="","","MonsterWaveCallRule_Season"&amp;P393&amp;"_Challenge"&amp;Q393)</f>
        <v/>
      </c>
      <c r="C393" s="10" t="str">
        <f>IF(ISNA(VLOOKUP(P393&amp;"_"&amp;Q393&amp;"_"&amp;R393,[1]挑战模式!$A:$AS,1,FALSE)),"",IF(R393-R392=0,"",R393))</f>
        <v/>
      </c>
      <c r="D393" s="10" t="str">
        <f t="shared" ref="D393:D456" si="45">IF(C393="","","赛季"&amp;P393&amp;"挑战关卡"&amp;Q393&amp;"波次"&amp;R393)</f>
        <v/>
      </c>
      <c r="E393" s="10" t="str">
        <f>""</f>
        <v/>
      </c>
      <c r="F393" s="10" t="str">
        <f>IF(C393="","",VLOOKUP(P393&amp;"_"&amp;Q393&amp;"_"&amp;R393,[1]挑战模式!$A:$AS,13,FALSE)-VLOOKUP(P393&amp;"_"&amp;Q393&amp;"_"&amp;R393,[1]挑战模式!$A:$AS,14,FALSE))</f>
        <v/>
      </c>
      <c r="G393" s="10" t="str">
        <f t="shared" ref="G393:G456" si="46">IF(C393="","",180)</f>
        <v/>
      </c>
      <c r="H393" s="10" t="str">
        <f t="shared" si="43"/>
        <v/>
      </c>
      <c r="I393" s="10" t="str">
        <f ca="1">IF(ISNA(VLOOKUP(P393&amp;"_"&amp;Q393&amp;"_"&amp;R393,[1]挑战模式!$A:$AS,1,FALSE)),"",IF(VLOOKUP(P393&amp;"_"&amp;Q393&amp;"_"&amp;R393,[1]挑战模式!$A:$AS,14+S393,FALSE)="","",INT(VLOOKUP(P393&amp;"_"&amp;Q393&amp;"_"&amp;R393,[1]挑战模式!$A:$AS,20+S393,FALSE))))</f>
        <v/>
      </c>
      <c r="J393" s="10" t="str">
        <f ca="1">IF(ISNA(VLOOKUP(P393&amp;"_"&amp;Q393&amp;"_"&amp;R393,[1]挑战模式!$A:$AS,1,FALSE)),"",IF(VLOOKUP(P393&amp;"_"&amp;Q393&amp;"_"&amp;R393,[1]挑战模式!$A:$AS,14+S393,FALSE)="","",ROUND(VLOOKUP(P393&amp;"_"&amp;Q393&amp;"_"&amp;R393,[1]挑战模式!$A:$AS,5,FALSE)/I393,2)))</f>
        <v/>
      </c>
      <c r="K393" s="10" t="str">
        <f t="shared" ref="K393:K456" ca="1" si="47">IF(J393="","",1)</f>
        <v/>
      </c>
      <c r="L393" s="10" t="str">
        <f t="shared" ref="L393:L456" ca="1" si="48">IF(J393="","","Monster_Season"&amp;P393&amp;"_Challenge"&amp;Q393&amp;"_"&amp;R393&amp;"_"&amp;S393)</f>
        <v/>
      </c>
      <c r="M393" s="10" t="str">
        <f t="shared" ref="M393:M456" ca="1" si="49">IF(J393="","",1)</f>
        <v/>
      </c>
      <c r="O393" s="10" t="str">
        <f ca="1">IF(J393="","",VLOOKUP(P393&amp;"_"&amp;Q393&amp;"_"&amp;R393,[1]挑战模式!$A:$AS,38+S393,FALSE))</f>
        <v/>
      </c>
      <c r="P393" s="10">
        <v>0</v>
      </c>
      <c r="Q393" s="10">
        <v>9</v>
      </c>
      <c r="R393" s="10">
        <v>1</v>
      </c>
      <c r="S393" s="10">
        <v>2</v>
      </c>
    </row>
    <row r="394" spans="2:19" s="10" customFormat="1" x14ac:dyDescent="0.2">
      <c r="B394" s="10" t="str">
        <f t="shared" si="44"/>
        <v/>
      </c>
      <c r="C394" s="10" t="str">
        <f>IF(ISNA(VLOOKUP(P394&amp;"_"&amp;Q394&amp;"_"&amp;R394,[1]挑战模式!$A:$AS,1,FALSE)),"",IF(R394-R393=0,"",R394))</f>
        <v/>
      </c>
      <c r="D394" s="10" t="str">
        <f t="shared" si="45"/>
        <v/>
      </c>
      <c r="E394" s="10" t="str">
        <f>""</f>
        <v/>
      </c>
      <c r="F394" s="10" t="str">
        <f>IF(C394="","",VLOOKUP(P394&amp;"_"&amp;Q394&amp;"_"&amp;R394,[1]挑战模式!$A:$AS,13,FALSE)-VLOOKUP(P394&amp;"_"&amp;Q394&amp;"_"&amp;R394,[1]挑战模式!$A:$AS,14,FALSE))</f>
        <v/>
      </c>
      <c r="G394" s="10" t="str">
        <f t="shared" si="46"/>
        <v/>
      </c>
      <c r="H394" s="10" t="str">
        <f t="shared" si="43"/>
        <v/>
      </c>
      <c r="I394" s="10" t="str">
        <f ca="1">IF(ISNA(VLOOKUP(P394&amp;"_"&amp;Q394&amp;"_"&amp;R394,[1]挑战模式!$A:$AS,1,FALSE)),"",IF(VLOOKUP(P394&amp;"_"&amp;Q394&amp;"_"&amp;R394,[1]挑战模式!$A:$AS,14+S394,FALSE)="","",INT(VLOOKUP(P394&amp;"_"&amp;Q394&amp;"_"&amp;R394,[1]挑战模式!$A:$AS,20+S394,FALSE))))</f>
        <v/>
      </c>
      <c r="J394" s="10" t="str">
        <f ca="1">IF(ISNA(VLOOKUP(P394&amp;"_"&amp;Q394&amp;"_"&amp;R394,[1]挑战模式!$A:$AS,1,FALSE)),"",IF(VLOOKUP(P394&amp;"_"&amp;Q394&amp;"_"&amp;R394,[1]挑战模式!$A:$AS,14+S394,FALSE)="","",ROUND(VLOOKUP(P394&amp;"_"&amp;Q394&amp;"_"&amp;R394,[1]挑战模式!$A:$AS,5,FALSE)/I394,2)))</f>
        <v/>
      </c>
      <c r="K394" s="10" t="str">
        <f t="shared" ca="1" si="47"/>
        <v/>
      </c>
      <c r="L394" s="10" t="str">
        <f t="shared" ca="1" si="48"/>
        <v/>
      </c>
      <c r="M394" s="10" t="str">
        <f t="shared" ca="1" si="49"/>
        <v/>
      </c>
      <c r="O394" s="10" t="str">
        <f ca="1">IF(J394="","",VLOOKUP(P394&amp;"_"&amp;Q394&amp;"_"&amp;R394,[1]挑战模式!$A:$AS,38+S394,FALSE))</f>
        <v/>
      </c>
      <c r="P394" s="10">
        <v>0</v>
      </c>
      <c r="Q394" s="10">
        <v>9</v>
      </c>
      <c r="R394" s="10">
        <v>1</v>
      </c>
      <c r="S394" s="10">
        <v>3</v>
      </c>
    </row>
    <row r="395" spans="2:19" s="10" customFormat="1" x14ac:dyDescent="0.2">
      <c r="B395" s="10" t="str">
        <f t="shared" si="44"/>
        <v/>
      </c>
      <c r="C395" s="10" t="str">
        <f>IF(ISNA(VLOOKUP(P395&amp;"_"&amp;Q395&amp;"_"&amp;R395,[1]挑战模式!$A:$AS,1,FALSE)),"",IF(R395-R394=0,"",R395))</f>
        <v/>
      </c>
      <c r="D395" s="10" t="str">
        <f t="shared" si="45"/>
        <v/>
      </c>
      <c r="E395" s="10" t="str">
        <f>""</f>
        <v/>
      </c>
      <c r="F395" s="10" t="str">
        <f>IF(C395="","",VLOOKUP(P395&amp;"_"&amp;Q395&amp;"_"&amp;R395,[1]挑战模式!$A:$AS,13,FALSE)-VLOOKUP(P395&amp;"_"&amp;Q395&amp;"_"&amp;R395,[1]挑战模式!$A:$AS,14,FALSE))</f>
        <v/>
      </c>
      <c r="G395" s="10" t="str">
        <f t="shared" si="46"/>
        <v/>
      </c>
      <c r="H395" s="10" t="str">
        <f t="shared" si="43"/>
        <v/>
      </c>
      <c r="I395" s="10" t="str">
        <f ca="1">IF(ISNA(VLOOKUP(P395&amp;"_"&amp;Q395&amp;"_"&amp;R395,[1]挑战模式!$A:$AS,1,FALSE)),"",IF(VLOOKUP(P395&amp;"_"&amp;Q395&amp;"_"&amp;R395,[1]挑战模式!$A:$AS,14+S395,FALSE)="","",INT(VLOOKUP(P395&amp;"_"&amp;Q395&amp;"_"&amp;R395,[1]挑战模式!$A:$AS,20+S395,FALSE))))</f>
        <v/>
      </c>
      <c r="J395" s="10" t="str">
        <f ca="1">IF(ISNA(VLOOKUP(P395&amp;"_"&amp;Q395&amp;"_"&amp;R395,[1]挑战模式!$A:$AS,1,FALSE)),"",IF(VLOOKUP(P395&amp;"_"&amp;Q395&amp;"_"&amp;R395,[1]挑战模式!$A:$AS,14+S395,FALSE)="","",ROUND(VLOOKUP(P395&amp;"_"&amp;Q395&amp;"_"&amp;R395,[1]挑战模式!$A:$AS,5,FALSE)/I395,2)))</f>
        <v/>
      </c>
      <c r="K395" s="10" t="str">
        <f t="shared" ca="1" si="47"/>
        <v/>
      </c>
      <c r="L395" s="10" t="str">
        <f t="shared" ca="1" si="48"/>
        <v/>
      </c>
      <c r="M395" s="10" t="str">
        <f t="shared" ca="1" si="49"/>
        <v/>
      </c>
      <c r="O395" s="10" t="str">
        <f ca="1">IF(J395="","",VLOOKUP(P395&amp;"_"&amp;Q395&amp;"_"&amp;R395,[1]挑战模式!$A:$AS,38+S395,FALSE))</f>
        <v/>
      </c>
      <c r="P395" s="10">
        <v>0</v>
      </c>
      <c r="Q395" s="10">
        <v>9</v>
      </c>
      <c r="R395" s="10">
        <v>1</v>
      </c>
      <c r="S395" s="10">
        <v>4</v>
      </c>
    </row>
    <row r="396" spans="2:19" s="10" customFormat="1" x14ac:dyDescent="0.2">
      <c r="B396" s="10" t="str">
        <f t="shared" si="44"/>
        <v/>
      </c>
      <c r="C396" s="10" t="str">
        <f>IF(ISNA(VLOOKUP(P396&amp;"_"&amp;Q396&amp;"_"&amp;R396,[1]挑战模式!$A:$AS,1,FALSE)),"",IF(R396-R395=0,"",R396))</f>
        <v/>
      </c>
      <c r="D396" s="10" t="str">
        <f t="shared" si="45"/>
        <v/>
      </c>
      <c r="E396" s="10" t="str">
        <f>""</f>
        <v/>
      </c>
      <c r="F396" s="10" t="str">
        <f>IF(C396="","",VLOOKUP(P396&amp;"_"&amp;Q396&amp;"_"&amp;R396,[1]挑战模式!$A:$AS,13,FALSE)-VLOOKUP(P396&amp;"_"&amp;Q396&amp;"_"&amp;R396,[1]挑战模式!$A:$AS,14,FALSE))</f>
        <v/>
      </c>
      <c r="G396" s="10" t="str">
        <f t="shared" si="46"/>
        <v/>
      </c>
      <c r="H396" s="10" t="str">
        <f t="shared" si="43"/>
        <v/>
      </c>
      <c r="I396" s="10" t="str">
        <f ca="1">IF(ISNA(VLOOKUP(P396&amp;"_"&amp;Q396&amp;"_"&amp;R396,[1]挑战模式!$A:$AS,1,FALSE)),"",IF(VLOOKUP(P396&amp;"_"&amp;Q396&amp;"_"&amp;R396,[1]挑战模式!$A:$AS,14+S396,FALSE)="","",INT(VLOOKUP(P396&amp;"_"&amp;Q396&amp;"_"&amp;R396,[1]挑战模式!$A:$AS,20+S396,FALSE))))</f>
        <v/>
      </c>
      <c r="J396" s="10" t="str">
        <f ca="1">IF(ISNA(VLOOKUP(P396&amp;"_"&amp;Q396&amp;"_"&amp;R396,[1]挑战模式!$A:$AS,1,FALSE)),"",IF(VLOOKUP(P396&amp;"_"&amp;Q396&amp;"_"&amp;R396,[1]挑战模式!$A:$AS,14+S396,FALSE)="","",ROUND(VLOOKUP(P396&amp;"_"&amp;Q396&amp;"_"&amp;R396,[1]挑战模式!$A:$AS,5,FALSE)/I396,2)))</f>
        <v/>
      </c>
      <c r="K396" s="10" t="str">
        <f t="shared" ca="1" si="47"/>
        <v/>
      </c>
      <c r="L396" s="10" t="str">
        <f t="shared" ca="1" si="48"/>
        <v/>
      </c>
      <c r="M396" s="10" t="str">
        <f t="shared" ca="1" si="49"/>
        <v/>
      </c>
      <c r="O396" s="10" t="str">
        <f ca="1">IF(J396="","",VLOOKUP(P396&amp;"_"&amp;Q396&amp;"_"&amp;R396,[1]挑战模式!$A:$AS,38+S396,FALSE))</f>
        <v/>
      </c>
      <c r="P396" s="10">
        <v>0</v>
      </c>
      <c r="Q396" s="10">
        <v>9</v>
      </c>
      <c r="R396" s="10">
        <v>1</v>
      </c>
      <c r="S396" s="10">
        <v>5</v>
      </c>
    </row>
    <row r="397" spans="2:19" s="10" customFormat="1" x14ac:dyDescent="0.2">
      <c r="B397" s="10" t="str">
        <f t="shared" si="44"/>
        <v/>
      </c>
      <c r="C397" s="10" t="str">
        <f>IF(ISNA(VLOOKUP(P397&amp;"_"&amp;Q397&amp;"_"&amp;R397,[1]挑战模式!$A:$AS,1,FALSE)),"",IF(R397-R396=0,"",R397))</f>
        <v/>
      </c>
      <c r="D397" s="10" t="str">
        <f t="shared" si="45"/>
        <v/>
      </c>
      <c r="E397" s="10" t="str">
        <f>""</f>
        <v/>
      </c>
      <c r="F397" s="10" t="str">
        <f>IF(C397="","",VLOOKUP(P397&amp;"_"&amp;Q397&amp;"_"&amp;R397,[1]挑战模式!$A:$AS,13,FALSE)-VLOOKUP(P397&amp;"_"&amp;Q397&amp;"_"&amp;R397,[1]挑战模式!$A:$AS,14,FALSE))</f>
        <v/>
      </c>
      <c r="G397" s="10" t="str">
        <f t="shared" si="46"/>
        <v/>
      </c>
      <c r="H397" s="10" t="str">
        <f t="shared" si="43"/>
        <v/>
      </c>
      <c r="I397" s="10" t="str">
        <f ca="1">IF(ISNA(VLOOKUP(P397&amp;"_"&amp;Q397&amp;"_"&amp;R397,[1]挑战模式!$A:$AS,1,FALSE)),"",IF(VLOOKUP(P397&amp;"_"&amp;Q397&amp;"_"&amp;R397,[1]挑战模式!$A:$AS,14+S397,FALSE)="","",INT(VLOOKUP(P397&amp;"_"&amp;Q397&amp;"_"&amp;R397,[1]挑战模式!$A:$AS,20+S397,FALSE))))</f>
        <v/>
      </c>
      <c r="J397" s="10" t="str">
        <f ca="1">IF(ISNA(VLOOKUP(P397&amp;"_"&amp;Q397&amp;"_"&amp;R397,[1]挑战模式!$A:$AS,1,FALSE)),"",IF(VLOOKUP(P397&amp;"_"&amp;Q397&amp;"_"&amp;R397,[1]挑战模式!$A:$AS,14+S397,FALSE)="","",ROUND(VLOOKUP(P397&amp;"_"&amp;Q397&amp;"_"&amp;R397,[1]挑战模式!$A:$AS,5,FALSE)/I397,2)))</f>
        <v/>
      </c>
      <c r="K397" s="10" t="str">
        <f t="shared" ca="1" si="47"/>
        <v/>
      </c>
      <c r="L397" s="10" t="str">
        <f t="shared" ca="1" si="48"/>
        <v/>
      </c>
      <c r="M397" s="10" t="str">
        <f t="shared" ca="1" si="49"/>
        <v/>
      </c>
      <c r="O397" s="10" t="str">
        <f ca="1">IF(J397="","",VLOOKUP(P397&amp;"_"&amp;Q397&amp;"_"&amp;R397,[1]挑战模式!$A:$AS,38+S397,FALSE))</f>
        <v/>
      </c>
      <c r="P397" s="10">
        <v>0</v>
      </c>
      <c r="Q397" s="10">
        <v>9</v>
      </c>
      <c r="R397" s="10">
        <v>1</v>
      </c>
      <c r="S397" s="10">
        <v>6</v>
      </c>
    </row>
    <row r="398" spans="2:19" s="10" customFormat="1" x14ac:dyDescent="0.2">
      <c r="B398" s="10" t="str">
        <f t="shared" si="44"/>
        <v>MonsterWaveCallRule_Season0_Challenge9</v>
      </c>
      <c r="C398" s="10">
        <f>IF(ISNA(VLOOKUP(P398&amp;"_"&amp;Q398&amp;"_"&amp;R398,[1]挑战模式!$A:$AS,1,FALSE)),"",IF(R398-R397=0,"",R398))</f>
        <v>2</v>
      </c>
      <c r="D398" s="10" t="str">
        <f t="shared" si="45"/>
        <v>赛季0挑战关卡9波次2</v>
      </c>
      <c r="E398" s="10" t="str">
        <f>""</f>
        <v/>
      </c>
      <c r="F398" s="10">
        <f>IF(C398="","",VLOOKUP(P398&amp;"_"&amp;Q398&amp;"_"&amp;R398,[1]挑战模式!$A:$AS,13,FALSE)-VLOOKUP(P398&amp;"_"&amp;Q398&amp;"_"&amp;R398,[1]挑战模式!$A:$AS,14,FALSE))</f>
        <v>100</v>
      </c>
      <c r="G398" s="10">
        <f t="shared" si="46"/>
        <v>180</v>
      </c>
      <c r="H398" s="10">
        <f t="shared" si="43"/>
        <v>0</v>
      </c>
      <c r="I398" s="10">
        <f ca="1">IF(ISNA(VLOOKUP(P398&amp;"_"&amp;Q398&amp;"_"&amp;R398,[1]挑战模式!$A:$AS,1,FALSE)),"",IF(VLOOKUP(P398&amp;"_"&amp;Q398&amp;"_"&amp;R398,[1]挑战模式!$A:$AS,14+S398,FALSE)="","",INT(VLOOKUP(P398&amp;"_"&amp;Q398&amp;"_"&amp;R398,[1]挑战模式!$A:$AS,20+S398,FALSE))))</f>
        <v>5</v>
      </c>
      <c r="J398" s="10">
        <f ca="1">IF(ISNA(VLOOKUP(P398&amp;"_"&amp;Q398&amp;"_"&amp;R398,[1]挑战模式!$A:$AS,1,FALSE)),"",IF(VLOOKUP(P398&amp;"_"&amp;Q398&amp;"_"&amp;R398,[1]挑战模式!$A:$AS,14+S398,FALSE)="","",ROUND(VLOOKUP(P398&amp;"_"&amp;Q398&amp;"_"&amp;R398,[1]挑战模式!$A:$AS,5,FALSE)/I398,2)))</f>
        <v>3</v>
      </c>
      <c r="K398" s="10">
        <f t="shared" ca="1" si="47"/>
        <v>1</v>
      </c>
      <c r="L398" s="10" t="str">
        <f t="shared" ca="1" si="48"/>
        <v>Monster_Season0_Challenge9_2_1</v>
      </c>
      <c r="M398" s="10">
        <f t="shared" ca="1" si="49"/>
        <v>1</v>
      </c>
      <c r="O398" s="10">
        <f ca="1">IF(J398="","",VLOOKUP(P398&amp;"_"&amp;Q398&amp;"_"&amp;R398,[1]挑战模式!$A:$AS,38+S398,FALSE))</f>
        <v>13</v>
      </c>
      <c r="P398" s="10">
        <v>0</v>
      </c>
      <c r="Q398" s="10">
        <v>9</v>
      </c>
      <c r="R398" s="10">
        <v>2</v>
      </c>
      <c r="S398" s="10">
        <v>1</v>
      </c>
    </row>
    <row r="399" spans="2:19" s="10" customFormat="1" x14ac:dyDescent="0.2">
      <c r="B399" s="10" t="str">
        <f t="shared" si="44"/>
        <v/>
      </c>
      <c r="C399" s="10" t="str">
        <f>IF(ISNA(VLOOKUP(P399&amp;"_"&amp;Q399&amp;"_"&amp;R399,[1]挑战模式!$A:$AS,1,FALSE)),"",IF(R399-R398=0,"",R399))</f>
        <v/>
      </c>
      <c r="D399" s="10" t="str">
        <f t="shared" si="45"/>
        <v/>
      </c>
      <c r="E399" s="10" t="str">
        <f>""</f>
        <v/>
      </c>
      <c r="F399" s="10" t="str">
        <f>IF(C399="","",VLOOKUP(P399&amp;"_"&amp;Q399&amp;"_"&amp;R399,[1]挑战模式!$A:$AS,13,FALSE)-VLOOKUP(P399&amp;"_"&amp;Q399&amp;"_"&amp;R399,[1]挑战模式!$A:$AS,14,FALSE))</f>
        <v/>
      </c>
      <c r="G399" s="10" t="str">
        <f t="shared" si="46"/>
        <v/>
      </c>
      <c r="H399" s="10" t="str">
        <f t="shared" si="43"/>
        <v/>
      </c>
      <c r="I399" s="10">
        <f ca="1">IF(ISNA(VLOOKUP(P399&amp;"_"&amp;Q399&amp;"_"&amp;R399,[1]挑战模式!$A:$AS,1,FALSE)),"",IF(VLOOKUP(P399&amp;"_"&amp;Q399&amp;"_"&amp;R399,[1]挑战模式!$A:$AS,14+S399,FALSE)="","",INT(VLOOKUP(P399&amp;"_"&amp;Q399&amp;"_"&amp;R399,[1]挑战模式!$A:$AS,20+S399,FALSE))))</f>
        <v>5</v>
      </c>
      <c r="J399" s="10">
        <f ca="1">IF(ISNA(VLOOKUP(P399&amp;"_"&amp;Q399&amp;"_"&amp;R399,[1]挑战模式!$A:$AS,1,FALSE)),"",IF(VLOOKUP(P399&amp;"_"&amp;Q399&amp;"_"&amp;R399,[1]挑战模式!$A:$AS,14+S399,FALSE)="","",ROUND(VLOOKUP(P399&amp;"_"&amp;Q399&amp;"_"&amp;R399,[1]挑战模式!$A:$AS,5,FALSE)/I399,2)))</f>
        <v>3</v>
      </c>
      <c r="K399" s="10">
        <f t="shared" ca="1" si="47"/>
        <v>1</v>
      </c>
      <c r="L399" s="10" t="str">
        <f t="shared" ca="1" si="48"/>
        <v>Monster_Season0_Challenge9_2_2</v>
      </c>
      <c r="M399" s="10">
        <f t="shared" ca="1" si="49"/>
        <v>1</v>
      </c>
      <c r="O399" s="10">
        <f ca="1">IF(J399="","",VLOOKUP(P399&amp;"_"&amp;Q399&amp;"_"&amp;R399,[1]挑战模式!$A:$AS,38+S399,FALSE))</f>
        <v>27</v>
      </c>
      <c r="P399" s="10">
        <v>0</v>
      </c>
      <c r="Q399" s="10">
        <v>9</v>
      </c>
      <c r="R399" s="10">
        <v>2</v>
      </c>
      <c r="S399" s="10">
        <v>2</v>
      </c>
    </row>
    <row r="400" spans="2:19" s="10" customFormat="1" x14ac:dyDescent="0.2">
      <c r="B400" s="10" t="str">
        <f t="shared" si="44"/>
        <v/>
      </c>
      <c r="C400" s="10" t="str">
        <f>IF(ISNA(VLOOKUP(P400&amp;"_"&amp;Q400&amp;"_"&amp;R400,[1]挑战模式!$A:$AS,1,FALSE)),"",IF(R400-R399=0,"",R400))</f>
        <v/>
      </c>
      <c r="D400" s="10" t="str">
        <f t="shared" si="45"/>
        <v/>
      </c>
      <c r="E400" s="10" t="str">
        <f>""</f>
        <v/>
      </c>
      <c r="F400" s="10" t="str">
        <f>IF(C400="","",VLOOKUP(P400&amp;"_"&amp;Q400&amp;"_"&amp;R400,[1]挑战模式!$A:$AS,13,FALSE)-VLOOKUP(P400&amp;"_"&amp;Q400&amp;"_"&amp;R400,[1]挑战模式!$A:$AS,14,FALSE))</f>
        <v/>
      </c>
      <c r="G400" s="10" t="str">
        <f t="shared" si="46"/>
        <v/>
      </c>
      <c r="H400" s="10" t="str">
        <f t="shared" si="43"/>
        <v/>
      </c>
      <c r="I400" s="10" t="str">
        <f ca="1">IF(ISNA(VLOOKUP(P400&amp;"_"&amp;Q400&amp;"_"&amp;R400,[1]挑战模式!$A:$AS,1,FALSE)),"",IF(VLOOKUP(P400&amp;"_"&amp;Q400&amp;"_"&amp;R400,[1]挑战模式!$A:$AS,14+S400,FALSE)="","",INT(VLOOKUP(P400&amp;"_"&amp;Q400&amp;"_"&amp;R400,[1]挑战模式!$A:$AS,20+S400,FALSE))))</f>
        <v/>
      </c>
      <c r="J400" s="10" t="str">
        <f ca="1">IF(ISNA(VLOOKUP(P400&amp;"_"&amp;Q400&amp;"_"&amp;R400,[1]挑战模式!$A:$AS,1,FALSE)),"",IF(VLOOKUP(P400&amp;"_"&amp;Q400&amp;"_"&amp;R400,[1]挑战模式!$A:$AS,14+S400,FALSE)="","",ROUND(VLOOKUP(P400&amp;"_"&amp;Q400&amp;"_"&amp;R400,[1]挑战模式!$A:$AS,5,FALSE)/I400,2)))</f>
        <v/>
      </c>
      <c r="K400" s="10" t="str">
        <f t="shared" ca="1" si="47"/>
        <v/>
      </c>
      <c r="L400" s="10" t="str">
        <f t="shared" ca="1" si="48"/>
        <v/>
      </c>
      <c r="M400" s="10" t="str">
        <f t="shared" ca="1" si="49"/>
        <v/>
      </c>
      <c r="O400" s="10" t="str">
        <f ca="1">IF(J400="","",VLOOKUP(P400&amp;"_"&amp;Q400&amp;"_"&amp;R400,[1]挑战模式!$A:$AS,38+S400,FALSE))</f>
        <v/>
      </c>
      <c r="P400" s="10">
        <v>0</v>
      </c>
      <c r="Q400" s="10">
        <v>9</v>
      </c>
      <c r="R400" s="10">
        <v>2</v>
      </c>
      <c r="S400" s="10">
        <v>3</v>
      </c>
    </row>
    <row r="401" spans="2:19" s="10" customFormat="1" x14ac:dyDescent="0.2">
      <c r="B401" s="10" t="str">
        <f t="shared" si="44"/>
        <v/>
      </c>
      <c r="C401" s="10" t="str">
        <f>IF(ISNA(VLOOKUP(P401&amp;"_"&amp;Q401&amp;"_"&amp;R401,[1]挑战模式!$A:$AS,1,FALSE)),"",IF(R401-R400=0,"",R401))</f>
        <v/>
      </c>
      <c r="D401" s="10" t="str">
        <f t="shared" si="45"/>
        <v/>
      </c>
      <c r="E401" s="10" t="str">
        <f>""</f>
        <v/>
      </c>
      <c r="F401" s="10" t="str">
        <f>IF(C401="","",VLOOKUP(P401&amp;"_"&amp;Q401&amp;"_"&amp;R401,[1]挑战模式!$A:$AS,13,FALSE)-VLOOKUP(P401&amp;"_"&amp;Q401&amp;"_"&amp;R401,[1]挑战模式!$A:$AS,14,FALSE))</f>
        <v/>
      </c>
      <c r="G401" s="10" t="str">
        <f t="shared" si="46"/>
        <v/>
      </c>
      <c r="H401" s="10" t="str">
        <f t="shared" si="43"/>
        <v/>
      </c>
      <c r="I401" s="10" t="str">
        <f ca="1">IF(ISNA(VLOOKUP(P401&amp;"_"&amp;Q401&amp;"_"&amp;R401,[1]挑战模式!$A:$AS,1,FALSE)),"",IF(VLOOKUP(P401&amp;"_"&amp;Q401&amp;"_"&amp;R401,[1]挑战模式!$A:$AS,14+S401,FALSE)="","",INT(VLOOKUP(P401&amp;"_"&amp;Q401&amp;"_"&amp;R401,[1]挑战模式!$A:$AS,20+S401,FALSE))))</f>
        <v/>
      </c>
      <c r="J401" s="10" t="str">
        <f ca="1">IF(ISNA(VLOOKUP(P401&amp;"_"&amp;Q401&amp;"_"&amp;R401,[1]挑战模式!$A:$AS,1,FALSE)),"",IF(VLOOKUP(P401&amp;"_"&amp;Q401&amp;"_"&amp;R401,[1]挑战模式!$A:$AS,14+S401,FALSE)="","",ROUND(VLOOKUP(P401&amp;"_"&amp;Q401&amp;"_"&amp;R401,[1]挑战模式!$A:$AS,5,FALSE)/I401,2)))</f>
        <v/>
      </c>
      <c r="K401" s="10" t="str">
        <f t="shared" ca="1" si="47"/>
        <v/>
      </c>
      <c r="L401" s="10" t="str">
        <f t="shared" ca="1" si="48"/>
        <v/>
      </c>
      <c r="M401" s="10" t="str">
        <f t="shared" ca="1" si="49"/>
        <v/>
      </c>
      <c r="O401" s="10" t="str">
        <f ca="1">IF(J401="","",VLOOKUP(P401&amp;"_"&amp;Q401&amp;"_"&amp;R401,[1]挑战模式!$A:$AS,38+S401,FALSE))</f>
        <v/>
      </c>
      <c r="P401" s="10">
        <v>0</v>
      </c>
      <c r="Q401" s="10">
        <v>9</v>
      </c>
      <c r="R401" s="10">
        <v>2</v>
      </c>
      <c r="S401" s="10">
        <v>4</v>
      </c>
    </row>
    <row r="402" spans="2:19" s="10" customFormat="1" x14ac:dyDescent="0.2">
      <c r="B402" s="10" t="str">
        <f t="shared" si="44"/>
        <v/>
      </c>
      <c r="C402" s="10" t="str">
        <f>IF(ISNA(VLOOKUP(P402&amp;"_"&amp;Q402&amp;"_"&amp;R402,[1]挑战模式!$A:$AS,1,FALSE)),"",IF(R402-R401=0,"",R402))</f>
        <v/>
      </c>
      <c r="D402" s="10" t="str">
        <f t="shared" si="45"/>
        <v/>
      </c>
      <c r="E402" s="10" t="str">
        <f>""</f>
        <v/>
      </c>
      <c r="F402" s="10" t="str">
        <f>IF(C402="","",VLOOKUP(P402&amp;"_"&amp;Q402&amp;"_"&amp;R402,[1]挑战模式!$A:$AS,13,FALSE)-VLOOKUP(P402&amp;"_"&amp;Q402&amp;"_"&amp;R402,[1]挑战模式!$A:$AS,14,FALSE))</f>
        <v/>
      </c>
      <c r="G402" s="10" t="str">
        <f t="shared" si="46"/>
        <v/>
      </c>
      <c r="H402" s="10" t="str">
        <f t="shared" si="43"/>
        <v/>
      </c>
      <c r="I402" s="10" t="str">
        <f ca="1">IF(ISNA(VLOOKUP(P402&amp;"_"&amp;Q402&amp;"_"&amp;R402,[1]挑战模式!$A:$AS,1,FALSE)),"",IF(VLOOKUP(P402&amp;"_"&amp;Q402&amp;"_"&amp;R402,[1]挑战模式!$A:$AS,14+S402,FALSE)="","",INT(VLOOKUP(P402&amp;"_"&amp;Q402&amp;"_"&amp;R402,[1]挑战模式!$A:$AS,20+S402,FALSE))))</f>
        <v/>
      </c>
      <c r="J402" s="10" t="str">
        <f ca="1">IF(ISNA(VLOOKUP(P402&amp;"_"&amp;Q402&amp;"_"&amp;R402,[1]挑战模式!$A:$AS,1,FALSE)),"",IF(VLOOKUP(P402&amp;"_"&amp;Q402&amp;"_"&amp;R402,[1]挑战模式!$A:$AS,14+S402,FALSE)="","",ROUND(VLOOKUP(P402&amp;"_"&amp;Q402&amp;"_"&amp;R402,[1]挑战模式!$A:$AS,5,FALSE)/I402,2)))</f>
        <v/>
      </c>
      <c r="K402" s="10" t="str">
        <f t="shared" ca="1" si="47"/>
        <v/>
      </c>
      <c r="L402" s="10" t="str">
        <f t="shared" ca="1" si="48"/>
        <v/>
      </c>
      <c r="M402" s="10" t="str">
        <f t="shared" ca="1" si="49"/>
        <v/>
      </c>
      <c r="O402" s="10" t="str">
        <f ca="1">IF(J402="","",VLOOKUP(P402&amp;"_"&amp;Q402&amp;"_"&amp;R402,[1]挑战模式!$A:$AS,38+S402,FALSE))</f>
        <v/>
      </c>
      <c r="P402" s="10">
        <v>0</v>
      </c>
      <c r="Q402" s="10">
        <v>9</v>
      </c>
      <c r="R402" s="10">
        <v>2</v>
      </c>
      <c r="S402" s="10">
        <v>5</v>
      </c>
    </row>
    <row r="403" spans="2:19" s="10" customFormat="1" x14ac:dyDescent="0.2">
      <c r="B403" s="10" t="str">
        <f t="shared" si="44"/>
        <v/>
      </c>
      <c r="C403" s="10" t="str">
        <f>IF(ISNA(VLOOKUP(P403&amp;"_"&amp;Q403&amp;"_"&amp;R403,[1]挑战模式!$A:$AS,1,FALSE)),"",IF(R403-R402=0,"",R403))</f>
        <v/>
      </c>
      <c r="D403" s="10" t="str">
        <f t="shared" si="45"/>
        <v/>
      </c>
      <c r="E403" s="10" t="str">
        <f>""</f>
        <v/>
      </c>
      <c r="F403" s="10" t="str">
        <f>IF(C403="","",VLOOKUP(P403&amp;"_"&amp;Q403&amp;"_"&amp;R403,[1]挑战模式!$A:$AS,13,FALSE)-VLOOKUP(P403&amp;"_"&amp;Q403&amp;"_"&amp;R403,[1]挑战模式!$A:$AS,14,FALSE))</f>
        <v/>
      </c>
      <c r="G403" s="10" t="str">
        <f t="shared" si="46"/>
        <v/>
      </c>
      <c r="H403" s="10" t="str">
        <f t="shared" si="43"/>
        <v/>
      </c>
      <c r="I403" s="10" t="str">
        <f ca="1">IF(ISNA(VLOOKUP(P403&amp;"_"&amp;Q403&amp;"_"&amp;R403,[1]挑战模式!$A:$AS,1,FALSE)),"",IF(VLOOKUP(P403&amp;"_"&amp;Q403&amp;"_"&amp;R403,[1]挑战模式!$A:$AS,14+S403,FALSE)="","",INT(VLOOKUP(P403&amp;"_"&amp;Q403&amp;"_"&amp;R403,[1]挑战模式!$A:$AS,20+S403,FALSE))))</f>
        <v/>
      </c>
      <c r="J403" s="10" t="str">
        <f ca="1">IF(ISNA(VLOOKUP(P403&amp;"_"&amp;Q403&amp;"_"&amp;R403,[1]挑战模式!$A:$AS,1,FALSE)),"",IF(VLOOKUP(P403&amp;"_"&amp;Q403&amp;"_"&amp;R403,[1]挑战模式!$A:$AS,14+S403,FALSE)="","",ROUND(VLOOKUP(P403&amp;"_"&amp;Q403&amp;"_"&amp;R403,[1]挑战模式!$A:$AS,5,FALSE)/I403,2)))</f>
        <v/>
      </c>
      <c r="K403" s="10" t="str">
        <f t="shared" ca="1" si="47"/>
        <v/>
      </c>
      <c r="L403" s="10" t="str">
        <f t="shared" ca="1" si="48"/>
        <v/>
      </c>
      <c r="M403" s="10" t="str">
        <f t="shared" ca="1" si="49"/>
        <v/>
      </c>
      <c r="O403" s="10" t="str">
        <f ca="1">IF(J403="","",VLOOKUP(P403&amp;"_"&amp;Q403&amp;"_"&amp;R403,[1]挑战模式!$A:$AS,38+S403,FALSE))</f>
        <v/>
      </c>
      <c r="P403" s="10">
        <v>0</v>
      </c>
      <c r="Q403" s="10">
        <v>9</v>
      </c>
      <c r="R403" s="10">
        <v>2</v>
      </c>
      <c r="S403" s="10">
        <v>6</v>
      </c>
    </row>
    <row r="404" spans="2:19" s="10" customFormat="1" x14ac:dyDescent="0.2">
      <c r="B404" s="10" t="str">
        <f t="shared" si="44"/>
        <v>MonsterWaveCallRule_Season0_Challenge9</v>
      </c>
      <c r="C404" s="10">
        <f>IF(ISNA(VLOOKUP(P404&amp;"_"&amp;Q404&amp;"_"&amp;R404,[1]挑战模式!$A:$AS,1,FALSE)),"",IF(R404-R403=0,"",R404))</f>
        <v>3</v>
      </c>
      <c r="D404" s="10" t="str">
        <f t="shared" si="45"/>
        <v>赛季0挑战关卡9波次3</v>
      </c>
      <c r="E404" s="10" t="str">
        <f>""</f>
        <v/>
      </c>
      <c r="F404" s="10">
        <f>IF(C404="","",VLOOKUP(P404&amp;"_"&amp;Q404&amp;"_"&amp;R404,[1]挑战模式!$A:$AS,13,FALSE)-VLOOKUP(P404&amp;"_"&amp;Q404&amp;"_"&amp;R404,[1]挑战模式!$A:$AS,14,FALSE))</f>
        <v>100</v>
      </c>
      <c r="G404" s="10">
        <f t="shared" si="46"/>
        <v>180</v>
      </c>
      <c r="H404" s="10">
        <f t="shared" si="43"/>
        <v>0</v>
      </c>
      <c r="I404" s="10">
        <f ca="1">IF(ISNA(VLOOKUP(P404&amp;"_"&amp;Q404&amp;"_"&amp;R404,[1]挑战模式!$A:$AS,1,FALSE)),"",IF(VLOOKUP(P404&amp;"_"&amp;Q404&amp;"_"&amp;R404,[1]挑战模式!$A:$AS,14+S404,FALSE)="","",INT(VLOOKUP(P404&amp;"_"&amp;Q404&amp;"_"&amp;R404,[1]挑战模式!$A:$AS,20+S404,FALSE))))</f>
        <v>8</v>
      </c>
      <c r="J404" s="10">
        <f ca="1">IF(ISNA(VLOOKUP(P404&amp;"_"&amp;Q404&amp;"_"&amp;R404,[1]挑战模式!$A:$AS,1,FALSE)),"",IF(VLOOKUP(P404&amp;"_"&amp;Q404&amp;"_"&amp;R404,[1]挑战模式!$A:$AS,14+S404,FALSE)="","",ROUND(VLOOKUP(P404&amp;"_"&amp;Q404&amp;"_"&amp;R404,[1]挑战模式!$A:$AS,5,FALSE)/I404,2)))</f>
        <v>2.5</v>
      </c>
      <c r="K404" s="10">
        <f t="shared" ca="1" si="47"/>
        <v>1</v>
      </c>
      <c r="L404" s="10" t="str">
        <f t="shared" ca="1" si="48"/>
        <v>Monster_Season0_Challenge9_3_1</v>
      </c>
      <c r="M404" s="10">
        <f t="shared" ca="1" si="49"/>
        <v>1</v>
      </c>
      <c r="O404" s="10">
        <f ca="1">IF(J404="","",VLOOKUP(P404&amp;"_"&amp;Q404&amp;"_"&amp;R404,[1]挑战模式!$A:$AS,38+S404,FALSE))</f>
        <v>17</v>
      </c>
      <c r="P404" s="10">
        <v>0</v>
      </c>
      <c r="Q404" s="10">
        <v>9</v>
      </c>
      <c r="R404" s="10">
        <v>3</v>
      </c>
      <c r="S404" s="10">
        <v>1</v>
      </c>
    </row>
    <row r="405" spans="2:19" s="10" customFormat="1" x14ac:dyDescent="0.2">
      <c r="B405" s="10" t="str">
        <f t="shared" si="44"/>
        <v/>
      </c>
      <c r="C405" s="10" t="str">
        <f>IF(ISNA(VLOOKUP(P405&amp;"_"&amp;Q405&amp;"_"&amp;R405,[1]挑战模式!$A:$AS,1,FALSE)),"",IF(R405-R404=0,"",R405))</f>
        <v/>
      </c>
      <c r="D405" s="10" t="str">
        <f t="shared" si="45"/>
        <v/>
      </c>
      <c r="E405" s="10" t="str">
        <f>""</f>
        <v/>
      </c>
      <c r="F405" s="10" t="str">
        <f>IF(C405="","",VLOOKUP(P405&amp;"_"&amp;Q405&amp;"_"&amp;R405,[1]挑战模式!$A:$AS,13,FALSE)-VLOOKUP(P405&amp;"_"&amp;Q405&amp;"_"&amp;R405,[1]挑战模式!$A:$AS,14,FALSE))</f>
        <v/>
      </c>
      <c r="G405" s="10" t="str">
        <f t="shared" si="46"/>
        <v/>
      </c>
      <c r="H405" s="10" t="str">
        <f t="shared" si="43"/>
        <v/>
      </c>
      <c r="I405" s="10">
        <f ca="1">IF(ISNA(VLOOKUP(P405&amp;"_"&amp;Q405&amp;"_"&amp;R405,[1]挑战模式!$A:$AS,1,FALSE)),"",IF(VLOOKUP(P405&amp;"_"&amp;Q405&amp;"_"&amp;R405,[1]挑战模式!$A:$AS,14+S405,FALSE)="","",INT(VLOOKUP(P405&amp;"_"&amp;Q405&amp;"_"&amp;R405,[1]挑战模式!$A:$AS,20+S405,FALSE))))</f>
        <v>8</v>
      </c>
      <c r="J405" s="10">
        <f ca="1">IF(ISNA(VLOOKUP(P405&amp;"_"&amp;Q405&amp;"_"&amp;R405,[1]挑战模式!$A:$AS,1,FALSE)),"",IF(VLOOKUP(P405&amp;"_"&amp;Q405&amp;"_"&amp;R405,[1]挑战模式!$A:$AS,14+S405,FALSE)="","",ROUND(VLOOKUP(P405&amp;"_"&amp;Q405&amp;"_"&amp;R405,[1]挑战模式!$A:$AS,5,FALSE)/I405,2)))</f>
        <v>2.5</v>
      </c>
      <c r="K405" s="10">
        <f t="shared" ca="1" si="47"/>
        <v>1</v>
      </c>
      <c r="L405" s="10" t="str">
        <f t="shared" ca="1" si="48"/>
        <v>Monster_Season0_Challenge9_3_2</v>
      </c>
      <c r="M405" s="10">
        <f t="shared" ca="1" si="49"/>
        <v>1</v>
      </c>
      <c r="O405" s="10">
        <f ca="1">IF(J405="","",VLOOKUP(P405&amp;"_"&amp;Q405&amp;"_"&amp;R405,[1]挑战模式!$A:$AS,38+S405,FALSE))</f>
        <v>8</v>
      </c>
      <c r="P405" s="10">
        <v>0</v>
      </c>
      <c r="Q405" s="10">
        <v>9</v>
      </c>
      <c r="R405" s="10">
        <v>3</v>
      </c>
      <c r="S405" s="10">
        <v>2</v>
      </c>
    </row>
    <row r="406" spans="2:19" s="10" customFormat="1" x14ac:dyDescent="0.2">
      <c r="B406" s="10" t="str">
        <f t="shared" si="44"/>
        <v/>
      </c>
      <c r="C406" s="10" t="str">
        <f>IF(ISNA(VLOOKUP(P406&amp;"_"&amp;Q406&amp;"_"&amp;R406,[1]挑战模式!$A:$AS,1,FALSE)),"",IF(R406-R405=0,"",R406))</f>
        <v/>
      </c>
      <c r="D406" s="10" t="str">
        <f t="shared" si="45"/>
        <v/>
      </c>
      <c r="E406" s="10" t="str">
        <f>""</f>
        <v/>
      </c>
      <c r="F406" s="10" t="str">
        <f>IF(C406="","",VLOOKUP(P406&amp;"_"&amp;Q406&amp;"_"&amp;R406,[1]挑战模式!$A:$AS,13,FALSE)-VLOOKUP(P406&amp;"_"&amp;Q406&amp;"_"&amp;R406,[1]挑战模式!$A:$AS,14,FALSE))</f>
        <v/>
      </c>
      <c r="G406" s="10" t="str">
        <f t="shared" si="46"/>
        <v/>
      </c>
      <c r="H406" s="10" t="str">
        <f t="shared" si="43"/>
        <v/>
      </c>
      <c r="I406" s="10" t="str">
        <f ca="1">IF(ISNA(VLOOKUP(P406&amp;"_"&amp;Q406&amp;"_"&amp;R406,[1]挑战模式!$A:$AS,1,FALSE)),"",IF(VLOOKUP(P406&amp;"_"&amp;Q406&amp;"_"&amp;R406,[1]挑战模式!$A:$AS,14+S406,FALSE)="","",INT(VLOOKUP(P406&amp;"_"&amp;Q406&amp;"_"&amp;R406,[1]挑战模式!$A:$AS,20+S406,FALSE))))</f>
        <v/>
      </c>
      <c r="J406" s="10" t="str">
        <f ca="1">IF(ISNA(VLOOKUP(P406&amp;"_"&amp;Q406&amp;"_"&amp;R406,[1]挑战模式!$A:$AS,1,FALSE)),"",IF(VLOOKUP(P406&amp;"_"&amp;Q406&amp;"_"&amp;R406,[1]挑战模式!$A:$AS,14+S406,FALSE)="","",ROUND(VLOOKUP(P406&amp;"_"&amp;Q406&amp;"_"&amp;R406,[1]挑战模式!$A:$AS,5,FALSE)/I406,2)))</f>
        <v/>
      </c>
      <c r="K406" s="10" t="str">
        <f t="shared" ca="1" si="47"/>
        <v/>
      </c>
      <c r="L406" s="10" t="str">
        <f t="shared" ca="1" si="48"/>
        <v/>
      </c>
      <c r="M406" s="10" t="str">
        <f t="shared" ca="1" si="49"/>
        <v/>
      </c>
      <c r="O406" s="10" t="str">
        <f ca="1">IF(J406="","",VLOOKUP(P406&amp;"_"&amp;Q406&amp;"_"&amp;R406,[1]挑战模式!$A:$AS,38+S406,FALSE))</f>
        <v/>
      </c>
      <c r="P406" s="10">
        <v>0</v>
      </c>
      <c r="Q406" s="10">
        <v>9</v>
      </c>
      <c r="R406" s="10">
        <v>3</v>
      </c>
      <c r="S406" s="10">
        <v>3</v>
      </c>
    </row>
    <row r="407" spans="2:19" s="10" customFormat="1" x14ac:dyDescent="0.2">
      <c r="B407" s="10" t="str">
        <f t="shared" si="44"/>
        <v/>
      </c>
      <c r="C407" s="10" t="str">
        <f>IF(ISNA(VLOOKUP(P407&amp;"_"&amp;Q407&amp;"_"&amp;R407,[1]挑战模式!$A:$AS,1,FALSE)),"",IF(R407-R406=0,"",R407))</f>
        <v/>
      </c>
      <c r="D407" s="10" t="str">
        <f t="shared" si="45"/>
        <v/>
      </c>
      <c r="E407" s="10" t="str">
        <f>""</f>
        <v/>
      </c>
      <c r="F407" s="10" t="str">
        <f>IF(C407="","",VLOOKUP(P407&amp;"_"&amp;Q407&amp;"_"&amp;R407,[1]挑战模式!$A:$AS,13,FALSE)-VLOOKUP(P407&amp;"_"&amp;Q407&amp;"_"&amp;R407,[1]挑战模式!$A:$AS,14,FALSE))</f>
        <v/>
      </c>
      <c r="G407" s="10" t="str">
        <f t="shared" si="46"/>
        <v/>
      </c>
      <c r="H407" s="10" t="str">
        <f t="shared" si="43"/>
        <v/>
      </c>
      <c r="I407" s="10" t="str">
        <f ca="1">IF(ISNA(VLOOKUP(P407&amp;"_"&amp;Q407&amp;"_"&amp;R407,[1]挑战模式!$A:$AS,1,FALSE)),"",IF(VLOOKUP(P407&amp;"_"&amp;Q407&amp;"_"&amp;R407,[1]挑战模式!$A:$AS,14+S407,FALSE)="","",INT(VLOOKUP(P407&amp;"_"&amp;Q407&amp;"_"&amp;R407,[1]挑战模式!$A:$AS,20+S407,FALSE))))</f>
        <v/>
      </c>
      <c r="J407" s="10" t="str">
        <f ca="1">IF(ISNA(VLOOKUP(P407&amp;"_"&amp;Q407&amp;"_"&amp;R407,[1]挑战模式!$A:$AS,1,FALSE)),"",IF(VLOOKUP(P407&amp;"_"&amp;Q407&amp;"_"&amp;R407,[1]挑战模式!$A:$AS,14+S407,FALSE)="","",ROUND(VLOOKUP(P407&amp;"_"&amp;Q407&amp;"_"&amp;R407,[1]挑战模式!$A:$AS,5,FALSE)/I407,2)))</f>
        <v/>
      </c>
      <c r="K407" s="10" t="str">
        <f t="shared" ca="1" si="47"/>
        <v/>
      </c>
      <c r="L407" s="10" t="str">
        <f t="shared" ca="1" si="48"/>
        <v/>
      </c>
      <c r="M407" s="10" t="str">
        <f t="shared" ca="1" si="49"/>
        <v/>
      </c>
      <c r="O407" s="10" t="str">
        <f ca="1">IF(J407="","",VLOOKUP(P407&amp;"_"&amp;Q407&amp;"_"&amp;R407,[1]挑战模式!$A:$AS,38+S407,FALSE))</f>
        <v/>
      </c>
      <c r="P407" s="10">
        <v>0</v>
      </c>
      <c r="Q407" s="10">
        <v>9</v>
      </c>
      <c r="R407" s="10">
        <v>3</v>
      </c>
      <c r="S407" s="10">
        <v>4</v>
      </c>
    </row>
    <row r="408" spans="2:19" s="10" customFormat="1" x14ac:dyDescent="0.2">
      <c r="B408" s="10" t="str">
        <f t="shared" si="44"/>
        <v/>
      </c>
      <c r="C408" s="10" t="str">
        <f>IF(ISNA(VLOOKUP(P408&amp;"_"&amp;Q408&amp;"_"&amp;R408,[1]挑战模式!$A:$AS,1,FALSE)),"",IF(R408-R407=0,"",R408))</f>
        <v/>
      </c>
      <c r="D408" s="10" t="str">
        <f t="shared" si="45"/>
        <v/>
      </c>
      <c r="E408" s="10" t="str">
        <f>""</f>
        <v/>
      </c>
      <c r="F408" s="10" t="str">
        <f>IF(C408="","",VLOOKUP(P408&amp;"_"&amp;Q408&amp;"_"&amp;R408,[1]挑战模式!$A:$AS,13,FALSE)-VLOOKUP(P408&amp;"_"&amp;Q408&amp;"_"&amp;R408,[1]挑战模式!$A:$AS,14,FALSE))</f>
        <v/>
      </c>
      <c r="G408" s="10" t="str">
        <f t="shared" si="46"/>
        <v/>
      </c>
      <c r="H408" s="10" t="str">
        <f t="shared" si="43"/>
        <v/>
      </c>
      <c r="I408" s="10" t="str">
        <f ca="1">IF(ISNA(VLOOKUP(P408&amp;"_"&amp;Q408&amp;"_"&amp;R408,[1]挑战模式!$A:$AS,1,FALSE)),"",IF(VLOOKUP(P408&amp;"_"&amp;Q408&amp;"_"&amp;R408,[1]挑战模式!$A:$AS,14+S408,FALSE)="","",INT(VLOOKUP(P408&amp;"_"&amp;Q408&amp;"_"&amp;R408,[1]挑战模式!$A:$AS,20+S408,FALSE))))</f>
        <v/>
      </c>
      <c r="J408" s="10" t="str">
        <f ca="1">IF(ISNA(VLOOKUP(P408&amp;"_"&amp;Q408&amp;"_"&amp;R408,[1]挑战模式!$A:$AS,1,FALSE)),"",IF(VLOOKUP(P408&amp;"_"&amp;Q408&amp;"_"&amp;R408,[1]挑战模式!$A:$AS,14+S408,FALSE)="","",ROUND(VLOOKUP(P408&amp;"_"&amp;Q408&amp;"_"&amp;R408,[1]挑战模式!$A:$AS,5,FALSE)/I408,2)))</f>
        <v/>
      </c>
      <c r="K408" s="10" t="str">
        <f t="shared" ca="1" si="47"/>
        <v/>
      </c>
      <c r="L408" s="10" t="str">
        <f t="shared" ca="1" si="48"/>
        <v/>
      </c>
      <c r="M408" s="10" t="str">
        <f t="shared" ca="1" si="49"/>
        <v/>
      </c>
      <c r="O408" s="10" t="str">
        <f ca="1">IF(J408="","",VLOOKUP(P408&amp;"_"&amp;Q408&amp;"_"&amp;R408,[1]挑战模式!$A:$AS,38+S408,FALSE))</f>
        <v/>
      </c>
      <c r="P408" s="10">
        <v>0</v>
      </c>
      <c r="Q408" s="10">
        <v>9</v>
      </c>
      <c r="R408" s="10">
        <v>3</v>
      </c>
      <c r="S408" s="10">
        <v>5</v>
      </c>
    </row>
    <row r="409" spans="2:19" s="10" customFormat="1" x14ac:dyDescent="0.2">
      <c r="B409" s="10" t="str">
        <f t="shared" si="44"/>
        <v/>
      </c>
      <c r="C409" s="10" t="str">
        <f>IF(ISNA(VLOOKUP(P409&amp;"_"&amp;Q409&amp;"_"&amp;R409,[1]挑战模式!$A:$AS,1,FALSE)),"",IF(R409-R408=0,"",R409))</f>
        <v/>
      </c>
      <c r="D409" s="10" t="str">
        <f t="shared" si="45"/>
        <v/>
      </c>
      <c r="E409" s="10" t="str">
        <f>""</f>
        <v/>
      </c>
      <c r="F409" s="10" t="str">
        <f>IF(C409="","",VLOOKUP(P409&amp;"_"&amp;Q409&amp;"_"&amp;R409,[1]挑战模式!$A:$AS,13,FALSE)-VLOOKUP(P409&amp;"_"&amp;Q409&amp;"_"&amp;R409,[1]挑战模式!$A:$AS,14,FALSE))</f>
        <v/>
      </c>
      <c r="G409" s="10" t="str">
        <f t="shared" si="46"/>
        <v/>
      </c>
      <c r="H409" s="10" t="str">
        <f t="shared" si="43"/>
        <v/>
      </c>
      <c r="I409" s="10" t="str">
        <f ca="1">IF(ISNA(VLOOKUP(P409&amp;"_"&amp;Q409&amp;"_"&amp;R409,[1]挑战模式!$A:$AS,1,FALSE)),"",IF(VLOOKUP(P409&amp;"_"&amp;Q409&amp;"_"&amp;R409,[1]挑战模式!$A:$AS,14+S409,FALSE)="","",INT(VLOOKUP(P409&amp;"_"&amp;Q409&amp;"_"&amp;R409,[1]挑战模式!$A:$AS,20+S409,FALSE))))</f>
        <v/>
      </c>
      <c r="J409" s="10" t="str">
        <f ca="1">IF(ISNA(VLOOKUP(P409&amp;"_"&amp;Q409&amp;"_"&amp;R409,[1]挑战模式!$A:$AS,1,FALSE)),"",IF(VLOOKUP(P409&amp;"_"&amp;Q409&amp;"_"&amp;R409,[1]挑战模式!$A:$AS,14+S409,FALSE)="","",ROUND(VLOOKUP(P409&amp;"_"&amp;Q409&amp;"_"&amp;R409,[1]挑战模式!$A:$AS,5,FALSE)/I409,2)))</f>
        <v/>
      </c>
      <c r="K409" s="10" t="str">
        <f t="shared" ca="1" si="47"/>
        <v/>
      </c>
      <c r="L409" s="10" t="str">
        <f t="shared" ca="1" si="48"/>
        <v/>
      </c>
      <c r="M409" s="10" t="str">
        <f t="shared" ca="1" si="49"/>
        <v/>
      </c>
      <c r="O409" s="10" t="str">
        <f ca="1">IF(J409="","",VLOOKUP(P409&amp;"_"&amp;Q409&amp;"_"&amp;R409,[1]挑战模式!$A:$AS,38+S409,FALSE))</f>
        <v/>
      </c>
      <c r="P409" s="10">
        <v>0</v>
      </c>
      <c r="Q409" s="10">
        <v>9</v>
      </c>
      <c r="R409" s="10">
        <v>3</v>
      </c>
      <c r="S409" s="10">
        <v>6</v>
      </c>
    </row>
    <row r="410" spans="2:19" s="10" customFormat="1" x14ac:dyDescent="0.2">
      <c r="B410" s="10" t="str">
        <f t="shared" si="44"/>
        <v>MonsterWaveCallRule_Season0_Challenge9</v>
      </c>
      <c r="C410" s="10">
        <f>IF(ISNA(VLOOKUP(P410&amp;"_"&amp;Q410&amp;"_"&amp;R410,[1]挑战模式!$A:$AS,1,FALSE)),"",IF(R410-R409=0,"",R410))</f>
        <v>4</v>
      </c>
      <c r="D410" s="10" t="str">
        <f t="shared" si="45"/>
        <v>赛季0挑战关卡9波次4</v>
      </c>
      <c r="E410" s="10" t="str">
        <f>""</f>
        <v/>
      </c>
      <c r="F410" s="10">
        <f>IF(C410="","",VLOOKUP(P410&amp;"_"&amp;Q410&amp;"_"&amp;R410,[1]挑战模式!$A:$AS,13,FALSE)-VLOOKUP(P410&amp;"_"&amp;Q410&amp;"_"&amp;R410,[1]挑战模式!$A:$AS,14,FALSE))</f>
        <v>100</v>
      </c>
      <c r="G410" s="10">
        <f t="shared" si="46"/>
        <v>180</v>
      </c>
      <c r="H410" s="10">
        <f t="shared" si="43"/>
        <v>0</v>
      </c>
      <c r="I410" s="10">
        <f ca="1">IF(ISNA(VLOOKUP(P410&amp;"_"&amp;Q410&amp;"_"&amp;R410,[1]挑战模式!$A:$AS,1,FALSE)),"",IF(VLOOKUP(P410&amp;"_"&amp;Q410&amp;"_"&amp;R410,[1]挑战模式!$A:$AS,14+S410,FALSE)="","",INT(VLOOKUP(P410&amp;"_"&amp;Q410&amp;"_"&amp;R410,[1]挑战模式!$A:$AS,20+S410,FALSE))))</f>
        <v>9</v>
      </c>
      <c r="J410" s="10">
        <f ca="1">IF(ISNA(VLOOKUP(P410&amp;"_"&amp;Q410&amp;"_"&amp;R410,[1]挑战模式!$A:$AS,1,FALSE)),"",IF(VLOOKUP(P410&amp;"_"&amp;Q410&amp;"_"&amp;R410,[1]挑战模式!$A:$AS,14+S410,FALSE)="","",ROUND(VLOOKUP(P410&amp;"_"&amp;Q410&amp;"_"&amp;R410,[1]挑战模式!$A:$AS,5,FALSE)/I410,2)))</f>
        <v>2.78</v>
      </c>
      <c r="K410" s="10">
        <f t="shared" ca="1" si="47"/>
        <v>1</v>
      </c>
      <c r="L410" s="10" t="str">
        <f t="shared" ca="1" si="48"/>
        <v>Monster_Season0_Challenge9_4_1</v>
      </c>
      <c r="M410" s="10">
        <f t="shared" ca="1" si="49"/>
        <v>1</v>
      </c>
      <c r="O410" s="10">
        <f ca="1">IF(J410="","",VLOOKUP(P410&amp;"_"&amp;Q410&amp;"_"&amp;R410,[1]挑战模式!$A:$AS,38+S410,FALSE))</f>
        <v>13</v>
      </c>
      <c r="P410" s="10">
        <v>0</v>
      </c>
      <c r="Q410" s="10">
        <v>9</v>
      </c>
      <c r="R410" s="10">
        <v>4</v>
      </c>
      <c r="S410" s="10">
        <v>1</v>
      </c>
    </row>
    <row r="411" spans="2:19" s="10" customFormat="1" x14ac:dyDescent="0.2">
      <c r="B411" s="10" t="str">
        <f t="shared" si="44"/>
        <v/>
      </c>
      <c r="C411" s="10" t="str">
        <f>IF(ISNA(VLOOKUP(P411&amp;"_"&amp;Q411&amp;"_"&amp;R411,[1]挑战模式!$A:$AS,1,FALSE)),"",IF(R411-R410=0,"",R411))</f>
        <v/>
      </c>
      <c r="D411" s="10" t="str">
        <f t="shared" si="45"/>
        <v/>
      </c>
      <c r="E411" s="10" t="str">
        <f>""</f>
        <v/>
      </c>
      <c r="F411" s="10" t="str">
        <f>IF(C411="","",VLOOKUP(P411&amp;"_"&amp;Q411&amp;"_"&amp;R411,[1]挑战模式!$A:$AS,13,FALSE)-VLOOKUP(P411&amp;"_"&amp;Q411&amp;"_"&amp;R411,[1]挑战模式!$A:$AS,14,FALSE))</f>
        <v/>
      </c>
      <c r="G411" s="10" t="str">
        <f t="shared" si="46"/>
        <v/>
      </c>
      <c r="H411" s="10" t="str">
        <f t="shared" si="43"/>
        <v/>
      </c>
      <c r="I411" s="10">
        <f ca="1">IF(ISNA(VLOOKUP(P411&amp;"_"&amp;Q411&amp;"_"&amp;R411,[1]挑战模式!$A:$AS,1,FALSE)),"",IF(VLOOKUP(P411&amp;"_"&amp;Q411&amp;"_"&amp;R411,[1]挑战模式!$A:$AS,14+S411,FALSE)="","",INT(VLOOKUP(P411&amp;"_"&amp;Q411&amp;"_"&amp;R411,[1]挑战模式!$A:$AS,20+S411,FALSE))))</f>
        <v>9</v>
      </c>
      <c r="J411" s="10">
        <f ca="1">IF(ISNA(VLOOKUP(P411&amp;"_"&amp;Q411&amp;"_"&amp;R411,[1]挑战模式!$A:$AS,1,FALSE)),"",IF(VLOOKUP(P411&amp;"_"&amp;Q411&amp;"_"&amp;R411,[1]挑战模式!$A:$AS,14+S411,FALSE)="","",ROUND(VLOOKUP(P411&amp;"_"&amp;Q411&amp;"_"&amp;R411,[1]挑战模式!$A:$AS,5,FALSE)/I411,2)))</f>
        <v>2.78</v>
      </c>
      <c r="K411" s="10">
        <f t="shared" ca="1" si="47"/>
        <v>1</v>
      </c>
      <c r="L411" s="10" t="str">
        <f t="shared" ca="1" si="48"/>
        <v>Monster_Season0_Challenge9_4_2</v>
      </c>
      <c r="M411" s="10">
        <f t="shared" ca="1" si="49"/>
        <v>1</v>
      </c>
      <c r="O411" s="10">
        <f ca="1">IF(J411="","",VLOOKUP(P411&amp;"_"&amp;Q411&amp;"_"&amp;R411,[1]挑战模式!$A:$AS,38+S411,FALSE))</f>
        <v>6</v>
      </c>
      <c r="P411" s="10">
        <v>0</v>
      </c>
      <c r="Q411" s="10">
        <v>9</v>
      </c>
      <c r="R411" s="10">
        <v>4</v>
      </c>
      <c r="S411" s="10">
        <v>2</v>
      </c>
    </row>
    <row r="412" spans="2:19" s="10" customFormat="1" x14ac:dyDescent="0.2">
      <c r="B412" s="10" t="str">
        <f t="shared" si="44"/>
        <v/>
      </c>
      <c r="C412" s="10" t="str">
        <f>IF(ISNA(VLOOKUP(P412&amp;"_"&amp;Q412&amp;"_"&amp;R412,[1]挑战模式!$A:$AS,1,FALSE)),"",IF(R412-R411=0,"",R412))</f>
        <v/>
      </c>
      <c r="D412" s="10" t="str">
        <f t="shared" si="45"/>
        <v/>
      </c>
      <c r="E412" s="10" t="str">
        <f>""</f>
        <v/>
      </c>
      <c r="F412" s="10" t="str">
        <f>IF(C412="","",VLOOKUP(P412&amp;"_"&amp;Q412&amp;"_"&amp;R412,[1]挑战模式!$A:$AS,13,FALSE)-VLOOKUP(P412&amp;"_"&amp;Q412&amp;"_"&amp;R412,[1]挑战模式!$A:$AS,14,FALSE))</f>
        <v/>
      </c>
      <c r="G412" s="10" t="str">
        <f t="shared" si="46"/>
        <v/>
      </c>
      <c r="H412" s="10" t="str">
        <f t="shared" si="43"/>
        <v/>
      </c>
      <c r="I412" s="10">
        <f ca="1">IF(ISNA(VLOOKUP(P412&amp;"_"&amp;Q412&amp;"_"&amp;R412,[1]挑战模式!$A:$AS,1,FALSE)),"",IF(VLOOKUP(P412&amp;"_"&amp;Q412&amp;"_"&amp;R412,[1]挑战模式!$A:$AS,14+S412,FALSE)="","",INT(VLOOKUP(P412&amp;"_"&amp;Q412&amp;"_"&amp;R412,[1]挑战模式!$A:$AS,20+S412,FALSE))))</f>
        <v>4</v>
      </c>
      <c r="J412" s="10">
        <f ca="1">IF(ISNA(VLOOKUP(P412&amp;"_"&amp;Q412&amp;"_"&amp;R412,[1]挑战模式!$A:$AS,1,FALSE)),"",IF(VLOOKUP(P412&amp;"_"&amp;Q412&amp;"_"&amp;R412,[1]挑战模式!$A:$AS,14+S412,FALSE)="","",ROUND(VLOOKUP(P412&amp;"_"&amp;Q412&amp;"_"&amp;R412,[1]挑战模式!$A:$AS,5,FALSE)/I412,2)))</f>
        <v>6.25</v>
      </c>
      <c r="K412" s="10">
        <f t="shared" ca="1" si="47"/>
        <v>1</v>
      </c>
      <c r="L412" s="10" t="str">
        <f t="shared" ca="1" si="48"/>
        <v>Monster_Season0_Challenge9_4_3</v>
      </c>
      <c r="M412" s="10">
        <f t="shared" ca="1" si="49"/>
        <v>1</v>
      </c>
      <c r="O412" s="10">
        <f ca="1">IF(J412="","",VLOOKUP(P412&amp;"_"&amp;Q412&amp;"_"&amp;R412,[1]挑战模式!$A:$AS,38+S412,FALSE))</f>
        <v>6</v>
      </c>
      <c r="P412" s="10">
        <v>0</v>
      </c>
      <c r="Q412" s="10">
        <v>9</v>
      </c>
      <c r="R412" s="10">
        <v>4</v>
      </c>
      <c r="S412" s="10">
        <v>3</v>
      </c>
    </row>
    <row r="413" spans="2:19" s="10" customFormat="1" x14ac:dyDescent="0.2">
      <c r="B413" s="10" t="str">
        <f t="shared" si="44"/>
        <v/>
      </c>
      <c r="C413" s="10" t="str">
        <f>IF(ISNA(VLOOKUP(P413&amp;"_"&amp;Q413&amp;"_"&amp;R413,[1]挑战模式!$A:$AS,1,FALSE)),"",IF(R413-R412=0,"",R413))</f>
        <v/>
      </c>
      <c r="D413" s="10" t="str">
        <f t="shared" si="45"/>
        <v/>
      </c>
      <c r="E413" s="10" t="str">
        <f>""</f>
        <v/>
      </c>
      <c r="F413" s="10" t="str">
        <f>IF(C413="","",VLOOKUP(P413&amp;"_"&amp;Q413&amp;"_"&amp;R413,[1]挑战模式!$A:$AS,13,FALSE)-VLOOKUP(P413&amp;"_"&amp;Q413&amp;"_"&amp;R413,[1]挑战模式!$A:$AS,14,FALSE))</f>
        <v/>
      </c>
      <c r="G413" s="10" t="str">
        <f t="shared" si="46"/>
        <v/>
      </c>
      <c r="H413" s="10" t="str">
        <f t="shared" si="43"/>
        <v/>
      </c>
      <c r="I413" s="10" t="str">
        <f ca="1">IF(ISNA(VLOOKUP(P413&amp;"_"&amp;Q413&amp;"_"&amp;R413,[1]挑战模式!$A:$AS,1,FALSE)),"",IF(VLOOKUP(P413&amp;"_"&amp;Q413&amp;"_"&amp;R413,[1]挑战模式!$A:$AS,14+S413,FALSE)="","",INT(VLOOKUP(P413&amp;"_"&amp;Q413&amp;"_"&amp;R413,[1]挑战模式!$A:$AS,20+S413,FALSE))))</f>
        <v/>
      </c>
      <c r="J413" s="10" t="str">
        <f ca="1">IF(ISNA(VLOOKUP(P413&amp;"_"&amp;Q413&amp;"_"&amp;R413,[1]挑战模式!$A:$AS,1,FALSE)),"",IF(VLOOKUP(P413&amp;"_"&amp;Q413&amp;"_"&amp;R413,[1]挑战模式!$A:$AS,14+S413,FALSE)="","",ROUND(VLOOKUP(P413&amp;"_"&amp;Q413&amp;"_"&amp;R413,[1]挑战模式!$A:$AS,5,FALSE)/I413,2)))</f>
        <v/>
      </c>
      <c r="K413" s="10" t="str">
        <f t="shared" ca="1" si="47"/>
        <v/>
      </c>
      <c r="L413" s="10" t="str">
        <f t="shared" ca="1" si="48"/>
        <v/>
      </c>
      <c r="M413" s="10" t="str">
        <f t="shared" ca="1" si="49"/>
        <v/>
      </c>
      <c r="O413" s="10" t="str">
        <f ca="1">IF(J413="","",VLOOKUP(P413&amp;"_"&amp;Q413&amp;"_"&amp;R413,[1]挑战模式!$A:$AS,38+S413,FALSE))</f>
        <v/>
      </c>
      <c r="P413" s="10">
        <v>0</v>
      </c>
      <c r="Q413" s="10">
        <v>9</v>
      </c>
      <c r="R413" s="10">
        <v>4</v>
      </c>
      <c r="S413" s="10">
        <v>4</v>
      </c>
    </row>
    <row r="414" spans="2:19" s="10" customFormat="1" x14ac:dyDescent="0.2">
      <c r="B414" s="10" t="str">
        <f t="shared" si="44"/>
        <v/>
      </c>
      <c r="C414" s="10" t="str">
        <f>IF(ISNA(VLOOKUP(P414&amp;"_"&amp;Q414&amp;"_"&amp;R414,[1]挑战模式!$A:$AS,1,FALSE)),"",IF(R414-R413=0,"",R414))</f>
        <v/>
      </c>
      <c r="D414" s="10" t="str">
        <f t="shared" si="45"/>
        <v/>
      </c>
      <c r="E414" s="10" t="str">
        <f>""</f>
        <v/>
      </c>
      <c r="F414" s="10" t="str">
        <f>IF(C414="","",VLOOKUP(P414&amp;"_"&amp;Q414&amp;"_"&amp;R414,[1]挑战模式!$A:$AS,13,FALSE)-VLOOKUP(P414&amp;"_"&amp;Q414&amp;"_"&amp;R414,[1]挑战模式!$A:$AS,14,FALSE))</f>
        <v/>
      </c>
      <c r="G414" s="10" t="str">
        <f t="shared" si="46"/>
        <v/>
      </c>
      <c r="H414" s="10" t="str">
        <f t="shared" si="43"/>
        <v/>
      </c>
      <c r="I414" s="10" t="str">
        <f ca="1">IF(ISNA(VLOOKUP(P414&amp;"_"&amp;Q414&amp;"_"&amp;R414,[1]挑战模式!$A:$AS,1,FALSE)),"",IF(VLOOKUP(P414&amp;"_"&amp;Q414&amp;"_"&amp;R414,[1]挑战模式!$A:$AS,14+S414,FALSE)="","",INT(VLOOKUP(P414&amp;"_"&amp;Q414&amp;"_"&amp;R414,[1]挑战模式!$A:$AS,20+S414,FALSE))))</f>
        <v/>
      </c>
      <c r="J414" s="10" t="str">
        <f ca="1">IF(ISNA(VLOOKUP(P414&amp;"_"&amp;Q414&amp;"_"&amp;R414,[1]挑战模式!$A:$AS,1,FALSE)),"",IF(VLOOKUP(P414&amp;"_"&amp;Q414&amp;"_"&amp;R414,[1]挑战模式!$A:$AS,14+S414,FALSE)="","",ROUND(VLOOKUP(P414&amp;"_"&amp;Q414&amp;"_"&amp;R414,[1]挑战模式!$A:$AS,5,FALSE)/I414,2)))</f>
        <v/>
      </c>
      <c r="K414" s="10" t="str">
        <f t="shared" ca="1" si="47"/>
        <v/>
      </c>
      <c r="L414" s="10" t="str">
        <f t="shared" ca="1" si="48"/>
        <v/>
      </c>
      <c r="M414" s="10" t="str">
        <f t="shared" ca="1" si="49"/>
        <v/>
      </c>
      <c r="O414" s="10" t="str">
        <f ca="1">IF(J414="","",VLOOKUP(P414&amp;"_"&amp;Q414&amp;"_"&amp;R414,[1]挑战模式!$A:$AS,38+S414,FALSE))</f>
        <v/>
      </c>
      <c r="P414" s="10">
        <v>0</v>
      </c>
      <c r="Q414" s="10">
        <v>9</v>
      </c>
      <c r="R414" s="10">
        <v>4</v>
      </c>
      <c r="S414" s="10">
        <v>5</v>
      </c>
    </row>
    <row r="415" spans="2:19" s="10" customFormat="1" x14ac:dyDescent="0.2">
      <c r="B415" s="10" t="str">
        <f t="shared" si="44"/>
        <v/>
      </c>
      <c r="C415" s="10" t="str">
        <f>IF(ISNA(VLOOKUP(P415&amp;"_"&amp;Q415&amp;"_"&amp;R415,[1]挑战模式!$A:$AS,1,FALSE)),"",IF(R415-R414=0,"",R415))</f>
        <v/>
      </c>
      <c r="D415" s="10" t="str">
        <f t="shared" si="45"/>
        <v/>
      </c>
      <c r="E415" s="10" t="str">
        <f>""</f>
        <v/>
      </c>
      <c r="F415" s="10" t="str">
        <f>IF(C415="","",VLOOKUP(P415&amp;"_"&amp;Q415&amp;"_"&amp;R415,[1]挑战模式!$A:$AS,13,FALSE)-VLOOKUP(P415&amp;"_"&amp;Q415&amp;"_"&amp;R415,[1]挑战模式!$A:$AS,14,FALSE))</f>
        <v/>
      </c>
      <c r="G415" s="10" t="str">
        <f t="shared" si="46"/>
        <v/>
      </c>
      <c r="H415" s="10" t="str">
        <f t="shared" si="43"/>
        <v/>
      </c>
      <c r="I415" s="10" t="str">
        <f ca="1">IF(ISNA(VLOOKUP(P415&amp;"_"&amp;Q415&amp;"_"&amp;R415,[1]挑战模式!$A:$AS,1,FALSE)),"",IF(VLOOKUP(P415&amp;"_"&amp;Q415&amp;"_"&amp;R415,[1]挑战模式!$A:$AS,14+S415,FALSE)="","",INT(VLOOKUP(P415&amp;"_"&amp;Q415&amp;"_"&amp;R415,[1]挑战模式!$A:$AS,20+S415,FALSE))))</f>
        <v/>
      </c>
      <c r="J415" s="10" t="str">
        <f ca="1">IF(ISNA(VLOOKUP(P415&amp;"_"&amp;Q415&amp;"_"&amp;R415,[1]挑战模式!$A:$AS,1,FALSE)),"",IF(VLOOKUP(P415&amp;"_"&amp;Q415&amp;"_"&amp;R415,[1]挑战模式!$A:$AS,14+S415,FALSE)="","",ROUND(VLOOKUP(P415&amp;"_"&amp;Q415&amp;"_"&amp;R415,[1]挑战模式!$A:$AS,5,FALSE)/I415,2)))</f>
        <v/>
      </c>
      <c r="K415" s="10" t="str">
        <f t="shared" ca="1" si="47"/>
        <v/>
      </c>
      <c r="L415" s="10" t="str">
        <f t="shared" ca="1" si="48"/>
        <v/>
      </c>
      <c r="M415" s="10" t="str">
        <f t="shared" ca="1" si="49"/>
        <v/>
      </c>
      <c r="O415" s="10" t="str">
        <f ca="1">IF(J415="","",VLOOKUP(P415&amp;"_"&amp;Q415&amp;"_"&amp;R415,[1]挑战模式!$A:$AS,38+S415,FALSE))</f>
        <v/>
      </c>
      <c r="P415" s="10">
        <v>0</v>
      </c>
      <c r="Q415" s="10">
        <v>9</v>
      </c>
      <c r="R415" s="10">
        <v>4</v>
      </c>
      <c r="S415" s="10">
        <v>6</v>
      </c>
    </row>
    <row r="416" spans="2:19" s="10" customFormat="1" x14ac:dyDescent="0.2">
      <c r="B416" s="10" t="str">
        <f t="shared" si="44"/>
        <v>MonsterWaveCallRule_Season0_Challenge9</v>
      </c>
      <c r="C416" s="10">
        <f>IF(ISNA(VLOOKUP(P416&amp;"_"&amp;Q416&amp;"_"&amp;R416,[1]挑战模式!$A:$AS,1,FALSE)),"",IF(R416-R415=0,"",R416))</f>
        <v>5</v>
      </c>
      <c r="D416" s="10" t="str">
        <f t="shared" si="45"/>
        <v>赛季0挑战关卡9波次5</v>
      </c>
      <c r="E416" s="10" t="str">
        <f>""</f>
        <v/>
      </c>
      <c r="F416" s="10">
        <f>IF(C416="","",VLOOKUP(P416&amp;"_"&amp;Q416&amp;"_"&amp;R416,[1]挑战模式!$A:$AS,13,FALSE)-VLOOKUP(P416&amp;"_"&amp;Q416&amp;"_"&amp;R416,[1]挑战模式!$A:$AS,14,FALSE))</f>
        <v>100</v>
      </c>
      <c r="G416" s="10">
        <f t="shared" si="46"/>
        <v>180</v>
      </c>
      <c r="H416" s="10">
        <f t="shared" si="43"/>
        <v>0</v>
      </c>
      <c r="I416" s="10">
        <f ca="1">IF(ISNA(VLOOKUP(P416&amp;"_"&amp;Q416&amp;"_"&amp;R416,[1]挑战模式!$A:$AS,1,FALSE)),"",IF(VLOOKUP(P416&amp;"_"&amp;Q416&amp;"_"&amp;R416,[1]挑战模式!$A:$AS,14+S416,FALSE)="","",INT(VLOOKUP(P416&amp;"_"&amp;Q416&amp;"_"&amp;R416,[1]挑战模式!$A:$AS,20+S416,FALSE))))</f>
        <v>12</v>
      </c>
      <c r="J416" s="10">
        <f ca="1">IF(ISNA(VLOOKUP(P416&amp;"_"&amp;Q416&amp;"_"&amp;R416,[1]挑战模式!$A:$AS,1,FALSE)),"",IF(VLOOKUP(P416&amp;"_"&amp;Q416&amp;"_"&amp;R416,[1]挑战模式!$A:$AS,14+S416,FALSE)="","",ROUND(VLOOKUP(P416&amp;"_"&amp;Q416&amp;"_"&amp;R416,[1]挑战模式!$A:$AS,5,FALSE)/I416,2)))</f>
        <v>2.5</v>
      </c>
      <c r="K416" s="10">
        <f t="shared" ca="1" si="47"/>
        <v>1</v>
      </c>
      <c r="L416" s="10" t="str">
        <f t="shared" ca="1" si="48"/>
        <v>Monster_Season0_Challenge9_5_1</v>
      </c>
      <c r="M416" s="10">
        <f t="shared" ca="1" si="49"/>
        <v>1</v>
      </c>
      <c r="O416" s="10">
        <f ca="1">IF(J416="","",VLOOKUP(P416&amp;"_"&amp;Q416&amp;"_"&amp;R416,[1]挑战模式!$A:$AS,38+S416,FALSE))</f>
        <v>7</v>
      </c>
      <c r="P416" s="10">
        <v>0</v>
      </c>
      <c r="Q416" s="10">
        <v>9</v>
      </c>
      <c r="R416" s="10">
        <v>5</v>
      </c>
      <c r="S416" s="10">
        <v>1</v>
      </c>
    </row>
    <row r="417" spans="2:19" s="10" customFormat="1" x14ac:dyDescent="0.2">
      <c r="B417" s="10" t="str">
        <f t="shared" si="44"/>
        <v/>
      </c>
      <c r="C417" s="10" t="str">
        <f>IF(ISNA(VLOOKUP(P417&amp;"_"&amp;Q417&amp;"_"&amp;R417,[1]挑战模式!$A:$AS,1,FALSE)),"",IF(R417-R416=0,"",R417))</f>
        <v/>
      </c>
      <c r="D417" s="10" t="str">
        <f t="shared" si="45"/>
        <v/>
      </c>
      <c r="E417" s="10" t="str">
        <f>""</f>
        <v/>
      </c>
      <c r="F417" s="10" t="str">
        <f>IF(C417="","",VLOOKUP(P417&amp;"_"&amp;Q417&amp;"_"&amp;R417,[1]挑战模式!$A:$AS,13,FALSE)-VLOOKUP(P417&amp;"_"&amp;Q417&amp;"_"&amp;R417,[1]挑战模式!$A:$AS,14,FALSE))</f>
        <v/>
      </c>
      <c r="G417" s="10" t="str">
        <f t="shared" si="46"/>
        <v/>
      </c>
      <c r="H417" s="10" t="str">
        <f t="shared" si="43"/>
        <v/>
      </c>
      <c r="I417" s="10">
        <f ca="1">IF(ISNA(VLOOKUP(P417&amp;"_"&amp;Q417&amp;"_"&amp;R417,[1]挑战模式!$A:$AS,1,FALSE)),"",IF(VLOOKUP(P417&amp;"_"&amp;Q417&amp;"_"&amp;R417,[1]挑战模式!$A:$AS,14+S417,FALSE)="","",INT(VLOOKUP(P417&amp;"_"&amp;Q417&amp;"_"&amp;R417,[1]挑战模式!$A:$AS,20+S417,FALSE))))</f>
        <v>12</v>
      </c>
      <c r="J417" s="10">
        <f ca="1">IF(ISNA(VLOOKUP(P417&amp;"_"&amp;Q417&amp;"_"&amp;R417,[1]挑战模式!$A:$AS,1,FALSE)),"",IF(VLOOKUP(P417&amp;"_"&amp;Q417&amp;"_"&amp;R417,[1]挑战模式!$A:$AS,14+S417,FALSE)="","",ROUND(VLOOKUP(P417&amp;"_"&amp;Q417&amp;"_"&amp;R417,[1]挑战模式!$A:$AS,5,FALSE)/I417,2)))</f>
        <v>2.5</v>
      </c>
      <c r="K417" s="10">
        <f t="shared" ca="1" si="47"/>
        <v>1</v>
      </c>
      <c r="L417" s="10" t="str">
        <f t="shared" ca="1" si="48"/>
        <v>Monster_Season0_Challenge9_5_2</v>
      </c>
      <c r="M417" s="10">
        <f t="shared" ca="1" si="49"/>
        <v>1</v>
      </c>
      <c r="O417" s="10">
        <f ca="1">IF(J417="","",VLOOKUP(P417&amp;"_"&amp;Q417&amp;"_"&amp;R417,[1]挑战模式!$A:$AS,38+S417,FALSE))</f>
        <v>7</v>
      </c>
      <c r="P417" s="10">
        <v>0</v>
      </c>
      <c r="Q417" s="10">
        <v>9</v>
      </c>
      <c r="R417" s="10">
        <v>5</v>
      </c>
      <c r="S417" s="10">
        <v>2</v>
      </c>
    </row>
    <row r="418" spans="2:19" s="10" customFormat="1" x14ac:dyDescent="0.2">
      <c r="B418" s="10" t="str">
        <f t="shared" si="44"/>
        <v/>
      </c>
      <c r="C418" s="10" t="str">
        <f>IF(ISNA(VLOOKUP(P418&amp;"_"&amp;Q418&amp;"_"&amp;R418,[1]挑战模式!$A:$AS,1,FALSE)),"",IF(R418-R417=0,"",R418))</f>
        <v/>
      </c>
      <c r="D418" s="10" t="str">
        <f t="shared" si="45"/>
        <v/>
      </c>
      <c r="E418" s="10" t="str">
        <f>""</f>
        <v/>
      </c>
      <c r="F418" s="10" t="str">
        <f>IF(C418="","",VLOOKUP(P418&amp;"_"&amp;Q418&amp;"_"&amp;R418,[1]挑战模式!$A:$AS,13,FALSE)-VLOOKUP(P418&amp;"_"&amp;Q418&amp;"_"&amp;R418,[1]挑战模式!$A:$AS,14,FALSE))</f>
        <v/>
      </c>
      <c r="G418" s="10" t="str">
        <f t="shared" si="46"/>
        <v/>
      </c>
      <c r="H418" s="10" t="str">
        <f t="shared" si="43"/>
        <v/>
      </c>
      <c r="I418" s="10">
        <f ca="1">IF(ISNA(VLOOKUP(P418&amp;"_"&amp;Q418&amp;"_"&amp;R418,[1]挑战模式!$A:$AS,1,FALSE)),"",IF(VLOOKUP(P418&amp;"_"&amp;Q418&amp;"_"&amp;R418,[1]挑战模式!$A:$AS,14+S418,FALSE)="","",INT(VLOOKUP(P418&amp;"_"&amp;Q418&amp;"_"&amp;R418,[1]挑战模式!$A:$AS,20+S418,FALSE))))</f>
        <v>6</v>
      </c>
      <c r="J418" s="10">
        <f ca="1">IF(ISNA(VLOOKUP(P418&amp;"_"&amp;Q418&amp;"_"&amp;R418,[1]挑战模式!$A:$AS,1,FALSE)),"",IF(VLOOKUP(P418&amp;"_"&amp;Q418&amp;"_"&amp;R418,[1]挑战模式!$A:$AS,14+S418,FALSE)="","",ROUND(VLOOKUP(P418&amp;"_"&amp;Q418&amp;"_"&amp;R418,[1]挑战模式!$A:$AS,5,FALSE)/I418,2)))</f>
        <v>5</v>
      </c>
      <c r="K418" s="10">
        <f t="shared" ca="1" si="47"/>
        <v>1</v>
      </c>
      <c r="L418" s="10" t="str">
        <f t="shared" ca="1" si="48"/>
        <v>Monster_Season0_Challenge9_5_3</v>
      </c>
      <c r="M418" s="10">
        <f t="shared" ca="1" si="49"/>
        <v>1</v>
      </c>
      <c r="O418" s="10">
        <f ca="1">IF(J418="","",VLOOKUP(P418&amp;"_"&amp;Q418&amp;"_"&amp;R418,[1]挑战模式!$A:$AS,38+S418,FALSE))</f>
        <v>7</v>
      </c>
      <c r="P418" s="10">
        <v>0</v>
      </c>
      <c r="Q418" s="10">
        <v>9</v>
      </c>
      <c r="R418" s="10">
        <v>5</v>
      </c>
      <c r="S418" s="10">
        <v>3</v>
      </c>
    </row>
    <row r="419" spans="2:19" s="10" customFormat="1" x14ac:dyDescent="0.2">
      <c r="B419" s="10" t="str">
        <f t="shared" si="44"/>
        <v/>
      </c>
      <c r="C419" s="10" t="str">
        <f>IF(ISNA(VLOOKUP(P419&amp;"_"&amp;Q419&amp;"_"&amp;R419,[1]挑战模式!$A:$AS,1,FALSE)),"",IF(R419-R418=0,"",R419))</f>
        <v/>
      </c>
      <c r="D419" s="10" t="str">
        <f t="shared" si="45"/>
        <v/>
      </c>
      <c r="E419" s="10" t="str">
        <f>""</f>
        <v/>
      </c>
      <c r="F419" s="10" t="str">
        <f>IF(C419="","",VLOOKUP(P419&amp;"_"&amp;Q419&amp;"_"&amp;R419,[1]挑战模式!$A:$AS,13,FALSE)-VLOOKUP(P419&amp;"_"&amp;Q419&amp;"_"&amp;R419,[1]挑战模式!$A:$AS,14,FALSE))</f>
        <v/>
      </c>
      <c r="G419" s="10" t="str">
        <f t="shared" si="46"/>
        <v/>
      </c>
      <c r="H419" s="10" t="str">
        <f t="shared" si="43"/>
        <v/>
      </c>
      <c r="I419" s="10" t="str">
        <f ca="1">IF(ISNA(VLOOKUP(P419&amp;"_"&amp;Q419&amp;"_"&amp;R419,[1]挑战模式!$A:$AS,1,FALSE)),"",IF(VLOOKUP(P419&amp;"_"&amp;Q419&amp;"_"&amp;R419,[1]挑战模式!$A:$AS,14+S419,FALSE)="","",INT(VLOOKUP(P419&amp;"_"&amp;Q419&amp;"_"&amp;R419,[1]挑战模式!$A:$AS,20+S419,FALSE))))</f>
        <v/>
      </c>
      <c r="J419" s="10" t="str">
        <f ca="1">IF(ISNA(VLOOKUP(P419&amp;"_"&amp;Q419&amp;"_"&amp;R419,[1]挑战模式!$A:$AS,1,FALSE)),"",IF(VLOOKUP(P419&amp;"_"&amp;Q419&amp;"_"&amp;R419,[1]挑战模式!$A:$AS,14+S419,FALSE)="","",ROUND(VLOOKUP(P419&amp;"_"&amp;Q419&amp;"_"&amp;R419,[1]挑战模式!$A:$AS,5,FALSE)/I419,2)))</f>
        <v/>
      </c>
      <c r="K419" s="10" t="str">
        <f t="shared" ca="1" si="47"/>
        <v/>
      </c>
      <c r="L419" s="10" t="str">
        <f t="shared" ca="1" si="48"/>
        <v/>
      </c>
      <c r="M419" s="10" t="str">
        <f t="shared" ca="1" si="49"/>
        <v/>
      </c>
      <c r="O419" s="10" t="str">
        <f ca="1">IF(J419="","",VLOOKUP(P419&amp;"_"&amp;Q419&amp;"_"&amp;R419,[1]挑战模式!$A:$AS,38+S419,FALSE))</f>
        <v/>
      </c>
      <c r="P419" s="10">
        <v>0</v>
      </c>
      <c r="Q419" s="10">
        <v>9</v>
      </c>
      <c r="R419" s="10">
        <v>5</v>
      </c>
      <c r="S419" s="10">
        <v>4</v>
      </c>
    </row>
    <row r="420" spans="2:19" s="10" customFormat="1" x14ac:dyDescent="0.2">
      <c r="B420" s="10" t="str">
        <f t="shared" si="44"/>
        <v/>
      </c>
      <c r="C420" s="10" t="str">
        <f>IF(ISNA(VLOOKUP(P420&amp;"_"&amp;Q420&amp;"_"&amp;R420,[1]挑战模式!$A:$AS,1,FALSE)),"",IF(R420-R419=0,"",R420))</f>
        <v/>
      </c>
      <c r="D420" s="10" t="str">
        <f t="shared" si="45"/>
        <v/>
      </c>
      <c r="E420" s="10" t="str">
        <f>""</f>
        <v/>
      </c>
      <c r="F420" s="10" t="str">
        <f>IF(C420="","",VLOOKUP(P420&amp;"_"&amp;Q420&amp;"_"&amp;R420,[1]挑战模式!$A:$AS,13,FALSE)-VLOOKUP(P420&amp;"_"&amp;Q420&amp;"_"&amp;R420,[1]挑战模式!$A:$AS,14,FALSE))</f>
        <v/>
      </c>
      <c r="G420" s="10" t="str">
        <f t="shared" si="46"/>
        <v/>
      </c>
      <c r="H420" s="10" t="str">
        <f t="shared" si="43"/>
        <v/>
      </c>
      <c r="I420" s="10" t="str">
        <f ca="1">IF(ISNA(VLOOKUP(P420&amp;"_"&amp;Q420&amp;"_"&amp;R420,[1]挑战模式!$A:$AS,1,FALSE)),"",IF(VLOOKUP(P420&amp;"_"&amp;Q420&amp;"_"&amp;R420,[1]挑战模式!$A:$AS,14+S420,FALSE)="","",INT(VLOOKUP(P420&amp;"_"&amp;Q420&amp;"_"&amp;R420,[1]挑战模式!$A:$AS,20+S420,FALSE))))</f>
        <v/>
      </c>
      <c r="J420" s="10" t="str">
        <f ca="1">IF(ISNA(VLOOKUP(P420&amp;"_"&amp;Q420&amp;"_"&amp;R420,[1]挑战模式!$A:$AS,1,FALSE)),"",IF(VLOOKUP(P420&amp;"_"&amp;Q420&amp;"_"&amp;R420,[1]挑战模式!$A:$AS,14+S420,FALSE)="","",ROUND(VLOOKUP(P420&amp;"_"&amp;Q420&amp;"_"&amp;R420,[1]挑战模式!$A:$AS,5,FALSE)/I420,2)))</f>
        <v/>
      </c>
      <c r="K420" s="10" t="str">
        <f t="shared" ca="1" si="47"/>
        <v/>
      </c>
      <c r="L420" s="10" t="str">
        <f t="shared" ca="1" si="48"/>
        <v/>
      </c>
      <c r="M420" s="10" t="str">
        <f t="shared" ca="1" si="49"/>
        <v/>
      </c>
      <c r="O420" s="10" t="str">
        <f ca="1">IF(J420="","",VLOOKUP(P420&amp;"_"&amp;Q420&amp;"_"&amp;R420,[1]挑战模式!$A:$AS,38+S420,FALSE))</f>
        <v/>
      </c>
      <c r="P420" s="10">
        <v>0</v>
      </c>
      <c r="Q420" s="10">
        <v>9</v>
      </c>
      <c r="R420" s="10">
        <v>5</v>
      </c>
      <c r="S420" s="10">
        <v>5</v>
      </c>
    </row>
    <row r="421" spans="2:19" s="10" customFormat="1" x14ac:dyDescent="0.2">
      <c r="B421" s="10" t="str">
        <f t="shared" si="44"/>
        <v/>
      </c>
      <c r="C421" s="10" t="str">
        <f>IF(ISNA(VLOOKUP(P421&amp;"_"&amp;Q421&amp;"_"&amp;R421,[1]挑战模式!$A:$AS,1,FALSE)),"",IF(R421-R420=0,"",R421))</f>
        <v/>
      </c>
      <c r="D421" s="10" t="str">
        <f t="shared" si="45"/>
        <v/>
      </c>
      <c r="E421" s="10" t="str">
        <f>""</f>
        <v/>
      </c>
      <c r="F421" s="10" t="str">
        <f>IF(C421="","",VLOOKUP(P421&amp;"_"&amp;Q421&amp;"_"&amp;R421,[1]挑战模式!$A:$AS,13,FALSE)-VLOOKUP(P421&amp;"_"&amp;Q421&amp;"_"&amp;R421,[1]挑战模式!$A:$AS,14,FALSE))</f>
        <v/>
      </c>
      <c r="G421" s="10" t="str">
        <f t="shared" si="46"/>
        <v/>
      </c>
      <c r="H421" s="10" t="str">
        <f t="shared" si="43"/>
        <v/>
      </c>
      <c r="I421" s="10" t="str">
        <f ca="1">IF(ISNA(VLOOKUP(P421&amp;"_"&amp;Q421&amp;"_"&amp;R421,[1]挑战模式!$A:$AS,1,FALSE)),"",IF(VLOOKUP(P421&amp;"_"&amp;Q421&amp;"_"&amp;R421,[1]挑战模式!$A:$AS,14+S421,FALSE)="","",INT(VLOOKUP(P421&amp;"_"&amp;Q421&amp;"_"&amp;R421,[1]挑战模式!$A:$AS,20+S421,FALSE))))</f>
        <v/>
      </c>
      <c r="J421" s="10" t="str">
        <f ca="1">IF(ISNA(VLOOKUP(P421&amp;"_"&amp;Q421&amp;"_"&amp;R421,[1]挑战模式!$A:$AS,1,FALSE)),"",IF(VLOOKUP(P421&amp;"_"&amp;Q421&amp;"_"&amp;R421,[1]挑战模式!$A:$AS,14+S421,FALSE)="","",ROUND(VLOOKUP(P421&amp;"_"&amp;Q421&amp;"_"&amp;R421,[1]挑战模式!$A:$AS,5,FALSE)/I421,2)))</f>
        <v/>
      </c>
      <c r="K421" s="10" t="str">
        <f t="shared" ca="1" si="47"/>
        <v/>
      </c>
      <c r="L421" s="10" t="str">
        <f t="shared" ca="1" si="48"/>
        <v/>
      </c>
      <c r="M421" s="10" t="str">
        <f t="shared" ca="1" si="49"/>
        <v/>
      </c>
      <c r="O421" s="10" t="str">
        <f ca="1">IF(J421="","",VLOOKUP(P421&amp;"_"&amp;Q421&amp;"_"&amp;R421,[1]挑战模式!$A:$AS,38+S421,FALSE))</f>
        <v/>
      </c>
      <c r="P421" s="10">
        <v>0</v>
      </c>
      <c r="Q421" s="10">
        <v>9</v>
      </c>
      <c r="R421" s="10">
        <v>5</v>
      </c>
      <c r="S421" s="10">
        <v>6</v>
      </c>
    </row>
    <row r="422" spans="2:19" s="10" customFormat="1" x14ac:dyDescent="0.2">
      <c r="B422" s="10" t="str">
        <f t="shared" si="44"/>
        <v>MonsterWaveCallRule_Season0_Challenge9</v>
      </c>
      <c r="C422" s="10">
        <f>IF(ISNA(VLOOKUP(P422&amp;"_"&amp;Q422&amp;"_"&amp;R422,[1]挑战模式!$A:$AS,1,FALSE)),"",IF(R422-R421=0,"",R422))</f>
        <v>6</v>
      </c>
      <c r="D422" s="10" t="str">
        <f t="shared" si="45"/>
        <v>赛季0挑战关卡9波次6</v>
      </c>
      <c r="E422" s="10" t="str">
        <f>""</f>
        <v/>
      </c>
      <c r="F422" s="10">
        <f>IF(C422="","",VLOOKUP(P422&amp;"_"&amp;Q422&amp;"_"&amp;R422,[1]挑战模式!$A:$AS,13,FALSE)-VLOOKUP(P422&amp;"_"&amp;Q422&amp;"_"&amp;R422,[1]挑战模式!$A:$AS,14,FALSE))</f>
        <v>100</v>
      </c>
      <c r="G422" s="10">
        <f t="shared" si="46"/>
        <v>180</v>
      </c>
      <c r="H422" s="10">
        <f t="shared" si="43"/>
        <v>0</v>
      </c>
      <c r="I422" s="10">
        <f ca="1">IF(ISNA(VLOOKUP(P422&amp;"_"&amp;Q422&amp;"_"&amp;R422,[1]挑战模式!$A:$AS,1,FALSE)),"",IF(VLOOKUP(P422&amp;"_"&amp;Q422&amp;"_"&amp;R422,[1]挑战模式!$A:$AS,14+S422,FALSE)="","",INT(VLOOKUP(P422&amp;"_"&amp;Q422&amp;"_"&amp;R422,[1]挑战模式!$A:$AS,20+S422,FALSE))))</f>
        <v>12</v>
      </c>
      <c r="J422" s="10">
        <f ca="1">IF(ISNA(VLOOKUP(P422&amp;"_"&amp;Q422&amp;"_"&amp;R422,[1]挑战模式!$A:$AS,1,FALSE)),"",IF(VLOOKUP(P422&amp;"_"&amp;Q422&amp;"_"&amp;R422,[1]挑战模式!$A:$AS,14+S422,FALSE)="","",ROUND(VLOOKUP(P422&amp;"_"&amp;Q422&amp;"_"&amp;R422,[1]挑战模式!$A:$AS,5,FALSE)/I422,2)))</f>
        <v>2.5</v>
      </c>
      <c r="K422" s="10">
        <f t="shared" ca="1" si="47"/>
        <v>1</v>
      </c>
      <c r="L422" s="10" t="str">
        <f t="shared" ca="1" si="48"/>
        <v>Monster_Season0_Challenge9_6_1</v>
      </c>
      <c r="M422" s="10">
        <f t="shared" ca="1" si="49"/>
        <v>1</v>
      </c>
      <c r="O422" s="10">
        <f ca="1">IF(J422="","",VLOOKUP(P422&amp;"_"&amp;Q422&amp;"_"&amp;R422,[1]挑战模式!$A:$AS,38+S422,FALSE))</f>
        <v>8</v>
      </c>
      <c r="P422" s="10">
        <v>0</v>
      </c>
      <c r="Q422" s="10">
        <v>9</v>
      </c>
      <c r="R422" s="10">
        <v>6</v>
      </c>
      <c r="S422" s="10">
        <v>1</v>
      </c>
    </row>
    <row r="423" spans="2:19" s="10" customFormat="1" x14ac:dyDescent="0.2">
      <c r="B423" s="10" t="str">
        <f t="shared" si="44"/>
        <v/>
      </c>
      <c r="C423" s="10" t="str">
        <f>IF(ISNA(VLOOKUP(P423&amp;"_"&amp;Q423&amp;"_"&amp;R423,[1]挑战模式!$A:$AS,1,FALSE)),"",IF(R423-R422=0,"",R423))</f>
        <v/>
      </c>
      <c r="D423" s="10" t="str">
        <f t="shared" si="45"/>
        <v/>
      </c>
      <c r="E423" s="10" t="str">
        <f>""</f>
        <v/>
      </c>
      <c r="F423" s="10" t="str">
        <f>IF(C423="","",VLOOKUP(P423&amp;"_"&amp;Q423&amp;"_"&amp;R423,[1]挑战模式!$A:$AS,13,FALSE)-VLOOKUP(P423&amp;"_"&amp;Q423&amp;"_"&amp;R423,[1]挑战模式!$A:$AS,14,FALSE))</f>
        <v/>
      </c>
      <c r="G423" s="10" t="str">
        <f t="shared" si="46"/>
        <v/>
      </c>
      <c r="H423" s="10" t="str">
        <f t="shared" si="43"/>
        <v/>
      </c>
      <c r="I423" s="10">
        <f ca="1">IF(ISNA(VLOOKUP(P423&amp;"_"&amp;Q423&amp;"_"&amp;R423,[1]挑战模式!$A:$AS,1,FALSE)),"",IF(VLOOKUP(P423&amp;"_"&amp;Q423&amp;"_"&amp;R423,[1]挑战模式!$A:$AS,14+S423,FALSE)="","",INT(VLOOKUP(P423&amp;"_"&amp;Q423&amp;"_"&amp;R423,[1]挑战模式!$A:$AS,20+S423,FALSE))))</f>
        <v>9</v>
      </c>
      <c r="J423" s="10">
        <f ca="1">IF(ISNA(VLOOKUP(P423&amp;"_"&amp;Q423&amp;"_"&amp;R423,[1]挑战模式!$A:$AS,1,FALSE)),"",IF(VLOOKUP(P423&amp;"_"&amp;Q423&amp;"_"&amp;R423,[1]挑战模式!$A:$AS,14+S423,FALSE)="","",ROUND(VLOOKUP(P423&amp;"_"&amp;Q423&amp;"_"&amp;R423,[1]挑战模式!$A:$AS,5,FALSE)/I423,2)))</f>
        <v>3.33</v>
      </c>
      <c r="K423" s="10">
        <f t="shared" ca="1" si="47"/>
        <v>1</v>
      </c>
      <c r="L423" s="10" t="str">
        <f t="shared" ca="1" si="48"/>
        <v>Monster_Season0_Challenge9_6_2</v>
      </c>
      <c r="M423" s="10">
        <f t="shared" ca="1" si="49"/>
        <v>1</v>
      </c>
      <c r="O423" s="10">
        <f ca="1">IF(J423="","",VLOOKUP(P423&amp;"_"&amp;Q423&amp;"_"&amp;R423,[1]挑战模式!$A:$AS,38+S423,FALSE))</f>
        <v>4</v>
      </c>
      <c r="P423" s="10">
        <v>0</v>
      </c>
      <c r="Q423" s="10">
        <v>9</v>
      </c>
      <c r="R423" s="10">
        <v>6</v>
      </c>
      <c r="S423" s="10">
        <v>2</v>
      </c>
    </row>
    <row r="424" spans="2:19" s="10" customFormat="1" x14ac:dyDescent="0.2">
      <c r="B424" s="10" t="str">
        <f t="shared" si="44"/>
        <v/>
      </c>
      <c r="C424" s="10" t="str">
        <f>IF(ISNA(VLOOKUP(P424&amp;"_"&amp;Q424&amp;"_"&amp;R424,[1]挑战模式!$A:$AS,1,FALSE)),"",IF(R424-R423=0,"",R424))</f>
        <v/>
      </c>
      <c r="D424" s="10" t="str">
        <f t="shared" si="45"/>
        <v/>
      </c>
      <c r="E424" s="10" t="str">
        <f>""</f>
        <v/>
      </c>
      <c r="F424" s="10" t="str">
        <f>IF(C424="","",VLOOKUP(P424&amp;"_"&amp;Q424&amp;"_"&amp;R424,[1]挑战模式!$A:$AS,13,FALSE)-VLOOKUP(P424&amp;"_"&amp;Q424&amp;"_"&amp;R424,[1]挑战模式!$A:$AS,14,FALSE))</f>
        <v/>
      </c>
      <c r="G424" s="10" t="str">
        <f t="shared" si="46"/>
        <v/>
      </c>
      <c r="H424" s="10" t="str">
        <f t="shared" si="43"/>
        <v/>
      </c>
      <c r="I424" s="10">
        <f ca="1">IF(ISNA(VLOOKUP(P424&amp;"_"&amp;Q424&amp;"_"&amp;R424,[1]挑战模式!$A:$AS,1,FALSE)),"",IF(VLOOKUP(P424&amp;"_"&amp;Q424&amp;"_"&amp;R424,[1]挑战模式!$A:$AS,14+S424,FALSE)="","",INT(VLOOKUP(P424&amp;"_"&amp;Q424&amp;"_"&amp;R424,[1]挑战模式!$A:$AS,20+S424,FALSE))))</f>
        <v>9</v>
      </c>
      <c r="J424" s="10">
        <f ca="1">IF(ISNA(VLOOKUP(P424&amp;"_"&amp;Q424&amp;"_"&amp;R424,[1]挑战模式!$A:$AS,1,FALSE)),"",IF(VLOOKUP(P424&amp;"_"&amp;Q424&amp;"_"&amp;R424,[1]挑战模式!$A:$AS,14+S424,FALSE)="","",ROUND(VLOOKUP(P424&amp;"_"&amp;Q424&amp;"_"&amp;R424,[1]挑战模式!$A:$AS,5,FALSE)/I424,2)))</f>
        <v>3.33</v>
      </c>
      <c r="K424" s="10">
        <f t="shared" ca="1" si="47"/>
        <v>1</v>
      </c>
      <c r="L424" s="10" t="str">
        <f t="shared" ca="1" si="48"/>
        <v>Monster_Season0_Challenge9_6_3</v>
      </c>
      <c r="M424" s="10">
        <f t="shared" ca="1" si="49"/>
        <v>1</v>
      </c>
      <c r="O424" s="10">
        <f ca="1">IF(J424="","",VLOOKUP(P424&amp;"_"&amp;Q424&amp;"_"&amp;R424,[1]挑战模式!$A:$AS,38+S424,FALSE))</f>
        <v>4</v>
      </c>
      <c r="P424" s="10">
        <v>0</v>
      </c>
      <c r="Q424" s="10">
        <v>9</v>
      </c>
      <c r="R424" s="10">
        <v>6</v>
      </c>
      <c r="S424" s="10">
        <v>3</v>
      </c>
    </row>
    <row r="425" spans="2:19" s="10" customFormat="1" x14ac:dyDescent="0.2">
      <c r="B425" s="10" t="str">
        <f t="shared" si="44"/>
        <v/>
      </c>
      <c r="C425" s="10" t="str">
        <f>IF(ISNA(VLOOKUP(P425&amp;"_"&amp;Q425&amp;"_"&amp;R425,[1]挑战模式!$A:$AS,1,FALSE)),"",IF(R425-R424=0,"",R425))</f>
        <v/>
      </c>
      <c r="D425" s="10" t="str">
        <f t="shared" si="45"/>
        <v/>
      </c>
      <c r="E425" s="10" t="str">
        <f>""</f>
        <v/>
      </c>
      <c r="F425" s="10" t="str">
        <f>IF(C425="","",VLOOKUP(P425&amp;"_"&amp;Q425&amp;"_"&amp;R425,[1]挑战模式!$A:$AS,13,FALSE)-VLOOKUP(P425&amp;"_"&amp;Q425&amp;"_"&amp;R425,[1]挑战模式!$A:$AS,14,FALSE))</f>
        <v/>
      </c>
      <c r="G425" s="10" t="str">
        <f t="shared" si="46"/>
        <v/>
      </c>
      <c r="H425" s="10" t="str">
        <f t="shared" si="43"/>
        <v/>
      </c>
      <c r="I425" s="10">
        <f ca="1">IF(ISNA(VLOOKUP(P425&amp;"_"&amp;Q425&amp;"_"&amp;R425,[1]挑战模式!$A:$AS,1,FALSE)),"",IF(VLOOKUP(P425&amp;"_"&amp;Q425&amp;"_"&amp;R425,[1]挑战模式!$A:$AS,14+S425,FALSE)="","",INT(VLOOKUP(P425&amp;"_"&amp;Q425&amp;"_"&amp;R425,[1]挑战模式!$A:$AS,20+S425,FALSE))))</f>
        <v>6</v>
      </c>
      <c r="J425" s="10">
        <f ca="1">IF(ISNA(VLOOKUP(P425&amp;"_"&amp;Q425&amp;"_"&amp;R425,[1]挑战模式!$A:$AS,1,FALSE)),"",IF(VLOOKUP(P425&amp;"_"&amp;Q425&amp;"_"&amp;R425,[1]挑战模式!$A:$AS,14+S425,FALSE)="","",ROUND(VLOOKUP(P425&amp;"_"&amp;Q425&amp;"_"&amp;R425,[1]挑战模式!$A:$AS,5,FALSE)/I425,2)))</f>
        <v>5</v>
      </c>
      <c r="K425" s="10">
        <f t="shared" ca="1" si="47"/>
        <v>1</v>
      </c>
      <c r="L425" s="10" t="str">
        <f t="shared" ca="1" si="48"/>
        <v>Monster_Season0_Challenge9_6_4</v>
      </c>
      <c r="M425" s="10">
        <f t="shared" ca="1" si="49"/>
        <v>1</v>
      </c>
      <c r="O425" s="10">
        <f ca="1">IF(J425="","",VLOOKUP(P425&amp;"_"&amp;Q425&amp;"_"&amp;R425,[1]挑战模式!$A:$AS,38+S425,FALSE))</f>
        <v>4</v>
      </c>
      <c r="P425" s="10">
        <v>0</v>
      </c>
      <c r="Q425" s="10">
        <v>9</v>
      </c>
      <c r="R425" s="10">
        <v>6</v>
      </c>
      <c r="S425" s="10">
        <v>4</v>
      </c>
    </row>
    <row r="426" spans="2:19" s="10" customFormat="1" x14ac:dyDescent="0.2">
      <c r="B426" s="10" t="str">
        <f t="shared" si="44"/>
        <v/>
      </c>
      <c r="C426" s="10" t="str">
        <f>IF(ISNA(VLOOKUP(P426&amp;"_"&amp;Q426&amp;"_"&amp;R426,[1]挑战模式!$A:$AS,1,FALSE)),"",IF(R426-R425=0,"",R426))</f>
        <v/>
      </c>
      <c r="D426" s="10" t="str">
        <f t="shared" si="45"/>
        <v/>
      </c>
      <c r="E426" s="10" t="str">
        <f>""</f>
        <v/>
      </c>
      <c r="F426" s="10" t="str">
        <f>IF(C426="","",VLOOKUP(P426&amp;"_"&amp;Q426&amp;"_"&amp;R426,[1]挑战模式!$A:$AS,13,FALSE)-VLOOKUP(P426&amp;"_"&amp;Q426&amp;"_"&amp;R426,[1]挑战模式!$A:$AS,14,FALSE))</f>
        <v/>
      </c>
      <c r="G426" s="10" t="str">
        <f t="shared" si="46"/>
        <v/>
      </c>
      <c r="H426" s="10" t="str">
        <f t="shared" si="43"/>
        <v/>
      </c>
      <c r="I426" s="10" t="str">
        <f ca="1">IF(ISNA(VLOOKUP(P426&amp;"_"&amp;Q426&amp;"_"&amp;R426,[1]挑战模式!$A:$AS,1,FALSE)),"",IF(VLOOKUP(P426&amp;"_"&amp;Q426&amp;"_"&amp;R426,[1]挑战模式!$A:$AS,14+S426,FALSE)="","",INT(VLOOKUP(P426&amp;"_"&amp;Q426&amp;"_"&amp;R426,[1]挑战模式!$A:$AS,20+S426,FALSE))))</f>
        <v/>
      </c>
      <c r="J426" s="10" t="str">
        <f ca="1">IF(ISNA(VLOOKUP(P426&amp;"_"&amp;Q426&amp;"_"&amp;R426,[1]挑战模式!$A:$AS,1,FALSE)),"",IF(VLOOKUP(P426&amp;"_"&amp;Q426&amp;"_"&amp;R426,[1]挑战模式!$A:$AS,14+S426,FALSE)="","",ROUND(VLOOKUP(P426&amp;"_"&amp;Q426&amp;"_"&amp;R426,[1]挑战模式!$A:$AS,5,FALSE)/I426,2)))</f>
        <v/>
      </c>
      <c r="K426" s="10" t="str">
        <f t="shared" ca="1" si="47"/>
        <v/>
      </c>
      <c r="L426" s="10" t="str">
        <f t="shared" ca="1" si="48"/>
        <v/>
      </c>
      <c r="M426" s="10" t="str">
        <f t="shared" ca="1" si="49"/>
        <v/>
      </c>
      <c r="O426" s="10" t="str">
        <f ca="1">IF(J426="","",VLOOKUP(P426&amp;"_"&amp;Q426&amp;"_"&amp;R426,[1]挑战模式!$A:$AS,38+S426,FALSE))</f>
        <v/>
      </c>
      <c r="P426" s="10">
        <v>0</v>
      </c>
      <c r="Q426" s="10">
        <v>9</v>
      </c>
      <c r="R426" s="10">
        <v>6</v>
      </c>
      <c r="S426" s="10">
        <v>5</v>
      </c>
    </row>
    <row r="427" spans="2:19" s="10" customFormat="1" x14ac:dyDescent="0.2">
      <c r="B427" s="10" t="str">
        <f t="shared" si="44"/>
        <v/>
      </c>
      <c r="C427" s="10" t="str">
        <f>IF(ISNA(VLOOKUP(P427&amp;"_"&amp;Q427&amp;"_"&amp;R427,[1]挑战模式!$A:$AS,1,FALSE)),"",IF(R427-R426=0,"",R427))</f>
        <v/>
      </c>
      <c r="D427" s="10" t="str">
        <f t="shared" si="45"/>
        <v/>
      </c>
      <c r="E427" s="10" t="str">
        <f>""</f>
        <v/>
      </c>
      <c r="F427" s="10" t="str">
        <f>IF(C427="","",VLOOKUP(P427&amp;"_"&amp;Q427&amp;"_"&amp;R427,[1]挑战模式!$A:$AS,13,FALSE)-VLOOKUP(P427&amp;"_"&amp;Q427&amp;"_"&amp;R427,[1]挑战模式!$A:$AS,14,FALSE))</f>
        <v/>
      </c>
      <c r="G427" s="10" t="str">
        <f t="shared" si="46"/>
        <v/>
      </c>
      <c r="H427" s="10" t="str">
        <f t="shared" si="43"/>
        <v/>
      </c>
      <c r="I427" s="10" t="str">
        <f ca="1">IF(ISNA(VLOOKUP(P427&amp;"_"&amp;Q427&amp;"_"&amp;R427,[1]挑战模式!$A:$AS,1,FALSE)),"",IF(VLOOKUP(P427&amp;"_"&amp;Q427&amp;"_"&amp;R427,[1]挑战模式!$A:$AS,14+S427,FALSE)="","",INT(VLOOKUP(P427&amp;"_"&amp;Q427&amp;"_"&amp;R427,[1]挑战模式!$A:$AS,20+S427,FALSE))))</f>
        <v/>
      </c>
      <c r="J427" s="10" t="str">
        <f ca="1">IF(ISNA(VLOOKUP(P427&amp;"_"&amp;Q427&amp;"_"&amp;R427,[1]挑战模式!$A:$AS,1,FALSE)),"",IF(VLOOKUP(P427&amp;"_"&amp;Q427&amp;"_"&amp;R427,[1]挑战模式!$A:$AS,14+S427,FALSE)="","",ROUND(VLOOKUP(P427&amp;"_"&amp;Q427&amp;"_"&amp;R427,[1]挑战模式!$A:$AS,5,FALSE)/I427,2)))</f>
        <v/>
      </c>
      <c r="K427" s="10" t="str">
        <f t="shared" ca="1" si="47"/>
        <v/>
      </c>
      <c r="L427" s="10" t="str">
        <f t="shared" ca="1" si="48"/>
        <v/>
      </c>
      <c r="M427" s="10" t="str">
        <f t="shared" ca="1" si="49"/>
        <v/>
      </c>
      <c r="O427" s="10" t="str">
        <f ca="1">IF(J427="","",VLOOKUP(P427&amp;"_"&amp;Q427&amp;"_"&amp;R427,[1]挑战模式!$A:$AS,38+S427,FALSE))</f>
        <v/>
      </c>
      <c r="P427" s="10">
        <v>0</v>
      </c>
      <c r="Q427" s="10">
        <v>9</v>
      </c>
      <c r="R427" s="10">
        <v>6</v>
      </c>
      <c r="S427" s="10">
        <v>6</v>
      </c>
    </row>
    <row r="428" spans="2:19" s="10" customFormat="1" x14ac:dyDescent="0.2">
      <c r="B428" s="10" t="str">
        <f t="shared" si="44"/>
        <v/>
      </c>
      <c r="C428" s="10" t="str">
        <f>IF(ISNA(VLOOKUP(P428&amp;"_"&amp;Q428&amp;"_"&amp;R428,[1]挑战模式!$A:$AS,1,FALSE)),"",IF(R428-R427=0,"",R428))</f>
        <v/>
      </c>
      <c r="D428" s="10" t="str">
        <f t="shared" si="45"/>
        <v/>
      </c>
      <c r="E428" s="10" t="str">
        <f>""</f>
        <v/>
      </c>
      <c r="F428" s="10" t="str">
        <f>IF(C428="","",VLOOKUP(P428&amp;"_"&amp;Q428&amp;"_"&amp;R428,[1]挑战模式!$A:$AS,13,FALSE)-VLOOKUP(P428&amp;"_"&amp;Q428&amp;"_"&amp;R428,[1]挑战模式!$A:$AS,14,FALSE))</f>
        <v/>
      </c>
      <c r="G428" s="10" t="str">
        <f t="shared" si="46"/>
        <v/>
      </c>
      <c r="H428" s="10" t="str">
        <f t="shared" si="43"/>
        <v/>
      </c>
      <c r="I428" s="10" t="str">
        <f>IF(ISNA(VLOOKUP(P428&amp;"_"&amp;Q428&amp;"_"&amp;R428,[1]挑战模式!$A:$AS,1,FALSE)),"",IF(VLOOKUP(P428&amp;"_"&amp;Q428&amp;"_"&amp;R428,[1]挑战模式!$A:$AS,14+S428,FALSE)="","",INT(VLOOKUP(P428&amp;"_"&amp;Q428&amp;"_"&amp;R428,[1]挑战模式!$A:$AS,20+S428,FALSE))))</f>
        <v/>
      </c>
      <c r="J428" s="10" t="str">
        <f>IF(ISNA(VLOOKUP(P428&amp;"_"&amp;Q428&amp;"_"&amp;R428,[1]挑战模式!$A:$AS,1,FALSE)),"",IF(VLOOKUP(P428&amp;"_"&amp;Q428&amp;"_"&amp;R428,[1]挑战模式!$A:$AS,14+S428,FALSE)="","",ROUND(VLOOKUP(P428&amp;"_"&amp;Q428&amp;"_"&amp;R428,[1]挑战模式!$A:$AS,5,FALSE)/I428,2)))</f>
        <v/>
      </c>
      <c r="K428" s="10" t="str">
        <f t="shared" si="47"/>
        <v/>
      </c>
      <c r="L428" s="10" t="str">
        <f t="shared" si="48"/>
        <v/>
      </c>
      <c r="M428" s="10" t="str">
        <f t="shared" si="49"/>
        <v/>
      </c>
      <c r="O428" s="10" t="str">
        <f>IF(J428="","",VLOOKUP(P428&amp;"_"&amp;Q428&amp;"_"&amp;R428,[1]挑战模式!$A:$AS,38+S428,FALSE))</f>
        <v/>
      </c>
      <c r="P428" s="10">
        <v>0</v>
      </c>
      <c r="Q428" s="10">
        <v>9</v>
      </c>
      <c r="R428" s="10">
        <v>7</v>
      </c>
      <c r="S428" s="10">
        <v>1</v>
      </c>
    </row>
    <row r="429" spans="2:19" s="10" customFormat="1" x14ac:dyDescent="0.2">
      <c r="B429" s="10" t="str">
        <f t="shared" si="44"/>
        <v/>
      </c>
      <c r="C429" s="10" t="str">
        <f>IF(ISNA(VLOOKUP(P429&amp;"_"&amp;Q429&amp;"_"&amp;R429,[1]挑战模式!$A:$AS,1,FALSE)),"",IF(R429-R428=0,"",R429))</f>
        <v/>
      </c>
      <c r="D429" s="10" t="str">
        <f t="shared" si="45"/>
        <v/>
      </c>
      <c r="E429" s="10" t="str">
        <f>""</f>
        <v/>
      </c>
      <c r="F429" s="10" t="str">
        <f>IF(C429="","",VLOOKUP(P429&amp;"_"&amp;Q429&amp;"_"&amp;R429,[1]挑战模式!$A:$AS,13,FALSE)-VLOOKUP(P429&amp;"_"&amp;Q429&amp;"_"&amp;R429,[1]挑战模式!$A:$AS,14,FALSE))</f>
        <v/>
      </c>
      <c r="G429" s="10" t="str">
        <f t="shared" si="46"/>
        <v/>
      </c>
      <c r="H429" s="10" t="str">
        <f t="shared" si="43"/>
        <v/>
      </c>
      <c r="I429" s="10" t="str">
        <f>IF(ISNA(VLOOKUP(P429&amp;"_"&amp;Q429&amp;"_"&amp;R429,[1]挑战模式!$A:$AS,1,FALSE)),"",IF(VLOOKUP(P429&amp;"_"&amp;Q429&amp;"_"&amp;R429,[1]挑战模式!$A:$AS,14+S429,FALSE)="","",INT(VLOOKUP(P429&amp;"_"&amp;Q429&amp;"_"&amp;R429,[1]挑战模式!$A:$AS,20+S429,FALSE))))</f>
        <v/>
      </c>
      <c r="J429" s="10" t="str">
        <f>IF(ISNA(VLOOKUP(P429&amp;"_"&amp;Q429&amp;"_"&amp;R429,[1]挑战模式!$A:$AS,1,FALSE)),"",IF(VLOOKUP(P429&amp;"_"&amp;Q429&amp;"_"&amp;R429,[1]挑战模式!$A:$AS,14+S429,FALSE)="","",ROUND(VLOOKUP(P429&amp;"_"&amp;Q429&amp;"_"&amp;R429,[1]挑战模式!$A:$AS,5,FALSE)/I429,2)))</f>
        <v/>
      </c>
      <c r="K429" s="10" t="str">
        <f t="shared" si="47"/>
        <v/>
      </c>
      <c r="L429" s="10" t="str">
        <f t="shared" si="48"/>
        <v/>
      </c>
      <c r="M429" s="10" t="str">
        <f t="shared" si="49"/>
        <v/>
      </c>
      <c r="O429" s="10" t="str">
        <f>IF(J429="","",VLOOKUP(P429&amp;"_"&amp;Q429&amp;"_"&amp;R429,[1]挑战模式!$A:$AS,38+S429,FALSE))</f>
        <v/>
      </c>
      <c r="P429" s="10">
        <v>0</v>
      </c>
      <c r="Q429" s="10">
        <v>9</v>
      </c>
      <c r="R429" s="10">
        <v>7</v>
      </c>
      <c r="S429" s="10">
        <v>2</v>
      </c>
    </row>
    <row r="430" spans="2:19" s="10" customFormat="1" x14ac:dyDescent="0.2">
      <c r="B430" s="10" t="str">
        <f t="shared" si="44"/>
        <v/>
      </c>
      <c r="C430" s="10" t="str">
        <f>IF(ISNA(VLOOKUP(P430&amp;"_"&amp;Q430&amp;"_"&amp;R430,[1]挑战模式!$A:$AS,1,FALSE)),"",IF(R430-R429=0,"",R430))</f>
        <v/>
      </c>
      <c r="D430" s="10" t="str">
        <f t="shared" si="45"/>
        <v/>
      </c>
      <c r="E430" s="10" t="str">
        <f>""</f>
        <v/>
      </c>
      <c r="F430" s="10" t="str">
        <f>IF(C430="","",VLOOKUP(P430&amp;"_"&amp;Q430&amp;"_"&amp;R430,[1]挑战模式!$A:$AS,13,FALSE)-VLOOKUP(P430&amp;"_"&amp;Q430&amp;"_"&amp;R430,[1]挑战模式!$A:$AS,14,FALSE))</f>
        <v/>
      </c>
      <c r="G430" s="10" t="str">
        <f t="shared" si="46"/>
        <v/>
      </c>
      <c r="H430" s="10" t="str">
        <f t="shared" si="43"/>
        <v/>
      </c>
      <c r="I430" s="10" t="str">
        <f>IF(ISNA(VLOOKUP(P430&amp;"_"&amp;Q430&amp;"_"&amp;R430,[1]挑战模式!$A:$AS,1,FALSE)),"",IF(VLOOKUP(P430&amp;"_"&amp;Q430&amp;"_"&amp;R430,[1]挑战模式!$A:$AS,14+S430,FALSE)="","",INT(VLOOKUP(P430&amp;"_"&amp;Q430&amp;"_"&amp;R430,[1]挑战模式!$A:$AS,20+S430,FALSE))))</f>
        <v/>
      </c>
      <c r="J430" s="10" t="str">
        <f>IF(ISNA(VLOOKUP(P430&amp;"_"&amp;Q430&amp;"_"&amp;R430,[1]挑战模式!$A:$AS,1,FALSE)),"",IF(VLOOKUP(P430&amp;"_"&amp;Q430&amp;"_"&amp;R430,[1]挑战模式!$A:$AS,14+S430,FALSE)="","",ROUND(VLOOKUP(P430&amp;"_"&amp;Q430&amp;"_"&amp;R430,[1]挑战模式!$A:$AS,5,FALSE)/I430,2)))</f>
        <v/>
      </c>
      <c r="K430" s="10" t="str">
        <f t="shared" si="47"/>
        <v/>
      </c>
      <c r="L430" s="10" t="str">
        <f t="shared" si="48"/>
        <v/>
      </c>
      <c r="M430" s="10" t="str">
        <f t="shared" si="49"/>
        <v/>
      </c>
      <c r="O430" s="10" t="str">
        <f>IF(J430="","",VLOOKUP(P430&amp;"_"&amp;Q430&amp;"_"&amp;R430,[1]挑战模式!$A:$AS,38+S430,FALSE))</f>
        <v/>
      </c>
      <c r="P430" s="10">
        <v>0</v>
      </c>
      <c r="Q430" s="10">
        <v>9</v>
      </c>
      <c r="R430" s="10">
        <v>7</v>
      </c>
      <c r="S430" s="10">
        <v>3</v>
      </c>
    </row>
    <row r="431" spans="2:19" s="10" customFormat="1" x14ac:dyDescent="0.2">
      <c r="B431" s="10" t="str">
        <f t="shared" si="44"/>
        <v/>
      </c>
      <c r="C431" s="10" t="str">
        <f>IF(ISNA(VLOOKUP(P431&amp;"_"&amp;Q431&amp;"_"&amp;R431,[1]挑战模式!$A:$AS,1,FALSE)),"",IF(R431-R430=0,"",R431))</f>
        <v/>
      </c>
      <c r="D431" s="10" t="str">
        <f t="shared" si="45"/>
        <v/>
      </c>
      <c r="E431" s="10" t="str">
        <f>""</f>
        <v/>
      </c>
      <c r="F431" s="10" t="str">
        <f>IF(C431="","",VLOOKUP(P431&amp;"_"&amp;Q431&amp;"_"&amp;R431,[1]挑战模式!$A:$AS,13,FALSE)-VLOOKUP(P431&amp;"_"&amp;Q431&amp;"_"&amp;R431,[1]挑战模式!$A:$AS,14,FALSE))</f>
        <v/>
      </c>
      <c r="G431" s="10" t="str">
        <f t="shared" si="46"/>
        <v/>
      </c>
      <c r="H431" s="10" t="str">
        <f t="shared" si="43"/>
        <v/>
      </c>
      <c r="I431" s="10" t="str">
        <f>IF(ISNA(VLOOKUP(P431&amp;"_"&amp;Q431&amp;"_"&amp;R431,[1]挑战模式!$A:$AS,1,FALSE)),"",IF(VLOOKUP(P431&amp;"_"&amp;Q431&amp;"_"&amp;R431,[1]挑战模式!$A:$AS,14+S431,FALSE)="","",INT(VLOOKUP(P431&amp;"_"&amp;Q431&amp;"_"&amp;R431,[1]挑战模式!$A:$AS,20+S431,FALSE))))</f>
        <v/>
      </c>
      <c r="J431" s="10" t="str">
        <f>IF(ISNA(VLOOKUP(P431&amp;"_"&amp;Q431&amp;"_"&amp;R431,[1]挑战模式!$A:$AS,1,FALSE)),"",IF(VLOOKUP(P431&amp;"_"&amp;Q431&amp;"_"&amp;R431,[1]挑战模式!$A:$AS,14+S431,FALSE)="","",ROUND(VLOOKUP(P431&amp;"_"&amp;Q431&amp;"_"&amp;R431,[1]挑战模式!$A:$AS,5,FALSE)/I431,2)))</f>
        <v/>
      </c>
      <c r="K431" s="10" t="str">
        <f t="shared" si="47"/>
        <v/>
      </c>
      <c r="L431" s="10" t="str">
        <f t="shared" si="48"/>
        <v/>
      </c>
      <c r="M431" s="10" t="str">
        <f t="shared" si="49"/>
        <v/>
      </c>
      <c r="O431" s="10" t="str">
        <f>IF(J431="","",VLOOKUP(P431&amp;"_"&amp;Q431&amp;"_"&amp;R431,[1]挑战模式!$A:$AS,38+S431,FALSE))</f>
        <v/>
      </c>
      <c r="P431" s="10">
        <v>0</v>
      </c>
      <c r="Q431" s="10">
        <v>9</v>
      </c>
      <c r="R431" s="10">
        <v>7</v>
      </c>
      <c r="S431" s="10">
        <v>4</v>
      </c>
    </row>
    <row r="432" spans="2:19" s="10" customFormat="1" x14ac:dyDescent="0.2">
      <c r="B432" s="10" t="str">
        <f t="shared" si="44"/>
        <v/>
      </c>
      <c r="C432" s="10" t="str">
        <f>IF(ISNA(VLOOKUP(P432&amp;"_"&amp;Q432&amp;"_"&amp;R432,[1]挑战模式!$A:$AS,1,FALSE)),"",IF(R432-R431=0,"",R432))</f>
        <v/>
      </c>
      <c r="D432" s="10" t="str">
        <f t="shared" si="45"/>
        <v/>
      </c>
      <c r="E432" s="10" t="str">
        <f>""</f>
        <v/>
      </c>
      <c r="F432" s="10" t="str">
        <f>IF(C432="","",VLOOKUP(P432&amp;"_"&amp;Q432&amp;"_"&amp;R432,[1]挑战模式!$A:$AS,13,FALSE)-VLOOKUP(P432&amp;"_"&amp;Q432&amp;"_"&amp;R432,[1]挑战模式!$A:$AS,14,FALSE))</f>
        <v/>
      </c>
      <c r="G432" s="10" t="str">
        <f t="shared" si="46"/>
        <v/>
      </c>
      <c r="H432" s="10" t="str">
        <f t="shared" si="43"/>
        <v/>
      </c>
      <c r="I432" s="10" t="str">
        <f>IF(ISNA(VLOOKUP(P432&amp;"_"&amp;Q432&amp;"_"&amp;R432,[1]挑战模式!$A:$AS,1,FALSE)),"",IF(VLOOKUP(P432&amp;"_"&amp;Q432&amp;"_"&amp;R432,[1]挑战模式!$A:$AS,14+S432,FALSE)="","",INT(VLOOKUP(P432&amp;"_"&amp;Q432&amp;"_"&amp;R432,[1]挑战模式!$A:$AS,20+S432,FALSE))))</f>
        <v/>
      </c>
      <c r="J432" s="10" t="str">
        <f>IF(ISNA(VLOOKUP(P432&amp;"_"&amp;Q432&amp;"_"&amp;R432,[1]挑战模式!$A:$AS,1,FALSE)),"",IF(VLOOKUP(P432&amp;"_"&amp;Q432&amp;"_"&amp;R432,[1]挑战模式!$A:$AS,14+S432,FALSE)="","",ROUND(VLOOKUP(P432&amp;"_"&amp;Q432&amp;"_"&amp;R432,[1]挑战模式!$A:$AS,5,FALSE)/I432,2)))</f>
        <v/>
      </c>
      <c r="K432" s="10" t="str">
        <f t="shared" si="47"/>
        <v/>
      </c>
      <c r="L432" s="10" t="str">
        <f t="shared" si="48"/>
        <v/>
      </c>
      <c r="M432" s="10" t="str">
        <f t="shared" si="49"/>
        <v/>
      </c>
      <c r="O432" s="10" t="str">
        <f>IF(J432="","",VLOOKUP(P432&amp;"_"&amp;Q432&amp;"_"&amp;R432,[1]挑战模式!$A:$AS,38+S432,FALSE))</f>
        <v/>
      </c>
      <c r="P432" s="10">
        <v>0</v>
      </c>
      <c r="Q432" s="10">
        <v>9</v>
      </c>
      <c r="R432" s="10">
        <v>7</v>
      </c>
      <c r="S432" s="10">
        <v>5</v>
      </c>
    </row>
    <row r="433" spans="2:19" s="10" customFormat="1" x14ac:dyDescent="0.2">
      <c r="B433" s="10" t="str">
        <f t="shared" si="44"/>
        <v/>
      </c>
      <c r="C433" s="10" t="str">
        <f>IF(ISNA(VLOOKUP(P433&amp;"_"&amp;Q433&amp;"_"&amp;R433,[1]挑战模式!$A:$AS,1,FALSE)),"",IF(R433-R432=0,"",R433))</f>
        <v/>
      </c>
      <c r="D433" s="10" t="str">
        <f t="shared" si="45"/>
        <v/>
      </c>
      <c r="E433" s="10" t="str">
        <f>""</f>
        <v/>
      </c>
      <c r="F433" s="10" t="str">
        <f>IF(C433="","",VLOOKUP(P433&amp;"_"&amp;Q433&amp;"_"&amp;R433,[1]挑战模式!$A:$AS,13,FALSE)-VLOOKUP(P433&amp;"_"&amp;Q433&amp;"_"&amp;R433,[1]挑战模式!$A:$AS,14,FALSE))</f>
        <v/>
      </c>
      <c r="G433" s="10" t="str">
        <f t="shared" si="46"/>
        <v/>
      </c>
      <c r="H433" s="10" t="str">
        <f t="shared" si="43"/>
        <v/>
      </c>
      <c r="I433" s="10" t="str">
        <f>IF(ISNA(VLOOKUP(P433&amp;"_"&amp;Q433&amp;"_"&amp;R433,[1]挑战模式!$A:$AS,1,FALSE)),"",IF(VLOOKUP(P433&amp;"_"&amp;Q433&amp;"_"&amp;R433,[1]挑战模式!$A:$AS,14+S433,FALSE)="","",INT(VLOOKUP(P433&amp;"_"&amp;Q433&amp;"_"&amp;R433,[1]挑战模式!$A:$AS,20+S433,FALSE))))</f>
        <v/>
      </c>
      <c r="J433" s="10" t="str">
        <f>IF(ISNA(VLOOKUP(P433&amp;"_"&amp;Q433&amp;"_"&amp;R433,[1]挑战模式!$A:$AS,1,FALSE)),"",IF(VLOOKUP(P433&amp;"_"&amp;Q433&amp;"_"&amp;R433,[1]挑战模式!$A:$AS,14+S433,FALSE)="","",ROUND(VLOOKUP(P433&amp;"_"&amp;Q433&amp;"_"&amp;R433,[1]挑战模式!$A:$AS,5,FALSE)/I433,2)))</f>
        <v/>
      </c>
      <c r="K433" s="10" t="str">
        <f t="shared" si="47"/>
        <v/>
      </c>
      <c r="L433" s="10" t="str">
        <f t="shared" si="48"/>
        <v/>
      </c>
      <c r="M433" s="10" t="str">
        <f t="shared" si="49"/>
        <v/>
      </c>
      <c r="O433" s="10" t="str">
        <f>IF(J433="","",VLOOKUP(P433&amp;"_"&amp;Q433&amp;"_"&amp;R433,[1]挑战模式!$A:$AS,38+S433,FALSE))</f>
        <v/>
      </c>
      <c r="P433" s="10">
        <v>0</v>
      </c>
      <c r="Q433" s="10">
        <v>9</v>
      </c>
      <c r="R433" s="10">
        <v>7</v>
      </c>
      <c r="S433" s="10">
        <v>6</v>
      </c>
    </row>
    <row r="434" spans="2:19" s="10" customFormat="1" x14ac:dyDescent="0.2">
      <c r="B434" s="10" t="str">
        <f t="shared" si="44"/>
        <v/>
      </c>
      <c r="C434" s="10" t="str">
        <f>IF(ISNA(VLOOKUP(P434&amp;"_"&amp;Q434&amp;"_"&amp;R434,[1]挑战模式!$A:$AS,1,FALSE)),"",IF(R434-R433=0,"",R434))</f>
        <v/>
      </c>
      <c r="D434" s="10" t="str">
        <f t="shared" si="45"/>
        <v/>
      </c>
      <c r="E434" s="10" t="str">
        <f>""</f>
        <v/>
      </c>
      <c r="F434" s="10" t="str">
        <f>IF(C434="","",VLOOKUP(P434&amp;"_"&amp;Q434&amp;"_"&amp;R434,[1]挑战模式!$A:$AS,13,FALSE)-VLOOKUP(P434&amp;"_"&amp;Q434&amp;"_"&amp;R434,[1]挑战模式!$A:$AS,14,FALSE))</f>
        <v/>
      </c>
      <c r="G434" s="10" t="str">
        <f t="shared" si="46"/>
        <v/>
      </c>
      <c r="H434" s="10" t="str">
        <f t="shared" si="43"/>
        <v/>
      </c>
      <c r="I434" s="10" t="str">
        <f>IF(ISNA(VLOOKUP(P434&amp;"_"&amp;Q434&amp;"_"&amp;R434,[1]挑战模式!$A:$AS,1,FALSE)),"",IF(VLOOKUP(P434&amp;"_"&amp;Q434&amp;"_"&amp;R434,[1]挑战模式!$A:$AS,14+S434,FALSE)="","",INT(VLOOKUP(P434&amp;"_"&amp;Q434&amp;"_"&amp;R434,[1]挑战模式!$A:$AS,20+S434,FALSE))))</f>
        <v/>
      </c>
      <c r="J434" s="10" t="str">
        <f>IF(ISNA(VLOOKUP(P434&amp;"_"&amp;Q434&amp;"_"&amp;R434,[1]挑战模式!$A:$AS,1,FALSE)),"",IF(VLOOKUP(P434&amp;"_"&amp;Q434&amp;"_"&amp;R434,[1]挑战模式!$A:$AS,14+S434,FALSE)="","",ROUND(VLOOKUP(P434&amp;"_"&amp;Q434&amp;"_"&amp;R434,[1]挑战模式!$A:$AS,5,FALSE)/I434,2)))</f>
        <v/>
      </c>
      <c r="K434" s="10" t="str">
        <f t="shared" si="47"/>
        <v/>
      </c>
      <c r="L434" s="10" t="str">
        <f t="shared" si="48"/>
        <v/>
      </c>
      <c r="M434" s="10" t="str">
        <f t="shared" si="49"/>
        <v/>
      </c>
      <c r="O434" s="10" t="str">
        <f>IF(J434="","",VLOOKUP(P434&amp;"_"&amp;Q434&amp;"_"&amp;R434,[1]挑战模式!$A:$AS,38+S434,FALSE))</f>
        <v/>
      </c>
      <c r="P434" s="10">
        <v>0</v>
      </c>
      <c r="Q434" s="10">
        <v>9</v>
      </c>
      <c r="R434" s="10">
        <v>8</v>
      </c>
      <c r="S434" s="10">
        <v>1</v>
      </c>
    </row>
    <row r="435" spans="2:19" s="10" customFormat="1" x14ac:dyDescent="0.2">
      <c r="B435" s="10" t="str">
        <f t="shared" si="44"/>
        <v/>
      </c>
      <c r="C435" s="10" t="str">
        <f>IF(ISNA(VLOOKUP(P435&amp;"_"&amp;Q435&amp;"_"&amp;R435,[1]挑战模式!$A:$AS,1,FALSE)),"",IF(R435-R434=0,"",R435))</f>
        <v/>
      </c>
      <c r="D435" s="10" t="str">
        <f t="shared" si="45"/>
        <v/>
      </c>
      <c r="E435" s="10" t="str">
        <f>""</f>
        <v/>
      </c>
      <c r="F435" s="10" t="str">
        <f>IF(C435="","",VLOOKUP(P435&amp;"_"&amp;Q435&amp;"_"&amp;R435,[1]挑战模式!$A:$AS,13,FALSE)-VLOOKUP(P435&amp;"_"&amp;Q435&amp;"_"&amp;R435,[1]挑战模式!$A:$AS,14,FALSE))</f>
        <v/>
      </c>
      <c r="G435" s="10" t="str">
        <f t="shared" si="46"/>
        <v/>
      </c>
      <c r="H435" s="10" t="str">
        <f t="shared" si="43"/>
        <v/>
      </c>
      <c r="I435" s="10" t="str">
        <f>IF(ISNA(VLOOKUP(P435&amp;"_"&amp;Q435&amp;"_"&amp;R435,[1]挑战模式!$A:$AS,1,FALSE)),"",IF(VLOOKUP(P435&amp;"_"&amp;Q435&amp;"_"&amp;R435,[1]挑战模式!$A:$AS,14+S435,FALSE)="","",INT(VLOOKUP(P435&amp;"_"&amp;Q435&amp;"_"&amp;R435,[1]挑战模式!$A:$AS,20+S435,FALSE))))</f>
        <v/>
      </c>
      <c r="J435" s="10" t="str">
        <f>IF(ISNA(VLOOKUP(P435&amp;"_"&amp;Q435&amp;"_"&amp;R435,[1]挑战模式!$A:$AS,1,FALSE)),"",IF(VLOOKUP(P435&amp;"_"&amp;Q435&amp;"_"&amp;R435,[1]挑战模式!$A:$AS,14+S435,FALSE)="","",ROUND(VLOOKUP(P435&amp;"_"&amp;Q435&amp;"_"&amp;R435,[1]挑战模式!$A:$AS,5,FALSE)/I435,2)))</f>
        <v/>
      </c>
      <c r="K435" s="10" t="str">
        <f t="shared" si="47"/>
        <v/>
      </c>
      <c r="L435" s="10" t="str">
        <f t="shared" si="48"/>
        <v/>
      </c>
      <c r="M435" s="10" t="str">
        <f t="shared" si="49"/>
        <v/>
      </c>
      <c r="O435" s="10" t="str">
        <f>IF(J435="","",VLOOKUP(P435&amp;"_"&amp;Q435&amp;"_"&amp;R435,[1]挑战模式!$A:$AS,38+S435,FALSE))</f>
        <v/>
      </c>
      <c r="P435" s="10">
        <v>0</v>
      </c>
      <c r="Q435" s="10">
        <v>9</v>
      </c>
      <c r="R435" s="10">
        <v>8</v>
      </c>
      <c r="S435" s="10">
        <v>2</v>
      </c>
    </row>
    <row r="436" spans="2:19" s="10" customFormat="1" x14ac:dyDescent="0.2">
      <c r="B436" s="10" t="str">
        <f t="shared" si="44"/>
        <v/>
      </c>
      <c r="C436" s="10" t="str">
        <f>IF(ISNA(VLOOKUP(P436&amp;"_"&amp;Q436&amp;"_"&amp;R436,[1]挑战模式!$A:$AS,1,FALSE)),"",IF(R436-R435=0,"",R436))</f>
        <v/>
      </c>
      <c r="D436" s="10" t="str">
        <f t="shared" si="45"/>
        <v/>
      </c>
      <c r="E436" s="10" t="str">
        <f>""</f>
        <v/>
      </c>
      <c r="F436" s="10" t="str">
        <f>IF(C436="","",VLOOKUP(P436&amp;"_"&amp;Q436&amp;"_"&amp;R436,[1]挑战模式!$A:$AS,13,FALSE)-VLOOKUP(P436&amp;"_"&amp;Q436&amp;"_"&amp;R436,[1]挑战模式!$A:$AS,14,FALSE))</f>
        <v/>
      </c>
      <c r="G436" s="10" t="str">
        <f t="shared" si="46"/>
        <v/>
      </c>
      <c r="H436" s="10" t="str">
        <f t="shared" si="43"/>
        <v/>
      </c>
      <c r="I436" s="10" t="str">
        <f>IF(ISNA(VLOOKUP(P436&amp;"_"&amp;Q436&amp;"_"&amp;R436,[1]挑战模式!$A:$AS,1,FALSE)),"",IF(VLOOKUP(P436&amp;"_"&amp;Q436&amp;"_"&amp;R436,[1]挑战模式!$A:$AS,14+S436,FALSE)="","",INT(VLOOKUP(P436&amp;"_"&amp;Q436&amp;"_"&amp;R436,[1]挑战模式!$A:$AS,20+S436,FALSE))))</f>
        <v/>
      </c>
      <c r="J436" s="10" t="str">
        <f>IF(ISNA(VLOOKUP(P436&amp;"_"&amp;Q436&amp;"_"&amp;R436,[1]挑战模式!$A:$AS,1,FALSE)),"",IF(VLOOKUP(P436&amp;"_"&amp;Q436&amp;"_"&amp;R436,[1]挑战模式!$A:$AS,14+S436,FALSE)="","",ROUND(VLOOKUP(P436&amp;"_"&amp;Q436&amp;"_"&amp;R436,[1]挑战模式!$A:$AS,5,FALSE)/I436,2)))</f>
        <v/>
      </c>
      <c r="K436" s="10" t="str">
        <f t="shared" si="47"/>
        <v/>
      </c>
      <c r="L436" s="10" t="str">
        <f t="shared" si="48"/>
        <v/>
      </c>
      <c r="M436" s="10" t="str">
        <f t="shared" si="49"/>
        <v/>
      </c>
      <c r="O436" s="10" t="str">
        <f>IF(J436="","",VLOOKUP(P436&amp;"_"&amp;Q436&amp;"_"&amp;R436,[1]挑战模式!$A:$AS,38+S436,FALSE))</f>
        <v/>
      </c>
      <c r="P436" s="10">
        <v>0</v>
      </c>
      <c r="Q436" s="10">
        <v>9</v>
      </c>
      <c r="R436" s="10">
        <v>8</v>
      </c>
      <c r="S436" s="10">
        <v>3</v>
      </c>
    </row>
    <row r="437" spans="2:19" s="10" customFormat="1" x14ac:dyDescent="0.2">
      <c r="B437" s="10" t="str">
        <f t="shared" si="44"/>
        <v/>
      </c>
      <c r="C437" s="10" t="str">
        <f>IF(ISNA(VLOOKUP(P437&amp;"_"&amp;Q437&amp;"_"&amp;R437,[1]挑战模式!$A:$AS,1,FALSE)),"",IF(R437-R436=0,"",R437))</f>
        <v/>
      </c>
      <c r="D437" s="10" t="str">
        <f t="shared" si="45"/>
        <v/>
      </c>
      <c r="E437" s="10" t="str">
        <f>""</f>
        <v/>
      </c>
      <c r="F437" s="10" t="str">
        <f>IF(C437="","",VLOOKUP(P437&amp;"_"&amp;Q437&amp;"_"&amp;R437,[1]挑战模式!$A:$AS,13,FALSE)-VLOOKUP(P437&amp;"_"&amp;Q437&amp;"_"&amp;R437,[1]挑战模式!$A:$AS,14,FALSE))</f>
        <v/>
      </c>
      <c r="G437" s="10" t="str">
        <f t="shared" si="46"/>
        <v/>
      </c>
      <c r="H437" s="10" t="str">
        <f t="shared" si="43"/>
        <v/>
      </c>
      <c r="I437" s="10" t="str">
        <f>IF(ISNA(VLOOKUP(P437&amp;"_"&amp;Q437&amp;"_"&amp;R437,[1]挑战模式!$A:$AS,1,FALSE)),"",IF(VLOOKUP(P437&amp;"_"&amp;Q437&amp;"_"&amp;R437,[1]挑战模式!$A:$AS,14+S437,FALSE)="","",INT(VLOOKUP(P437&amp;"_"&amp;Q437&amp;"_"&amp;R437,[1]挑战模式!$A:$AS,20+S437,FALSE))))</f>
        <v/>
      </c>
      <c r="J437" s="10" t="str">
        <f>IF(ISNA(VLOOKUP(P437&amp;"_"&amp;Q437&amp;"_"&amp;R437,[1]挑战模式!$A:$AS,1,FALSE)),"",IF(VLOOKUP(P437&amp;"_"&amp;Q437&amp;"_"&amp;R437,[1]挑战模式!$A:$AS,14+S437,FALSE)="","",ROUND(VLOOKUP(P437&amp;"_"&amp;Q437&amp;"_"&amp;R437,[1]挑战模式!$A:$AS,5,FALSE)/I437,2)))</f>
        <v/>
      </c>
      <c r="K437" s="10" t="str">
        <f t="shared" si="47"/>
        <v/>
      </c>
      <c r="L437" s="10" t="str">
        <f t="shared" si="48"/>
        <v/>
      </c>
      <c r="M437" s="10" t="str">
        <f t="shared" si="49"/>
        <v/>
      </c>
      <c r="O437" s="10" t="str">
        <f>IF(J437="","",VLOOKUP(P437&amp;"_"&amp;Q437&amp;"_"&amp;R437,[1]挑战模式!$A:$AS,38+S437,FALSE))</f>
        <v/>
      </c>
      <c r="P437" s="10">
        <v>0</v>
      </c>
      <c r="Q437" s="10">
        <v>9</v>
      </c>
      <c r="R437" s="10">
        <v>8</v>
      </c>
      <c r="S437" s="10">
        <v>4</v>
      </c>
    </row>
    <row r="438" spans="2:19" s="10" customFormat="1" x14ac:dyDescent="0.2">
      <c r="B438" s="10" t="str">
        <f t="shared" si="44"/>
        <v/>
      </c>
      <c r="C438" s="10" t="str">
        <f>IF(ISNA(VLOOKUP(P438&amp;"_"&amp;Q438&amp;"_"&amp;R438,[1]挑战模式!$A:$AS,1,FALSE)),"",IF(R438-R437=0,"",R438))</f>
        <v/>
      </c>
      <c r="D438" s="10" t="str">
        <f t="shared" si="45"/>
        <v/>
      </c>
      <c r="E438" s="10" t="str">
        <f>""</f>
        <v/>
      </c>
      <c r="F438" s="10" t="str">
        <f>IF(C438="","",VLOOKUP(P438&amp;"_"&amp;Q438&amp;"_"&amp;R438,[1]挑战模式!$A:$AS,13,FALSE)-VLOOKUP(P438&amp;"_"&amp;Q438&amp;"_"&amp;R438,[1]挑战模式!$A:$AS,14,FALSE))</f>
        <v/>
      </c>
      <c r="G438" s="10" t="str">
        <f t="shared" si="46"/>
        <v/>
      </c>
      <c r="H438" s="10" t="str">
        <f t="shared" si="43"/>
        <v/>
      </c>
      <c r="I438" s="10" t="str">
        <f>IF(ISNA(VLOOKUP(P438&amp;"_"&amp;Q438&amp;"_"&amp;R438,[1]挑战模式!$A:$AS,1,FALSE)),"",IF(VLOOKUP(P438&amp;"_"&amp;Q438&amp;"_"&amp;R438,[1]挑战模式!$A:$AS,14+S438,FALSE)="","",INT(VLOOKUP(P438&amp;"_"&amp;Q438&amp;"_"&amp;R438,[1]挑战模式!$A:$AS,20+S438,FALSE))))</f>
        <v/>
      </c>
      <c r="J438" s="10" t="str">
        <f>IF(ISNA(VLOOKUP(P438&amp;"_"&amp;Q438&amp;"_"&amp;R438,[1]挑战模式!$A:$AS,1,FALSE)),"",IF(VLOOKUP(P438&amp;"_"&amp;Q438&amp;"_"&amp;R438,[1]挑战模式!$A:$AS,14+S438,FALSE)="","",ROUND(VLOOKUP(P438&amp;"_"&amp;Q438&amp;"_"&amp;R438,[1]挑战模式!$A:$AS,5,FALSE)/I438,2)))</f>
        <v/>
      </c>
      <c r="K438" s="10" t="str">
        <f t="shared" si="47"/>
        <v/>
      </c>
      <c r="L438" s="10" t="str">
        <f t="shared" si="48"/>
        <v/>
      </c>
      <c r="M438" s="10" t="str">
        <f t="shared" si="49"/>
        <v/>
      </c>
      <c r="O438" s="10" t="str">
        <f>IF(J438="","",VLOOKUP(P438&amp;"_"&amp;Q438&amp;"_"&amp;R438,[1]挑战模式!$A:$AS,38+S438,FALSE))</f>
        <v/>
      </c>
      <c r="P438" s="10">
        <v>0</v>
      </c>
      <c r="Q438" s="10">
        <v>9</v>
      </c>
      <c r="R438" s="10">
        <v>8</v>
      </c>
      <c r="S438" s="10">
        <v>5</v>
      </c>
    </row>
    <row r="439" spans="2:19" s="10" customFormat="1" x14ac:dyDescent="0.2">
      <c r="B439" s="10" t="str">
        <f t="shared" si="44"/>
        <v/>
      </c>
      <c r="C439" s="10" t="str">
        <f>IF(ISNA(VLOOKUP(P439&amp;"_"&amp;Q439&amp;"_"&amp;R439,[1]挑战模式!$A:$AS,1,FALSE)),"",IF(R439-R438=0,"",R439))</f>
        <v/>
      </c>
      <c r="D439" s="10" t="str">
        <f t="shared" si="45"/>
        <v/>
      </c>
      <c r="E439" s="10" t="str">
        <f>""</f>
        <v/>
      </c>
      <c r="F439" s="10" t="str">
        <f>IF(C439="","",VLOOKUP(P439&amp;"_"&amp;Q439&amp;"_"&amp;R439,[1]挑战模式!$A:$AS,13,FALSE)-VLOOKUP(P439&amp;"_"&amp;Q439&amp;"_"&amp;R439,[1]挑战模式!$A:$AS,14,FALSE))</f>
        <v/>
      </c>
      <c r="G439" s="10" t="str">
        <f t="shared" si="46"/>
        <v/>
      </c>
      <c r="H439" s="10" t="str">
        <f t="shared" si="43"/>
        <v/>
      </c>
      <c r="I439" s="10" t="str">
        <f>IF(ISNA(VLOOKUP(P439&amp;"_"&amp;Q439&amp;"_"&amp;R439,[1]挑战模式!$A:$AS,1,FALSE)),"",IF(VLOOKUP(P439&amp;"_"&amp;Q439&amp;"_"&amp;R439,[1]挑战模式!$A:$AS,14+S439,FALSE)="","",INT(VLOOKUP(P439&amp;"_"&amp;Q439&amp;"_"&amp;R439,[1]挑战模式!$A:$AS,20+S439,FALSE))))</f>
        <v/>
      </c>
      <c r="J439" s="10" t="str">
        <f>IF(ISNA(VLOOKUP(P439&amp;"_"&amp;Q439&amp;"_"&amp;R439,[1]挑战模式!$A:$AS,1,FALSE)),"",IF(VLOOKUP(P439&amp;"_"&amp;Q439&amp;"_"&amp;R439,[1]挑战模式!$A:$AS,14+S439,FALSE)="","",ROUND(VLOOKUP(P439&amp;"_"&amp;Q439&amp;"_"&amp;R439,[1]挑战模式!$A:$AS,5,FALSE)/I439,2)))</f>
        <v/>
      </c>
      <c r="K439" s="10" t="str">
        <f t="shared" si="47"/>
        <v/>
      </c>
      <c r="L439" s="10" t="str">
        <f t="shared" si="48"/>
        <v/>
      </c>
      <c r="M439" s="10" t="str">
        <f t="shared" si="49"/>
        <v/>
      </c>
      <c r="O439" s="10" t="str">
        <f>IF(J439="","",VLOOKUP(P439&amp;"_"&amp;Q439&amp;"_"&amp;R439,[1]挑战模式!$A:$AS,38+S439,FALSE))</f>
        <v/>
      </c>
      <c r="P439" s="10">
        <v>0</v>
      </c>
      <c r="Q439" s="10">
        <v>9</v>
      </c>
      <c r="R439" s="10">
        <v>8</v>
      </c>
      <c r="S439" s="10">
        <v>6</v>
      </c>
    </row>
    <row r="440" spans="2:19" s="10" customFormat="1" x14ac:dyDescent="0.2">
      <c r="B440" s="10" t="str">
        <f t="shared" si="44"/>
        <v>MonsterWaveCallRule_Season0_Challenge10</v>
      </c>
      <c r="C440" s="10">
        <f>IF(ISNA(VLOOKUP(P440&amp;"_"&amp;Q440&amp;"_"&amp;R440,[1]挑战模式!$A:$AS,1,FALSE)),"",IF(R440-R439=0,"",R440))</f>
        <v>1</v>
      </c>
      <c r="D440" s="10" t="str">
        <f t="shared" si="45"/>
        <v>赛季0挑战关卡10波次1</v>
      </c>
      <c r="E440" s="10" t="str">
        <f>""</f>
        <v/>
      </c>
      <c r="F440" s="10">
        <f>IF(C440="","",VLOOKUP(P440&amp;"_"&amp;Q440&amp;"_"&amp;R440,[1]挑战模式!$A:$AS,13,FALSE)-VLOOKUP(P440&amp;"_"&amp;Q440&amp;"_"&amp;R440,[1]挑战模式!$A:$AS,14,FALSE))</f>
        <v>100</v>
      </c>
      <c r="G440" s="10">
        <f t="shared" si="46"/>
        <v>180</v>
      </c>
      <c r="H440" s="10">
        <f t="shared" si="43"/>
        <v>0</v>
      </c>
      <c r="I440" s="10">
        <f ca="1">IF(ISNA(VLOOKUP(P440&amp;"_"&amp;Q440&amp;"_"&amp;R440,[1]挑战模式!$A:$AS,1,FALSE)),"",IF(VLOOKUP(P440&amp;"_"&amp;Q440&amp;"_"&amp;R440,[1]挑战模式!$A:$AS,14+S440,FALSE)="","",INT(VLOOKUP(P440&amp;"_"&amp;Q440&amp;"_"&amp;R440,[1]挑战模式!$A:$AS,20+S440,FALSE))))</f>
        <v>5</v>
      </c>
      <c r="J440" s="10">
        <f ca="1">IF(ISNA(VLOOKUP(P440&amp;"_"&amp;Q440&amp;"_"&amp;R440,[1]挑战模式!$A:$AS,1,FALSE)),"",IF(VLOOKUP(P440&amp;"_"&amp;Q440&amp;"_"&amp;R440,[1]挑战模式!$A:$AS,14+S440,FALSE)="","",ROUND(VLOOKUP(P440&amp;"_"&amp;Q440&amp;"_"&amp;R440,[1]挑战模式!$A:$AS,5,FALSE)/I440,2)))</f>
        <v>2</v>
      </c>
      <c r="K440" s="10">
        <f t="shared" ca="1" si="47"/>
        <v>1</v>
      </c>
      <c r="L440" s="10" t="str">
        <f t="shared" ca="1" si="48"/>
        <v>Monster_Season0_Challenge10_1_1</v>
      </c>
      <c r="M440" s="10">
        <f t="shared" ca="1" si="49"/>
        <v>1</v>
      </c>
      <c r="O440" s="10">
        <f ca="1">IF(J440="","",VLOOKUP(P440&amp;"_"&amp;Q440&amp;"_"&amp;R440,[1]挑战模式!$A:$AS,38+S440,FALSE))</f>
        <v>40</v>
      </c>
      <c r="P440" s="10">
        <v>0</v>
      </c>
      <c r="Q440" s="10">
        <v>10</v>
      </c>
      <c r="R440" s="10">
        <v>1</v>
      </c>
      <c r="S440" s="10">
        <v>1</v>
      </c>
    </row>
    <row r="441" spans="2:19" s="10" customFormat="1" x14ac:dyDescent="0.2">
      <c r="B441" s="10" t="str">
        <f t="shared" si="44"/>
        <v/>
      </c>
      <c r="C441" s="10" t="str">
        <f>IF(ISNA(VLOOKUP(P441&amp;"_"&amp;Q441&amp;"_"&amp;R441,[1]挑战模式!$A:$AS,1,FALSE)),"",IF(R441-R440=0,"",R441))</f>
        <v/>
      </c>
      <c r="D441" s="10" t="str">
        <f t="shared" si="45"/>
        <v/>
      </c>
      <c r="E441" s="10" t="str">
        <f>""</f>
        <v/>
      </c>
      <c r="F441" s="10" t="str">
        <f>IF(C441="","",VLOOKUP(P441&amp;"_"&amp;Q441&amp;"_"&amp;R441,[1]挑战模式!$A:$AS,13,FALSE)-VLOOKUP(P441&amp;"_"&amp;Q441&amp;"_"&amp;R441,[1]挑战模式!$A:$AS,14,FALSE))</f>
        <v/>
      </c>
      <c r="G441" s="10" t="str">
        <f t="shared" si="46"/>
        <v/>
      </c>
      <c r="H441" s="10" t="str">
        <f t="shared" si="43"/>
        <v/>
      </c>
      <c r="I441" s="10" t="str">
        <f ca="1">IF(ISNA(VLOOKUP(P441&amp;"_"&amp;Q441&amp;"_"&amp;R441,[1]挑战模式!$A:$AS,1,FALSE)),"",IF(VLOOKUP(P441&amp;"_"&amp;Q441&amp;"_"&amp;R441,[1]挑战模式!$A:$AS,14+S441,FALSE)="","",INT(VLOOKUP(P441&amp;"_"&amp;Q441&amp;"_"&amp;R441,[1]挑战模式!$A:$AS,20+S441,FALSE))))</f>
        <v/>
      </c>
      <c r="J441" s="10" t="str">
        <f ca="1">IF(ISNA(VLOOKUP(P441&amp;"_"&amp;Q441&amp;"_"&amp;R441,[1]挑战模式!$A:$AS,1,FALSE)),"",IF(VLOOKUP(P441&amp;"_"&amp;Q441&amp;"_"&amp;R441,[1]挑战模式!$A:$AS,14+S441,FALSE)="","",ROUND(VLOOKUP(P441&amp;"_"&amp;Q441&amp;"_"&amp;R441,[1]挑战模式!$A:$AS,5,FALSE)/I441,2)))</f>
        <v/>
      </c>
      <c r="K441" s="10" t="str">
        <f t="shared" ca="1" si="47"/>
        <v/>
      </c>
      <c r="L441" s="10" t="str">
        <f t="shared" ca="1" si="48"/>
        <v/>
      </c>
      <c r="M441" s="10" t="str">
        <f t="shared" ca="1" si="49"/>
        <v/>
      </c>
      <c r="O441" s="10" t="str">
        <f ca="1">IF(J441="","",VLOOKUP(P441&amp;"_"&amp;Q441&amp;"_"&amp;R441,[1]挑战模式!$A:$AS,38+S441,FALSE))</f>
        <v/>
      </c>
      <c r="P441" s="10">
        <v>0</v>
      </c>
      <c r="Q441" s="10">
        <v>10</v>
      </c>
      <c r="R441" s="10">
        <v>1</v>
      </c>
      <c r="S441" s="10">
        <v>2</v>
      </c>
    </row>
    <row r="442" spans="2:19" s="10" customFormat="1" x14ac:dyDescent="0.2">
      <c r="B442" s="10" t="str">
        <f t="shared" si="44"/>
        <v/>
      </c>
      <c r="C442" s="10" t="str">
        <f>IF(ISNA(VLOOKUP(P442&amp;"_"&amp;Q442&amp;"_"&amp;R442,[1]挑战模式!$A:$AS,1,FALSE)),"",IF(R442-R441=0,"",R442))</f>
        <v/>
      </c>
      <c r="D442" s="10" t="str">
        <f t="shared" si="45"/>
        <v/>
      </c>
      <c r="E442" s="10" t="str">
        <f>""</f>
        <v/>
      </c>
      <c r="F442" s="10" t="str">
        <f>IF(C442="","",VLOOKUP(P442&amp;"_"&amp;Q442&amp;"_"&amp;R442,[1]挑战模式!$A:$AS,13,FALSE)-VLOOKUP(P442&amp;"_"&amp;Q442&amp;"_"&amp;R442,[1]挑战模式!$A:$AS,14,FALSE))</f>
        <v/>
      </c>
      <c r="G442" s="10" t="str">
        <f t="shared" si="46"/>
        <v/>
      </c>
      <c r="H442" s="10" t="str">
        <f t="shared" si="43"/>
        <v/>
      </c>
      <c r="I442" s="10" t="str">
        <f ca="1">IF(ISNA(VLOOKUP(P442&amp;"_"&amp;Q442&amp;"_"&amp;R442,[1]挑战模式!$A:$AS,1,FALSE)),"",IF(VLOOKUP(P442&amp;"_"&amp;Q442&amp;"_"&amp;R442,[1]挑战模式!$A:$AS,14+S442,FALSE)="","",INT(VLOOKUP(P442&amp;"_"&amp;Q442&amp;"_"&amp;R442,[1]挑战模式!$A:$AS,20+S442,FALSE))))</f>
        <v/>
      </c>
      <c r="J442" s="10" t="str">
        <f ca="1">IF(ISNA(VLOOKUP(P442&amp;"_"&amp;Q442&amp;"_"&amp;R442,[1]挑战模式!$A:$AS,1,FALSE)),"",IF(VLOOKUP(P442&amp;"_"&amp;Q442&amp;"_"&amp;R442,[1]挑战模式!$A:$AS,14+S442,FALSE)="","",ROUND(VLOOKUP(P442&amp;"_"&amp;Q442&amp;"_"&amp;R442,[1]挑战模式!$A:$AS,5,FALSE)/I442,2)))</f>
        <v/>
      </c>
      <c r="K442" s="10" t="str">
        <f t="shared" ca="1" si="47"/>
        <v/>
      </c>
      <c r="L442" s="10" t="str">
        <f t="shared" ca="1" si="48"/>
        <v/>
      </c>
      <c r="M442" s="10" t="str">
        <f t="shared" ca="1" si="49"/>
        <v/>
      </c>
      <c r="O442" s="10" t="str">
        <f ca="1">IF(J442="","",VLOOKUP(P442&amp;"_"&amp;Q442&amp;"_"&amp;R442,[1]挑战模式!$A:$AS,38+S442,FALSE))</f>
        <v/>
      </c>
      <c r="P442" s="10">
        <v>0</v>
      </c>
      <c r="Q442" s="10">
        <v>10</v>
      </c>
      <c r="R442" s="10">
        <v>1</v>
      </c>
      <c r="S442" s="10">
        <v>3</v>
      </c>
    </row>
    <row r="443" spans="2:19" s="10" customFormat="1" x14ac:dyDescent="0.2">
      <c r="B443" s="10" t="str">
        <f t="shared" si="44"/>
        <v/>
      </c>
      <c r="C443" s="10" t="str">
        <f>IF(ISNA(VLOOKUP(P443&amp;"_"&amp;Q443&amp;"_"&amp;R443,[1]挑战模式!$A:$AS,1,FALSE)),"",IF(R443-R442=0,"",R443))</f>
        <v/>
      </c>
      <c r="D443" s="10" t="str">
        <f t="shared" si="45"/>
        <v/>
      </c>
      <c r="E443" s="10" t="str">
        <f>""</f>
        <v/>
      </c>
      <c r="F443" s="10" t="str">
        <f>IF(C443="","",VLOOKUP(P443&amp;"_"&amp;Q443&amp;"_"&amp;R443,[1]挑战模式!$A:$AS,13,FALSE)-VLOOKUP(P443&amp;"_"&amp;Q443&amp;"_"&amp;R443,[1]挑战模式!$A:$AS,14,FALSE))</f>
        <v/>
      </c>
      <c r="G443" s="10" t="str">
        <f t="shared" si="46"/>
        <v/>
      </c>
      <c r="H443" s="10" t="str">
        <f t="shared" si="43"/>
        <v/>
      </c>
      <c r="I443" s="10" t="str">
        <f ca="1">IF(ISNA(VLOOKUP(P443&amp;"_"&amp;Q443&amp;"_"&amp;R443,[1]挑战模式!$A:$AS,1,FALSE)),"",IF(VLOOKUP(P443&amp;"_"&amp;Q443&amp;"_"&amp;R443,[1]挑战模式!$A:$AS,14+S443,FALSE)="","",INT(VLOOKUP(P443&amp;"_"&amp;Q443&amp;"_"&amp;R443,[1]挑战模式!$A:$AS,20+S443,FALSE))))</f>
        <v/>
      </c>
      <c r="J443" s="10" t="str">
        <f ca="1">IF(ISNA(VLOOKUP(P443&amp;"_"&amp;Q443&amp;"_"&amp;R443,[1]挑战模式!$A:$AS,1,FALSE)),"",IF(VLOOKUP(P443&amp;"_"&amp;Q443&amp;"_"&amp;R443,[1]挑战模式!$A:$AS,14+S443,FALSE)="","",ROUND(VLOOKUP(P443&amp;"_"&amp;Q443&amp;"_"&amp;R443,[1]挑战模式!$A:$AS,5,FALSE)/I443,2)))</f>
        <v/>
      </c>
      <c r="K443" s="10" t="str">
        <f t="shared" ca="1" si="47"/>
        <v/>
      </c>
      <c r="L443" s="10" t="str">
        <f t="shared" ca="1" si="48"/>
        <v/>
      </c>
      <c r="M443" s="10" t="str">
        <f t="shared" ca="1" si="49"/>
        <v/>
      </c>
      <c r="O443" s="10" t="str">
        <f ca="1">IF(J443="","",VLOOKUP(P443&amp;"_"&amp;Q443&amp;"_"&amp;R443,[1]挑战模式!$A:$AS,38+S443,FALSE))</f>
        <v/>
      </c>
      <c r="P443" s="10">
        <v>0</v>
      </c>
      <c r="Q443" s="10">
        <v>10</v>
      </c>
      <c r="R443" s="10">
        <v>1</v>
      </c>
      <c r="S443" s="10">
        <v>4</v>
      </c>
    </row>
    <row r="444" spans="2:19" s="10" customFormat="1" x14ac:dyDescent="0.2">
      <c r="B444" s="10" t="str">
        <f t="shared" si="44"/>
        <v/>
      </c>
      <c r="C444" s="10" t="str">
        <f>IF(ISNA(VLOOKUP(P444&amp;"_"&amp;Q444&amp;"_"&amp;R444,[1]挑战模式!$A:$AS,1,FALSE)),"",IF(R444-R443=0,"",R444))</f>
        <v/>
      </c>
      <c r="D444" s="10" t="str">
        <f t="shared" si="45"/>
        <v/>
      </c>
      <c r="E444" s="10" t="str">
        <f>""</f>
        <v/>
      </c>
      <c r="F444" s="10" t="str">
        <f>IF(C444="","",VLOOKUP(P444&amp;"_"&amp;Q444&amp;"_"&amp;R444,[1]挑战模式!$A:$AS,13,FALSE)-VLOOKUP(P444&amp;"_"&amp;Q444&amp;"_"&amp;R444,[1]挑战模式!$A:$AS,14,FALSE))</f>
        <v/>
      </c>
      <c r="G444" s="10" t="str">
        <f t="shared" si="46"/>
        <v/>
      </c>
      <c r="H444" s="10" t="str">
        <f t="shared" si="43"/>
        <v/>
      </c>
      <c r="I444" s="10" t="str">
        <f ca="1">IF(ISNA(VLOOKUP(P444&amp;"_"&amp;Q444&amp;"_"&amp;R444,[1]挑战模式!$A:$AS,1,FALSE)),"",IF(VLOOKUP(P444&amp;"_"&amp;Q444&amp;"_"&amp;R444,[1]挑战模式!$A:$AS,14+S444,FALSE)="","",INT(VLOOKUP(P444&amp;"_"&amp;Q444&amp;"_"&amp;R444,[1]挑战模式!$A:$AS,20+S444,FALSE))))</f>
        <v/>
      </c>
      <c r="J444" s="10" t="str">
        <f ca="1">IF(ISNA(VLOOKUP(P444&amp;"_"&amp;Q444&amp;"_"&amp;R444,[1]挑战模式!$A:$AS,1,FALSE)),"",IF(VLOOKUP(P444&amp;"_"&amp;Q444&amp;"_"&amp;R444,[1]挑战模式!$A:$AS,14+S444,FALSE)="","",ROUND(VLOOKUP(P444&amp;"_"&amp;Q444&amp;"_"&amp;R444,[1]挑战模式!$A:$AS,5,FALSE)/I444,2)))</f>
        <v/>
      </c>
      <c r="K444" s="10" t="str">
        <f t="shared" ca="1" si="47"/>
        <v/>
      </c>
      <c r="L444" s="10" t="str">
        <f t="shared" ca="1" si="48"/>
        <v/>
      </c>
      <c r="M444" s="10" t="str">
        <f t="shared" ca="1" si="49"/>
        <v/>
      </c>
      <c r="O444" s="10" t="str">
        <f ca="1">IF(J444="","",VLOOKUP(P444&amp;"_"&amp;Q444&amp;"_"&amp;R444,[1]挑战模式!$A:$AS,38+S444,FALSE))</f>
        <v/>
      </c>
      <c r="P444" s="10">
        <v>0</v>
      </c>
      <c r="Q444" s="10">
        <v>10</v>
      </c>
      <c r="R444" s="10">
        <v>1</v>
      </c>
      <c r="S444" s="10">
        <v>5</v>
      </c>
    </row>
    <row r="445" spans="2:19" s="10" customFormat="1" x14ac:dyDescent="0.2">
      <c r="B445" s="10" t="str">
        <f t="shared" si="44"/>
        <v/>
      </c>
      <c r="C445" s="10" t="str">
        <f>IF(ISNA(VLOOKUP(P445&amp;"_"&amp;Q445&amp;"_"&amp;R445,[1]挑战模式!$A:$AS,1,FALSE)),"",IF(R445-R444=0,"",R445))</f>
        <v/>
      </c>
      <c r="D445" s="10" t="str">
        <f t="shared" si="45"/>
        <v/>
      </c>
      <c r="E445" s="10" t="str">
        <f>""</f>
        <v/>
      </c>
      <c r="F445" s="10" t="str">
        <f>IF(C445="","",VLOOKUP(P445&amp;"_"&amp;Q445&amp;"_"&amp;R445,[1]挑战模式!$A:$AS,13,FALSE)-VLOOKUP(P445&amp;"_"&amp;Q445&amp;"_"&amp;R445,[1]挑战模式!$A:$AS,14,FALSE))</f>
        <v/>
      </c>
      <c r="G445" s="10" t="str">
        <f t="shared" si="46"/>
        <v/>
      </c>
      <c r="H445" s="10" t="str">
        <f t="shared" ref="H445:H982" si="50">IF(C445="","",0)</f>
        <v/>
      </c>
      <c r="I445" s="10" t="str">
        <f ca="1">IF(ISNA(VLOOKUP(P445&amp;"_"&amp;Q445&amp;"_"&amp;R445,[1]挑战模式!$A:$AS,1,FALSE)),"",IF(VLOOKUP(P445&amp;"_"&amp;Q445&amp;"_"&amp;R445,[1]挑战模式!$A:$AS,14+S445,FALSE)="","",INT(VLOOKUP(P445&amp;"_"&amp;Q445&amp;"_"&amp;R445,[1]挑战模式!$A:$AS,20+S445,FALSE))))</f>
        <v/>
      </c>
      <c r="J445" s="10" t="str">
        <f ca="1">IF(ISNA(VLOOKUP(P445&amp;"_"&amp;Q445&amp;"_"&amp;R445,[1]挑战模式!$A:$AS,1,FALSE)),"",IF(VLOOKUP(P445&amp;"_"&amp;Q445&amp;"_"&amp;R445,[1]挑战模式!$A:$AS,14+S445,FALSE)="","",ROUND(VLOOKUP(P445&amp;"_"&amp;Q445&amp;"_"&amp;R445,[1]挑战模式!$A:$AS,5,FALSE)/I445,2)))</f>
        <v/>
      </c>
      <c r="K445" s="10" t="str">
        <f t="shared" ca="1" si="47"/>
        <v/>
      </c>
      <c r="L445" s="10" t="str">
        <f t="shared" ca="1" si="48"/>
        <v/>
      </c>
      <c r="M445" s="10" t="str">
        <f t="shared" ca="1" si="49"/>
        <v/>
      </c>
      <c r="O445" s="10" t="str">
        <f ca="1">IF(J445="","",VLOOKUP(P445&amp;"_"&amp;Q445&amp;"_"&amp;R445,[1]挑战模式!$A:$AS,38+S445,FALSE))</f>
        <v/>
      </c>
      <c r="P445" s="10">
        <v>0</v>
      </c>
      <c r="Q445" s="10">
        <v>10</v>
      </c>
      <c r="R445" s="10">
        <v>1</v>
      </c>
      <c r="S445" s="10">
        <v>6</v>
      </c>
    </row>
    <row r="446" spans="2:19" s="10" customFormat="1" x14ac:dyDescent="0.2">
      <c r="B446" s="10" t="str">
        <f t="shared" si="44"/>
        <v>MonsterWaveCallRule_Season0_Challenge10</v>
      </c>
      <c r="C446" s="10">
        <f>IF(ISNA(VLOOKUP(P446&amp;"_"&amp;Q446&amp;"_"&amp;R446,[1]挑战模式!$A:$AS,1,FALSE)),"",IF(R446-R445=0,"",R446))</f>
        <v>2</v>
      </c>
      <c r="D446" s="10" t="str">
        <f t="shared" si="45"/>
        <v>赛季0挑战关卡10波次2</v>
      </c>
      <c r="E446" s="10" t="str">
        <f>""</f>
        <v/>
      </c>
      <c r="F446" s="10">
        <f>IF(C446="","",VLOOKUP(P446&amp;"_"&amp;Q446&amp;"_"&amp;R446,[1]挑战模式!$A:$AS,13,FALSE)-VLOOKUP(P446&amp;"_"&amp;Q446&amp;"_"&amp;R446,[1]挑战模式!$A:$AS,14,FALSE))</f>
        <v>100</v>
      </c>
      <c r="G446" s="10">
        <f t="shared" si="46"/>
        <v>180</v>
      </c>
      <c r="H446" s="10">
        <f t="shared" si="50"/>
        <v>0</v>
      </c>
      <c r="I446" s="10">
        <f ca="1">IF(ISNA(VLOOKUP(P446&amp;"_"&amp;Q446&amp;"_"&amp;R446,[1]挑战模式!$A:$AS,1,FALSE)),"",IF(VLOOKUP(P446&amp;"_"&amp;Q446&amp;"_"&amp;R446,[1]挑战模式!$A:$AS,14+S446,FALSE)="","",INT(VLOOKUP(P446&amp;"_"&amp;Q446&amp;"_"&amp;R446,[1]挑战模式!$A:$AS,20+S446,FALSE))))</f>
        <v>5</v>
      </c>
      <c r="J446" s="10">
        <f ca="1">IF(ISNA(VLOOKUP(P446&amp;"_"&amp;Q446&amp;"_"&amp;R446,[1]挑战模式!$A:$AS,1,FALSE)),"",IF(VLOOKUP(P446&amp;"_"&amp;Q446&amp;"_"&amp;R446,[1]挑战模式!$A:$AS,14+S446,FALSE)="","",ROUND(VLOOKUP(P446&amp;"_"&amp;Q446&amp;"_"&amp;R446,[1]挑战模式!$A:$AS,5,FALSE)/I446,2)))</f>
        <v>3</v>
      </c>
      <c r="K446" s="10">
        <f t="shared" ca="1" si="47"/>
        <v>1</v>
      </c>
      <c r="L446" s="10" t="str">
        <f t="shared" ca="1" si="48"/>
        <v>Monster_Season0_Challenge10_2_1</v>
      </c>
      <c r="M446" s="10">
        <f t="shared" ca="1" si="49"/>
        <v>1</v>
      </c>
      <c r="O446" s="10">
        <f ca="1">IF(J446="","",VLOOKUP(P446&amp;"_"&amp;Q446&amp;"_"&amp;R446,[1]挑战模式!$A:$AS,38+S446,FALSE))</f>
        <v>27</v>
      </c>
      <c r="P446" s="10">
        <v>0</v>
      </c>
      <c r="Q446" s="10">
        <v>10</v>
      </c>
      <c r="R446" s="10">
        <v>2</v>
      </c>
      <c r="S446" s="10">
        <v>1</v>
      </c>
    </row>
    <row r="447" spans="2:19" s="10" customFormat="1" x14ac:dyDescent="0.2">
      <c r="B447" s="10" t="str">
        <f t="shared" si="44"/>
        <v/>
      </c>
      <c r="C447" s="10" t="str">
        <f>IF(ISNA(VLOOKUP(P447&amp;"_"&amp;Q447&amp;"_"&amp;R447,[1]挑战模式!$A:$AS,1,FALSE)),"",IF(R447-R446=0,"",R447))</f>
        <v/>
      </c>
      <c r="D447" s="10" t="str">
        <f t="shared" si="45"/>
        <v/>
      </c>
      <c r="E447" s="10" t="str">
        <f>""</f>
        <v/>
      </c>
      <c r="F447" s="10" t="str">
        <f>IF(C447="","",VLOOKUP(P447&amp;"_"&amp;Q447&amp;"_"&amp;R447,[1]挑战模式!$A:$AS,13,FALSE)-VLOOKUP(P447&amp;"_"&amp;Q447&amp;"_"&amp;R447,[1]挑战模式!$A:$AS,14,FALSE))</f>
        <v/>
      </c>
      <c r="G447" s="10" t="str">
        <f t="shared" si="46"/>
        <v/>
      </c>
      <c r="H447" s="10" t="str">
        <f t="shared" si="50"/>
        <v/>
      </c>
      <c r="I447" s="10">
        <f ca="1">IF(ISNA(VLOOKUP(P447&amp;"_"&amp;Q447&amp;"_"&amp;R447,[1]挑战模式!$A:$AS,1,FALSE)),"",IF(VLOOKUP(P447&amp;"_"&amp;Q447&amp;"_"&amp;R447,[1]挑战模式!$A:$AS,14+S447,FALSE)="","",INT(VLOOKUP(P447&amp;"_"&amp;Q447&amp;"_"&amp;R447,[1]挑战模式!$A:$AS,20+S447,FALSE))))</f>
        <v>5</v>
      </c>
      <c r="J447" s="10">
        <f ca="1">IF(ISNA(VLOOKUP(P447&amp;"_"&amp;Q447&amp;"_"&amp;R447,[1]挑战模式!$A:$AS,1,FALSE)),"",IF(VLOOKUP(P447&amp;"_"&amp;Q447&amp;"_"&amp;R447,[1]挑战模式!$A:$AS,14+S447,FALSE)="","",ROUND(VLOOKUP(P447&amp;"_"&amp;Q447&amp;"_"&amp;R447,[1]挑战模式!$A:$AS,5,FALSE)/I447,2)))</f>
        <v>3</v>
      </c>
      <c r="K447" s="10">
        <f t="shared" ca="1" si="47"/>
        <v>1</v>
      </c>
      <c r="L447" s="10" t="str">
        <f t="shared" ca="1" si="48"/>
        <v>Monster_Season0_Challenge10_2_2</v>
      </c>
      <c r="M447" s="10">
        <f t="shared" ca="1" si="49"/>
        <v>1</v>
      </c>
      <c r="O447" s="10">
        <f ca="1">IF(J447="","",VLOOKUP(P447&amp;"_"&amp;Q447&amp;"_"&amp;R447,[1]挑战模式!$A:$AS,38+S447,FALSE))</f>
        <v>13</v>
      </c>
      <c r="P447" s="10">
        <v>0</v>
      </c>
      <c r="Q447" s="10">
        <v>10</v>
      </c>
      <c r="R447" s="10">
        <v>2</v>
      </c>
      <c r="S447" s="10">
        <v>2</v>
      </c>
    </row>
    <row r="448" spans="2:19" s="10" customFormat="1" x14ac:dyDescent="0.2">
      <c r="B448" s="10" t="str">
        <f t="shared" si="44"/>
        <v/>
      </c>
      <c r="C448" s="10" t="str">
        <f>IF(ISNA(VLOOKUP(P448&amp;"_"&amp;Q448&amp;"_"&amp;R448,[1]挑战模式!$A:$AS,1,FALSE)),"",IF(R448-R447=0,"",R448))</f>
        <v/>
      </c>
      <c r="D448" s="10" t="str">
        <f t="shared" si="45"/>
        <v/>
      </c>
      <c r="E448" s="10" t="str">
        <f>""</f>
        <v/>
      </c>
      <c r="F448" s="10" t="str">
        <f>IF(C448="","",VLOOKUP(P448&amp;"_"&amp;Q448&amp;"_"&amp;R448,[1]挑战模式!$A:$AS,13,FALSE)-VLOOKUP(P448&amp;"_"&amp;Q448&amp;"_"&amp;R448,[1]挑战模式!$A:$AS,14,FALSE))</f>
        <v/>
      </c>
      <c r="G448" s="10" t="str">
        <f t="shared" si="46"/>
        <v/>
      </c>
      <c r="H448" s="10" t="str">
        <f t="shared" si="50"/>
        <v/>
      </c>
      <c r="I448" s="10" t="str">
        <f ca="1">IF(ISNA(VLOOKUP(P448&amp;"_"&amp;Q448&amp;"_"&amp;R448,[1]挑战模式!$A:$AS,1,FALSE)),"",IF(VLOOKUP(P448&amp;"_"&amp;Q448&amp;"_"&amp;R448,[1]挑战模式!$A:$AS,14+S448,FALSE)="","",INT(VLOOKUP(P448&amp;"_"&amp;Q448&amp;"_"&amp;R448,[1]挑战模式!$A:$AS,20+S448,FALSE))))</f>
        <v/>
      </c>
      <c r="J448" s="10" t="str">
        <f ca="1">IF(ISNA(VLOOKUP(P448&amp;"_"&amp;Q448&amp;"_"&amp;R448,[1]挑战模式!$A:$AS,1,FALSE)),"",IF(VLOOKUP(P448&amp;"_"&amp;Q448&amp;"_"&amp;R448,[1]挑战模式!$A:$AS,14+S448,FALSE)="","",ROUND(VLOOKUP(P448&amp;"_"&amp;Q448&amp;"_"&amp;R448,[1]挑战模式!$A:$AS,5,FALSE)/I448,2)))</f>
        <v/>
      </c>
      <c r="K448" s="10" t="str">
        <f t="shared" ca="1" si="47"/>
        <v/>
      </c>
      <c r="L448" s="10" t="str">
        <f t="shared" ca="1" si="48"/>
        <v/>
      </c>
      <c r="M448" s="10" t="str">
        <f t="shared" ca="1" si="49"/>
        <v/>
      </c>
      <c r="O448" s="10" t="str">
        <f ca="1">IF(J448="","",VLOOKUP(P448&amp;"_"&amp;Q448&amp;"_"&amp;R448,[1]挑战模式!$A:$AS,38+S448,FALSE))</f>
        <v/>
      </c>
      <c r="P448" s="10">
        <v>0</v>
      </c>
      <c r="Q448" s="10">
        <v>10</v>
      </c>
      <c r="R448" s="10">
        <v>2</v>
      </c>
      <c r="S448" s="10">
        <v>3</v>
      </c>
    </row>
    <row r="449" spans="2:19" s="10" customFormat="1" x14ac:dyDescent="0.2">
      <c r="B449" s="10" t="str">
        <f t="shared" si="44"/>
        <v/>
      </c>
      <c r="C449" s="10" t="str">
        <f>IF(ISNA(VLOOKUP(P449&amp;"_"&amp;Q449&amp;"_"&amp;R449,[1]挑战模式!$A:$AS,1,FALSE)),"",IF(R449-R448=0,"",R449))</f>
        <v/>
      </c>
      <c r="D449" s="10" t="str">
        <f t="shared" si="45"/>
        <v/>
      </c>
      <c r="E449" s="10" t="str">
        <f>""</f>
        <v/>
      </c>
      <c r="F449" s="10" t="str">
        <f>IF(C449="","",VLOOKUP(P449&amp;"_"&amp;Q449&amp;"_"&amp;R449,[1]挑战模式!$A:$AS,13,FALSE)-VLOOKUP(P449&amp;"_"&amp;Q449&amp;"_"&amp;R449,[1]挑战模式!$A:$AS,14,FALSE))</f>
        <v/>
      </c>
      <c r="G449" s="10" t="str">
        <f t="shared" si="46"/>
        <v/>
      </c>
      <c r="H449" s="10" t="str">
        <f t="shared" si="50"/>
        <v/>
      </c>
      <c r="I449" s="10" t="str">
        <f ca="1">IF(ISNA(VLOOKUP(P449&amp;"_"&amp;Q449&amp;"_"&amp;R449,[1]挑战模式!$A:$AS,1,FALSE)),"",IF(VLOOKUP(P449&amp;"_"&amp;Q449&amp;"_"&amp;R449,[1]挑战模式!$A:$AS,14+S449,FALSE)="","",INT(VLOOKUP(P449&amp;"_"&amp;Q449&amp;"_"&amp;R449,[1]挑战模式!$A:$AS,20+S449,FALSE))))</f>
        <v/>
      </c>
      <c r="J449" s="10" t="str">
        <f ca="1">IF(ISNA(VLOOKUP(P449&amp;"_"&amp;Q449&amp;"_"&amp;R449,[1]挑战模式!$A:$AS,1,FALSE)),"",IF(VLOOKUP(P449&amp;"_"&amp;Q449&amp;"_"&amp;R449,[1]挑战模式!$A:$AS,14+S449,FALSE)="","",ROUND(VLOOKUP(P449&amp;"_"&amp;Q449&amp;"_"&amp;R449,[1]挑战模式!$A:$AS,5,FALSE)/I449,2)))</f>
        <v/>
      </c>
      <c r="K449" s="10" t="str">
        <f t="shared" ca="1" si="47"/>
        <v/>
      </c>
      <c r="L449" s="10" t="str">
        <f t="shared" ca="1" si="48"/>
        <v/>
      </c>
      <c r="M449" s="10" t="str">
        <f t="shared" ca="1" si="49"/>
        <v/>
      </c>
      <c r="O449" s="10" t="str">
        <f ca="1">IF(J449="","",VLOOKUP(P449&amp;"_"&amp;Q449&amp;"_"&amp;R449,[1]挑战模式!$A:$AS,38+S449,FALSE))</f>
        <v/>
      </c>
      <c r="P449" s="10">
        <v>0</v>
      </c>
      <c r="Q449" s="10">
        <v>10</v>
      </c>
      <c r="R449" s="10">
        <v>2</v>
      </c>
      <c r="S449" s="10">
        <v>4</v>
      </c>
    </row>
    <row r="450" spans="2:19" s="10" customFormat="1" x14ac:dyDescent="0.2">
      <c r="B450" s="10" t="str">
        <f t="shared" si="44"/>
        <v/>
      </c>
      <c r="C450" s="10" t="str">
        <f>IF(ISNA(VLOOKUP(P450&amp;"_"&amp;Q450&amp;"_"&amp;R450,[1]挑战模式!$A:$AS,1,FALSE)),"",IF(R450-R449=0,"",R450))</f>
        <v/>
      </c>
      <c r="D450" s="10" t="str">
        <f t="shared" si="45"/>
        <v/>
      </c>
      <c r="E450" s="10" t="str">
        <f>""</f>
        <v/>
      </c>
      <c r="F450" s="10" t="str">
        <f>IF(C450="","",VLOOKUP(P450&amp;"_"&amp;Q450&amp;"_"&amp;R450,[1]挑战模式!$A:$AS,13,FALSE)-VLOOKUP(P450&amp;"_"&amp;Q450&amp;"_"&amp;R450,[1]挑战模式!$A:$AS,14,FALSE))</f>
        <v/>
      </c>
      <c r="G450" s="10" t="str">
        <f t="shared" si="46"/>
        <v/>
      </c>
      <c r="H450" s="10" t="str">
        <f t="shared" si="50"/>
        <v/>
      </c>
      <c r="I450" s="10" t="str">
        <f ca="1">IF(ISNA(VLOOKUP(P450&amp;"_"&amp;Q450&amp;"_"&amp;R450,[1]挑战模式!$A:$AS,1,FALSE)),"",IF(VLOOKUP(P450&amp;"_"&amp;Q450&amp;"_"&amp;R450,[1]挑战模式!$A:$AS,14+S450,FALSE)="","",INT(VLOOKUP(P450&amp;"_"&amp;Q450&amp;"_"&amp;R450,[1]挑战模式!$A:$AS,20+S450,FALSE))))</f>
        <v/>
      </c>
      <c r="J450" s="10" t="str">
        <f ca="1">IF(ISNA(VLOOKUP(P450&amp;"_"&amp;Q450&amp;"_"&amp;R450,[1]挑战模式!$A:$AS,1,FALSE)),"",IF(VLOOKUP(P450&amp;"_"&amp;Q450&amp;"_"&amp;R450,[1]挑战模式!$A:$AS,14+S450,FALSE)="","",ROUND(VLOOKUP(P450&amp;"_"&amp;Q450&amp;"_"&amp;R450,[1]挑战模式!$A:$AS,5,FALSE)/I450,2)))</f>
        <v/>
      </c>
      <c r="K450" s="10" t="str">
        <f t="shared" ca="1" si="47"/>
        <v/>
      </c>
      <c r="L450" s="10" t="str">
        <f t="shared" ca="1" si="48"/>
        <v/>
      </c>
      <c r="M450" s="10" t="str">
        <f t="shared" ca="1" si="49"/>
        <v/>
      </c>
      <c r="O450" s="10" t="str">
        <f ca="1">IF(J450="","",VLOOKUP(P450&amp;"_"&amp;Q450&amp;"_"&amp;R450,[1]挑战模式!$A:$AS,38+S450,FALSE))</f>
        <v/>
      </c>
      <c r="P450" s="10">
        <v>0</v>
      </c>
      <c r="Q450" s="10">
        <v>10</v>
      </c>
      <c r="R450" s="10">
        <v>2</v>
      </c>
      <c r="S450" s="10">
        <v>5</v>
      </c>
    </row>
    <row r="451" spans="2:19" s="10" customFormat="1" x14ac:dyDescent="0.2">
      <c r="B451" s="10" t="str">
        <f t="shared" si="44"/>
        <v/>
      </c>
      <c r="C451" s="10" t="str">
        <f>IF(ISNA(VLOOKUP(P451&amp;"_"&amp;Q451&amp;"_"&amp;R451,[1]挑战模式!$A:$AS,1,FALSE)),"",IF(R451-R450=0,"",R451))</f>
        <v/>
      </c>
      <c r="D451" s="10" t="str">
        <f t="shared" si="45"/>
        <v/>
      </c>
      <c r="E451" s="10" t="str">
        <f>""</f>
        <v/>
      </c>
      <c r="F451" s="10" t="str">
        <f>IF(C451="","",VLOOKUP(P451&amp;"_"&amp;Q451&amp;"_"&amp;R451,[1]挑战模式!$A:$AS,13,FALSE)-VLOOKUP(P451&amp;"_"&amp;Q451&amp;"_"&amp;R451,[1]挑战模式!$A:$AS,14,FALSE))</f>
        <v/>
      </c>
      <c r="G451" s="10" t="str">
        <f t="shared" si="46"/>
        <v/>
      </c>
      <c r="H451" s="10" t="str">
        <f t="shared" si="50"/>
        <v/>
      </c>
      <c r="I451" s="10" t="str">
        <f ca="1">IF(ISNA(VLOOKUP(P451&amp;"_"&amp;Q451&amp;"_"&amp;R451,[1]挑战模式!$A:$AS,1,FALSE)),"",IF(VLOOKUP(P451&amp;"_"&amp;Q451&amp;"_"&amp;R451,[1]挑战模式!$A:$AS,14+S451,FALSE)="","",INT(VLOOKUP(P451&amp;"_"&amp;Q451&amp;"_"&amp;R451,[1]挑战模式!$A:$AS,20+S451,FALSE))))</f>
        <v/>
      </c>
      <c r="J451" s="10" t="str">
        <f ca="1">IF(ISNA(VLOOKUP(P451&amp;"_"&amp;Q451&amp;"_"&amp;R451,[1]挑战模式!$A:$AS,1,FALSE)),"",IF(VLOOKUP(P451&amp;"_"&amp;Q451&amp;"_"&amp;R451,[1]挑战模式!$A:$AS,14+S451,FALSE)="","",ROUND(VLOOKUP(P451&amp;"_"&amp;Q451&amp;"_"&amp;R451,[1]挑战模式!$A:$AS,5,FALSE)/I451,2)))</f>
        <v/>
      </c>
      <c r="K451" s="10" t="str">
        <f t="shared" ca="1" si="47"/>
        <v/>
      </c>
      <c r="L451" s="10" t="str">
        <f t="shared" ca="1" si="48"/>
        <v/>
      </c>
      <c r="M451" s="10" t="str">
        <f t="shared" ca="1" si="49"/>
        <v/>
      </c>
      <c r="O451" s="10" t="str">
        <f ca="1">IF(J451="","",VLOOKUP(P451&amp;"_"&amp;Q451&amp;"_"&amp;R451,[1]挑战模式!$A:$AS,38+S451,FALSE))</f>
        <v/>
      </c>
      <c r="P451" s="10">
        <v>0</v>
      </c>
      <c r="Q451" s="10">
        <v>10</v>
      </c>
      <c r="R451" s="10">
        <v>2</v>
      </c>
      <c r="S451" s="10">
        <v>6</v>
      </c>
    </row>
    <row r="452" spans="2:19" s="10" customFormat="1" x14ac:dyDescent="0.2">
      <c r="B452" s="10" t="str">
        <f t="shared" si="44"/>
        <v>MonsterWaveCallRule_Season0_Challenge10</v>
      </c>
      <c r="C452" s="10">
        <f>IF(ISNA(VLOOKUP(P452&amp;"_"&amp;Q452&amp;"_"&amp;R452,[1]挑战模式!$A:$AS,1,FALSE)),"",IF(R452-R451=0,"",R452))</f>
        <v>3</v>
      </c>
      <c r="D452" s="10" t="str">
        <f t="shared" si="45"/>
        <v>赛季0挑战关卡10波次3</v>
      </c>
      <c r="E452" s="10" t="str">
        <f>""</f>
        <v/>
      </c>
      <c r="F452" s="10">
        <f>IF(C452="","",VLOOKUP(P452&amp;"_"&amp;Q452&amp;"_"&amp;R452,[1]挑战模式!$A:$AS,13,FALSE)-VLOOKUP(P452&amp;"_"&amp;Q452&amp;"_"&amp;R452,[1]挑战模式!$A:$AS,14,FALSE))</f>
        <v>100</v>
      </c>
      <c r="G452" s="10">
        <f t="shared" si="46"/>
        <v>180</v>
      </c>
      <c r="H452" s="10">
        <f t="shared" si="50"/>
        <v>0</v>
      </c>
      <c r="I452" s="10">
        <f ca="1">IF(ISNA(VLOOKUP(P452&amp;"_"&amp;Q452&amp;"_"&amp;R452,[1]挑战模式!$A:$AS,1,FALSE)),"",IF(VLOOKUP(P452&amp;"_"&amp;Q452&amp;"_"&amp;R452,[1]挑战模式!$A:$AS,14+S452,FALSE)="","",INT(VLOOKUP(P452&amp;"_"&amp;Q452&amp;"_"&amp;R452,[1]挑战模式!$A:$AS,20+S452,FALSE))))</f>
        <v>8</v>
      </c>
      <c r="J452" s="10">
        <f ca="1">IF(ISNA(VLOOKUP(P452&amp;"_"&amp;Q452&amp;"_"&amp;R452,[1]挑战模式!$A:$AS,1,FALSE)),"",IF(VLOOKUP(P452&amp;"_"&amp;Q452&amp;"_"&amp;R452,[1]挑战模式!$A:$AS,14+S452,FALSE)="","",ROUND(VLOOKUP(P452&amp;"_"&amp;Q452&amp;"_"&amp;R452,[1]挑战模式!$A:$AS,5,FALSE)/I452,2)))</f>
        <v>2.5</v>
      </c>
      <c r="K452" s="10">
        <f t="shared" ca="1" si="47"/>
        <v>1</v>
      </c>
      <c r="L452" s="10" t="str">
        <f t="shared" ca="1" si="48"/>
        <v>Monster_Season0_Challenge10_3_1</v>
      </c>
      <c r="M452" s="10">
        <f t="shared" ca="1" si="49"/>
        <v>1</v>
      </c>
      <c r="O452" s="10">
        <f ca="1">IF(J452="","",VLOOKUP(P452&amp;"_"&amp;Q452&amp;"_"&amp;R452,[1]挑战模式!$A:$AS,38+S452,FALSE))</f>
        <v>13</v>
      </c>
      <c r="P452" s="10">
        <v>0</v>
      </c>
      <c r="Q452" s="10">
        <v>10</v>
      </c>
      <c r="R452" s="10">
        <v>3</v>
      </c>
      <c r="S452" s="10">
        <v>1</v>
      </c>
    </row>
    <row r="453" spans="2:19" s="10" customFormat="1" x14ac:dyDescent="0.2">
      <c r="B453" s="10" t="str">
        <f t="shared" si="44"/>
        <v/>
      </c>
      <c r="C453" s="10" t="str">
        <f>IF(ISNA(VLOOKUP(P453&amp;"_"&amp;Q453&amp;"_"&amp;R453,[1]挑战模式!$A:$AS,1,FALSE)),"",IF(R453-R452=0,"",R453))</f>
        <v/>
      </c>
      <c r="D453" s="10" t="str">
        <f t="shared" si="45"/>
        <v/>
      </c>
      <c r="E453" s="10" t="str">
        <f>""</f>
        <v/>
      </c>
      <c r="F453" s="10" t="str">
        <f>IF(C453="","",VLOOKUP(P453&amp;"_"&amp;Q453&amp;"_"&amp;R453,[1]挑战模式!$A:$AS,13,FALSE)-VLOOKUP(P453&amp;"_"&amp;Q453&amp;"_"&amp;R453,[1]挑战模式!$A:$AS,14,FALSE))</f>
        <v/>
      </c>
      <c r="G453" s="10" t="str">
        <f t="shared" si="46"/>
        <v/>
      </c>
      <c r="H453" s="10" t="str">
        <f t="shared" si="50"/>
        <v/>
      </c>
      <c r="I453" s="10">
        <f ca="1">IF(ISNA(VLOOKUP(P453&amp;"_"&amp;Q453&amp;"_"&amp;R453,[1]挑战模式!$A:$AS,1,FALSE)),"",IF(VLOOKUP(P453&amp;"_"&amp;Q453&amp;"_"&amp;R453,[1]挑战模式!$A:$AS,14+S453,FALSE)="","",INT(VLOOKUP(P453&amp;"_"&amp;Q453&amp;"_"&amp;R453,[1]挑战模式!$A:$AS,20+S453,FALSE))))</f>
        <v>8</v>
      </c>
      <c r="J453" s="10">
        <f ca="1">IF(ISNA(VLOOKUP(P453&amp;"_"&amp;Q453&amp;"_"&amp;R453,[1]挑战模式!$A:$AS,1,FALSE)),"",IF(VLOOKUP(P453&amp;"_"&amp;Q453&amp;"_"&amp;R453,[1]挑战模式!$A:$AS,14+S453,FALSE)="","",ROUND(VLOOKUP(P453&amp;"_"&amp;Q453&amp;"_"&amp;R453,[1]挑战模式!$A:$AS,5,FALSE)/I453,2)))</f>
        <v>2.5</v>
      </c>
      <c r="K453" s="10">
        <f t="shared" ca="1" si="47"/>
        <v>1</v>
      </c>
      <c r="L453" s="10" t="str">
        <f t="shared" ca="1" si="48"/>
        <v>Monster_Season0_Challenge10_3_2</v>
      </c>
      <c r="M453" s="10">
        <f t="shared" ca="1" si="49"/>
        <v>1</v>
      </c>
      <c r="O453" s="10">
        <f ca="1">IF(J453="","",VLOOKUP(P453&amp;"_"&amp;Q453&amp;"_"&amp;R453,[1]挑战模式!$A:$AS,38+S453,FALSE))</f>
        <v>13</v>
      </c>
      <c r="P453" s="10">
        <v>0</v>
      </c>
      <c r="Q453" s="10">
        <v>10</v>
      </c>
      <c r="R453" s="10">
        <v>3</v>
      </c>
      <c r="S453" s="10">
        <v>2</v>
      </c>
    </row>
    <row r="454" spans="2:19" s="10" customFormat="1" x14ac:dyDescent="0.2">
      <c r="B454" s="10" t="str">
        <f t="shared" si="44"/>
        <v/>
      </c>
      <c r="C454" s="10" t="str">
        <f>IF(ISNA(VLOOKUP(P454&amp;"_"&amp;Q454&amp;"_"&amp;R454,[1]挑战模式!$A:$AS,1,FALSE)),"",IF(R454-R453=0,"",R454))</f>
        <v/>
      </c>
      <c r="D454" s="10" t="str">
        <f t="shared" si="45"/>
        <v/>
      </c>
      <c r="E454" s="10" t="str">
        <f>""</f>
        <v/>
      </c>
      <c r="F454" s="10" t="str">
        <f>IF(C454="","",VLOOKUP(P454&amp;"_"&amp;Q454&amp;"_"&amp;R454,[1]挑战模式!$A:$AS,13,FALSE)-VLOOKUP(P454&amp;"_"&amp;Q454&amp;"_"&amp;R454,[1]挑战模式!$A:$AS,14,FALSE))</f>
        <v/>
      </c>
      <c r="G454" s="10" t="str">
        <f t="shared" si="46"/>
        <v/>
      </c>
      <c r="H454" s="10" t="str">
        <f t="shared" si="50"/>
        <v/>
      </c>
      <c r="I454" s="10" t="str">
        <f ca="1">IF(ISNA(VLOOKUP(P454&amp;"_"&amp;Q454&amp;"_"&amp;R454,[1]挑战模式!$A:$AS,1,FALSE)),"",IF(VLOOKUP(P454&amp;"_"&amp;Q454&amp;"_"&amp;R454,[1]挑战模式!$A:$AS,14+S454,FALSE)="","",INT(VLOOKUP(P454&amp;"_"&amp;Q454&amp;"_"&amp;R454,[1]挑战模式!$A:$AS,20+S454,FALSE))))</f>
        <v/>
      </c>
      <c r="J454" s="10" t="str">
        <f ca="1">IF(ISNA(VLOOKUP(P454&amp;"_"&amp;Q454&amp;"_"&amp;R454,[1]挑战模式!$A:$AS,1,FALSE)),"",IF(VLOOKUP(P454&amp;"_"&amp;Q454&amp;"_"&amp;R454,[1]挑战模式!$A:$AS,14+S454,FALSE)="","",ROUND(VLOOKUP(P454&amp;"_"&amp;Q454&amp;"_"&amp;R454,[1]挑战模式!$A:$AS,5,FALSE)/I454,2)))</f>
        <v/>
      </c>
      <c r="K454" s="10" t="str">
        <f t="shared" ca="1" si="47"/>
        <v/>
      </c>
      <c r="L454" s="10" t="str">
        <f t="shared" ca="1" si="48"/>
        <v/>
      </c>
      <c r="M454" s="10" t="str">
        <f t="shared" ca="1" si="49"/>
        <v/>
      </c>
      <c r="O454" s="10" t="str">
        <f ca="1">IF(J454="","",VLOOKUP(P454&amp;"_"&amp;Q454&amp;"_"&amp;R454,[1]挑战模式!$A:$AS,38+S454,FALSE))</f>
        <v/>
      </c>
      <c r="P454" s="10">
        <v>0</v>
      </c>
      <c r="Q454" s="10">
        <v>10</v>
      </c>
      <c r="R454" s="10">
        <v>3</v>
      </c>
      <c r="S454" s="10">
        <v>3</v>
      </c>
    </row>
    <row r="455" spans="2:19" s="10" customFormat="1" x14ac:dyDescent="0.2">
      <c r="B455" s="10" t="str">
        <f t="shared" si="44"/>
        <v/>
      </c>
      <c r="C455" s="10" t="str">
        <f>IF(ISNA(VLOOKUP(P455&amp;"_"&amp;Q455&amp;"_"&amp;R455,[1]挑战模式!$A:$AS,1,FALSE)),"",IF(R455-R454=0,"",R455))</f>
        <v/>
      </c>
      <c r="D455" s="10" t="str">
        <f t="shared" si="45"/>
        <v/>
      </c>
      <c r="E455" s="10" t="str">
        <f>""</f>
        <v/>
      </c>
      <c r="F455" s="10" t="str">
        <f>IF(C455="","",VLOOKUP(P455&amp;"_"&amp;Q455&amp;"_"&amp;R455,[1]挑战模式!$A:$AS,13,FALSE)-VLOOKUP(P455&amp;"_"&amp;Q455&amp;"_"&amp;R455,[1]挑战模式!$A:$AS,14,FALSE))</f>
        <v/>
      </c>
      <c r="G455" s="10" t="str">
        <f t="shared" si="46"/>
        <v/>
      </c>
      <c r="H455" s="10" t="str">
        <f t="shared" si="50"/>
        <v/>
      </c>
      <c r="I455" s="10" t="str">
        <f ca="1">IF(ISNA(VLOOKUP(P455&amp;"_"&amp;Q455&amp;"_"&amp;R455,[1]挑战模式!$A:$AS,1,FALSE)),"",IF(VLOOKUP(P455&amp;"_"&amp;Q455&amp;"_"&amp;R455,[1]挑战模式!$A:$AS,14+S455,FALSE)="","",INT(VLOOKUP(P455&amp;"_"&amp;Q455&amp;"_"&amp;R455,[1]挑战模式!$A:$AS,20+S455,FALSE))))</f>
        <v/>
      </c>
      <c r="J455" s="10" t="str">
        <f ca="1">IF(ISNA(VLOOKUP(P455&amp;"_"&amp;Q455&amp;"_"&amp;R455,[1]挑战模式!$A:$AS,1,FALSE)),"",IF(VLOOKUP(P455&amp;"_"&amp;Q455&amp;"_"&amp;R455,[1]挑战模式!$A:$AS,14+S455,FALSE)="","",ROUND(VLOOKUP(P455&amp;"_"&amp;Q455&amp;"_"&amp;R455,[1]挑战模式!$A:$AS,5,FALSE)/I455,2)))</f>
        <v/>
      </c>
      <c r="K455" s="10" t="str">
        <f t="shared" ca="1" si="47"/>
        <v/>
      </c>
      <c r="L455" s="10" t="str">
        <f t="shared" ca="1" si="48"/>
        <v/>
      </c>
      <c r="M455" s="10" t="str">
        <f t="shared" ca="1" si="49"/>
        <v/>
      </c>
      <c r="O455" s="10" t="str">
        <f ca="1">IF(J455="","",VLOOKUP(P455&amp;"_"&amp;Q455&amp;"_"&amp;R455,[1]挑战模式!$A:$AS,38+S455,FALSE))</f>
        <v/>
      </c>
      <c r="P455" s="10">
        <v>0</v>
      </c>
      <c r="Q455" s="10">
        <v>10</v>
      </c>
      <c r="R455" s="10">
        <v>3</v>
      </c>
      <c r="S455" s="10">
        <v>4</v>
      </c>
    </row>
    <row r="456" spans="2:19" s="10" customFormat="1" x14ac:dyDescent="0.2">
      <c r="B456" s="10" t="str">
        <f t="shared" si="44"/>
        <v/>
      </c>
      <c r="C456" s="10" t="str">
        <f>IF(ISNA(VLOOKUP(P456&amp;"_"&amp;Q456&amp;"_"&amp;R456,[1]挑战模式!$A:$AS,1,FALSE)),"",IF(R456-R455=0,"",R456))</f>
        <v/>
      </c>
      <c r="D456" s="10" t="str">
        <f t="shared" si="45"/>
        <v/>
      </c>
      <c r="E456" s="10" t="str">
        <f>""</f>
        <v/>
      </c>
      <c r="F456" s="10" t="str">
        <f>IF(C456="","",VLOOKUP(P456&amp;"_"&amp;Q456&amp;"_"&amp;R456,[1]挑战模式!$A:$AS,13,FALSE)-VLOOKUP(P456&amp;"_"&amp;Q456&amp;"_"&amp;R456,[1]挑战模式!$A:$AS,14,FALSE))</f>
        <v/>
      </c>
      <c r="G456" s="10" t="str">
        <f t="shared" si="46"/>
        <v/>
      </c>
      <c r="H456" s="10" t="str">
        <f t="shared" si="50"/>
        <v/>
      </c>
      <c r="I456" s="10" t="str">
        <f ca="1">IF(ISNA(VLOOKUP(P456&amp;"_"&amp;Q456&amp;"_"&amp;R456,[1]挑战模式!$A:$AS,1,FALSE)),"",IF(VLOOKUP(P456&amp;"_"&amp;Q456&amp;"_"&amp;R456,[1]挑战模式!$A:$AS,14+S456,FALSE)="","",INT(VLOOKUP(P456&amp;"_"&amp;Q456&amp;"_"&amp;R456,[1]挑战模式!$A:$AS,20+S456,FALSE))))</f>
        <v/>
      </c>
      <c r="J456" s="10" t="str">
        <f ca="1">IF(ISNA(VLOOKUP(P456&amp;"_"&amp;Q456&amp;"_"&amp;R456,[1]挑战模式!$A:$AS,1,FALSE)),"",IF(VLOOKUP(P456&amp;"_"&amp;Q456&amp;"_"&amp;R456,[1]挑战模式!$A:$AS,14+S456,FALSE)="","",ROUND(VLOOKUP(P456&amp;"_"&amp;Q456&amp;"_"&amp;R456,[1]挑战模式!$A:$AS,5,FALSE)/I456,2)))</f>
        <v/>
      </c>
      <c r="K456" s="10" t="str">
        <f t="shared" ca="1" si="47"/>
        <v/>
      </c>
      <c r="L456" s="10" t="str">
        <f t="shared" ca="1" si="48"/>
        <v/>
      </c>
      <c r="M456" s="10" t="str">
        <f t="shared" ca="1" si="49"/>
        <v/>
      </c>
      <c r="O456" s="10" t="str">
        <f ca="1">IF(J456="","",VLOOKUP(P456&amp;"_"&amp;Q456&amp;"_"&amp;R456,[1]挑战模式!$A:$AS,38+S456,FALSE))</f>
        <v/>
      </c>
      <c r="P456" s="10">
        <v>0</v>
      </c>
      <c r="Q456" s="10">
        <v>10</v>
      </c>
      <c r="R456" s="10">
        <v>3</v>
      </c>
      <c r="S456" s="10">
        <v>5</v>
      </c>
    </row>
    <row r="457" spans="2:19" s="10" customFormat="1" x14ac:dyDescent="0.2">
      <c r="B457" s="10" t="str">
        <f t="shared" ref="B457:B994" si="51">IF(C457="","","MonsterWaveCallRule_Season"&amp;P457&amp;"_Challenge"&amp;Q457)</f>
        <v/>
      </c>
      <c r="C457" s="10" t="str">
        <f>IF(ISNA(VLOOKUP(P457&amp;"_"&amp;Q457&amp;"_"&amp;R457,[1]挑战模式!$A:$AS,1,FALSE)),"",IF(R457-R456=0,"",R457))</f>
        <v/>
      </c>
      <c r="D457" s="10" t="str">
        <f t="shared" ref="D457:D994" si="52">IF(C457="","","赛季"&amp;P457&amp;"挑战关卡"&amp;Q457&amp;"波次"&amp;R457)</f>
        <v/>
      </c>
      <c r="E457" s="10" t="str">
        <f>""</f>
        <v/>
      </c>
      <c r="F457" s="10" t="str">
        <f>IF(C457="","",VLOOKUP(P457&amp;"_"&amp;Q457&amp;"_"&amp;R457,[1]挑战模式!$A:$AS,13,FALSE)-VLOOKUP(P457&amp;"_"&amp;Q457&amp;"_"&amp;R457,[1]挑战模式!$A:$AS,14,FALSE))</f>
        <v/>
      </c>
      <c r="G457" s="10" t="str">
        <f t="shared" ref="G457:G994" si="53">IF(C457="","",180)</f>
        <v/>
      </c>
      <c r="H457" s="10" t="str">
        <f t="shared" si="50"/>
        <v/>
      </c>
      <c r="I457" s="10" t="str">
        <f ca="1">IF(ISNA(VLOOKUP(P457&amp;"_"&amp;Q457&amp;"_"&amp;R457,[1]挑战模式!$A:$AS,1,FALSE)),"",IF(VLOOKUP(P457&amp;"_"&amp;Q457&amp;"_"&amp;R457,[1]挑战模式!$A:$AS,14+S457,FALSE)="","",INT(VLOOKUP(P457&amp;"_"&amp;Q457&amp;"_"&amp;R457,[1]挑战模式!$A:$AS,20+S457,FALSE))))</f>
        <v/>
      </c>
      <c r="J457" s="10" t="str">
        <f ca="1">IF(ISNA(VLOOKUP(P457&amp;"_"&amp;Q457&amp;"_"&amp;R457,[1]挑战模式!$A:$AS,1,FALSE)),"",IF(VLOOKUP(P457&amp;"_"&amp;Q457&amp;"_"&amp;R457,[1]挑战模式!$A:$AS,14+S457,FALSE)="","",ROUND(VLOOKUP(P457&amp;"_"&amp;Q457&amp;"_"&amp;R457,[1]挑战模式!$A:$AS,5,FALSE)/I457,2)))</f>
        <v/>
      </c>
      <c r="K457" s="10" t="str">
        <f t="shared" ref="K457:K994" ca="1" si="54">IF(J457="","",1)</f>
        <v/>
      </c>
      <c r="L457" s="10" t="str">
        <f t="shared" ref="L457:L994" ca="1" si="55">IF(J457="","","Monster_Season"&amp;P457&amp;"_Challenge"&amp;Q457&amp;"_"&amp;R457&amp;"_"&amp;S457)</f>
        <v/>
      </c>
      <c r="M457" s="10" t="str">
        <f t="shared" ref="M457:M994" ca="1" si="56">IF(J457="","",1)</f>
        <v/>
      </c>
      <c r="O457" s="10" t="str">
        <f ca="1">IF(J457="","",VLOOKUP(P457&amp;"_"&amp;Q457&amp;"_"&amp;R457,[1]挑战模式!$A:$AS,38+S457,FALSE))</f>
        <v/>
      </c>
      <c r="P457" s="10">
        <v>0</v>
      </c>
      <c r="Q457" s="10">
        <v>10</v>
      </c>
      <c r="R457" s="10">
        <v>3</v>
      </c>
      <c r="S457" s="10">
        <v>6</v>
      </c>
    </row>
    <row r="458" spans="2:19" s="10" customFormat="1" x14ac:dyDescent="0.2">
      <c r="B458" s="10" t="str">
        <f t="shared" si="51"/>
        <v>MonsterWaveCallRule_Season0_Challenge10</v>
      </c>
      <c r="C458" s="10">
        <f>IF(ISNA(VLOOKUP(P458&amp;"_"&amp;Q458&amp;"_"&amp;R458,[1]挑战模式!$A:$AS,1,FALSE)),"",IF(R458-R457=0,"",R458))</f>
        <v>4</v>
      </c>
      <c r="D458" s="10" t="str">
        <f t="shared" si="52"/>
        <v>赛季0挑战关卡10波次4</v>
      </c>
      <c r="E458" s="10" t="str">
        <f>""</f>
        <v/>
      </c>
      <c r="F458" s="10">
        <f>IF(C458="","",VLOOKUP(P458&amp;"_"&amp;Q458&amp;"_"&amp;R458,[1]挑战模式!$A:$AS,13,FALSE)-VLOOKUP(P458&amp;"_"&amp;Q458&amp;"_"&amp;R458,[1]挑战模式!$A:$AS,14,FALSE))</f>
        <v>100</v>
      </c>
      <c r="G458" s="10">
        <f t="shared" si="53"/>
        <v>180</v>
      </c>
      <c r="H458" s="10">
        <f t="shared" si="50"/>
        <v>0</v>
      </c>
      <c r="I458" s="10">
        <f ca="1">IF(ISNA(VLOOKUP(P458&amp;"_"&amp;Q458&amp;"_"&amp;R458,[1]挑战模式!$A:$AS,1,FALSE)),"",IF(VLOOKUP(P458&amp;"_"&amp;Q458&amp;"_"&amp;R458,[1]挑战模式!$A:$AS,14+S458,FALSE)="","",INT(VLOOKUP(P458&amp;"_"&amp;Q458&amp;"_"&amp;R458,[1]挑战模式!$A:$AS,20+S458,FALSE))))</f>
        <v>9</v>
      </c>
      <c r="J458" s="10">
        <f ca="1">IF(ISNA(VLOOKUP(P458&amp;"_"&amp;Q458&amp;"_"&amp;R458,[1]挑战模式!$A:$AS,1,FALSE)),"",IF(VLOOKUP(P458&amp;"_"&amp;Q458&amp;"_"&amp;R458,[1]挑战模式!$A:$AS,14+S458,FALSE)="","",ROUND(VLOOKUP(P458&amp;"_"&amp;Q458&amp;"_"&amp;R458,[1]挑战模式!$A:$AS,5,FALSE)/I458,2)))</f>
        <v>2.78</v>
      </c>
      <c r="K458" s="10">
        <f t="shared" ca="1" si="54"/>
        <v>1</v>
      </c>
      <c r="L458" s="10" t="str">
        <f t="shared" ca="1" si="55"/>
        <v>Monster_Season0_Challenge10_4_1</v>
      </c>
      <c r="M458" s="10">
        <f t="shared" ca="1" si="56"/>
        <v>1</v>
      </c>
      <c r="O458" s="10">
        <f ca="1">IF(J458="","",VLOOKUP(P458&amp;"_"&amp;Q458&amp;"_"&amp;R458,[1]挑战模式!$A:$AS,38+S458,FALSE))</f>
        <v>9</v>
      </c>
      <c r="P458" s="10">
        <v>0</v>
      </c>
      <c r="Q458" s="10">
        <v>10</v>
      </c>
      <c r="R458" s="10">
        <v>4</v>
      </c>
      <c r="S458" s="10">
        <v>1</v>
      </c>
    </row>
    <row r="459" spans="2:19" s="10" customFormat="1" x14ac:dyDescent="0.2">
      <c r="B459" s="10" t="str">
        <f t="shared" si="51"/>
        <v/>
      </c>
      <c r="C459" s="10" t="str">
        <f>IF(ISNA(VLOOKUP(P459&amp;"_"&amp;Q459&amp;"_"&amp;R459,[1]挑战模式!$A:$AS,1,FALSE)),"",IF(R459-R458=0,"",R459))</f>
        <v/>
      </c>
      <c r="D459" s="10" t="str">
        <f t="shared" si="52"/>
        <v/>
      </c>
      <c r="E459" s="10" t="str">
        <f>""</f>
        <v/>
      </c>
      <c r="F459" s="10" t="str">
        <f>IF(C459="","",VLOOKUP(P459&amp;"_"&amp;Q459&amp;"_"&amp;R459,[1]挑战模式!$A:$AS,13,FALSE)-VLOOKUP(P459&amp;"_"&amp;Q459&amp;"_"&amp;R459,[1]挑战模式!$A:$AS,14,FALSE))</f>
        <v/>
      </c>
      <c r="G459" s="10" t="str">
        <f t="shared" si="53"/>
        <v/>
      </c>
      <c r="H459" s="10" t="str">
        <f t="shared" si="50"/>
        <v/>
      </c>
      <c r="I459" s="10">
        <f ca="1">IF(ISNA(VLOOKUP(P459&amp;"_"&amp;Q459&amp;"_"&amp;R459,[1]挑战模式!$A:$AS,1,FALSE)),"",IF(VLOOKUP(P459&amp;"_"&amp;Q459&amp;"_"&amp;R459,[1]挑战模式!$A:$AS,14+S459,FALSE)="","",INT(VLOOKUP(P459&amp;"_"&amp;Q459&amp;"_"&amp;R459,[1]挑战模式!$A:$AS,20+S459,FALSE))))</f>
        <v>9</v>
      </c>
      <c r="J459" s="10">
        <f ca="1">IF(ISNA(VLOOKUP(P459&amp;"_"&amp;Q459&amp;"_"&amp;R459,[1]挑战模式!$A:$AS,1,FALSE)),"",IF(VLOOKUP(P459&amp;"_"&amp;Q459&amp;"_"&amp;R459,[1]挑战模式!$A:$AS,14+S459,FALSE)="","",ROUND(VLOOKUP(P459&amp;"_"&amp;Q459&amp;"_"&amp;R459,[1]挑战模式!$A:$AS,5,FALSE)/I459,2)))</f>
        <v>2.78</v>
      </c>
      <c r="K459" s="10">
        <f t="shared" ca="1" si="54"/>
        <v>1</v>
      </c>
      <c r="L459" s="10" t="str">
        <f t="shared" ca="1" si="55"/>
        <v>Monster_Season0_Challenge10_4_2</v>
      </c>
      <c r="M459" s="10">
        <f t="shared" ca="1" si="56"/>
        <v>1</v>
      </c>
      <c r="O459" s="10">
        <f ca="1">IF(J459="","",VLOOKUP(P459&amp;"_"&amp;Q459&amp;"_"&amp;R459,[1]挑战模式!$A:$AS,38+S459,FALSE))</f>
        <v>9</v>
      </c>
      <c r="P459" s="10">
        <v>0</v>
      </c>
      <c r="Q459" s="10">
        <v>10</v>
      </c>
      <c r="R459" s="10">
        <v>4</v>
      </c>
      <c r="S459" s="10">
        <v>2</v>
      </c>
    </row>
    <row r="460" spans="2:19" s="10" customFormat="1" x14ac:dyDescent="0.2">
      <c r="B460" s="10" t="str">
        <f t="shared" si="51"/>
        <v/>
      </c>
      <c r="C460" s="10" t="str">
        <f>IF(ISNA(VLOOKUP(P460&amp;"_"&amp;Q460&amp;"_"&amp;R460,[1]挑战模式!$A:$AS,1,FALSE)),"",IF(R460-R459=0,"",R460))</f>
        <v/>
      </c>
      <c r="D460" s="10" t="str">
        <f t="shared" si="52"/>
        <v/>
      </c>
      <c r="E460" s="10" t="str">
        <f>""</f>
        <v/>
      </c>
      <c r="F460" s="10" t="str">
        <f>IF(C460="","",VLOOKUP(P460&amp;"_"&amp;Q460&amp;"_"&amp;R460,[1]挑战模式!$A:$AS,13,FALSE)-VLOOKUP(P460&amp;"_"&amp;Q460&amp;"_"&amp;R460,[1]挑战模式!$A:$AS,14,FALSE))</f>
        <v/>
      </c>
      <c r="G460" s="10" t="str">
        <f t="shared" si="53"/>
        <v/>
      </c>
      <c r="H460" s="10" t="str">
        <f t="shared" si="50"/>
        <v/>
      </c>
      <c r="I460" s="10">
        <f ca="1">IF(ISNA(VLOOKUP(P460&amp;"_"&amp;Q460&amp;"_"&amp;R460,[1]挑战模式!$A:$AS,1,FALSE)),"",IF(VLOOKUP(P460&amp;"_"&amp;Q460&amp;"_"&amp;R460,[1]挑战模式!$A:$AS,14+S460,FALSE)="","",INT(VLOOKUP(P460&amp;"_"&amp;Q460&amp;"_"&amp;R460,[1]挑战模式!$A:$AS,20+S460,FALSE))))</f>
        <v>4</v>
      </c>
      <c r="J460" s="10">
        <f ca="1">IF(ISNA(VLOOKUP(P460&amp;"_"&amp;Q460&amp;"_"&amp;R460,[1]挑战模式!$A:$AS,1,FALSE)),"",IF(VLOOKUP(P460&amp;"_"&amp;Q460&amp;"_"&amp;R460,[1]挑战模式!$A:$AS,14+S460,FALSE)="","",ROUND(VLOOKUP(P460&amp;"_"&amp;Q460&amp;"_"&amp;R460,[1]挑战模式!$A:$AS,5,FALSE)/I460,2)))</f>
        <v>6.25</v>
      </c>
      <c r="K460" s="10">
        <f t="shared" ca="1" si="54"/>
        <v>1</v>
      </c>
      <c r="L460" s="10" t="str">
        <f t="shared" ca="1" si="55"/>
        <v>Monster_Season0_Challenge10_4_3</v>
      </c>
      <c r="M460" s="10">
        <f t="shared" ca="1" si="56"/>
        <v>1</v>
      </c>
      <c r="O460" s="10">
        <f ca="1">IF(J460="","",VLOOKUP(P460&amp;"_"&amp;Q460&amp;"_"&amp;R460,[1]挑战模式!$A:$AS,38+S460,FALSE))</f>
        <v>9</v>
      </c>
      <c r="P460" s="10">
        <v>0</v>
      </c>
      <c r="Q460" s="10">
        <v>10</v>
      </c>
      <c r="R460" s="10">
        <v>4</v>
      </c>
      <c r="S460" s="10">
        <v>3</v>
      </c>
    </row>
    <row r="461" spans="2:19" s="10" customFormat="1" x14ac:dyDescent="0.2">
      <c r="B461" s="10" t="str">
        <f t="shared" si="51"/>
        <v/>
      </c>
      <c r="C461" s="10" t="str">
        <f>IF(ISNA(VLOOKUP(P461&amp;"_"&amp;Q461&amp;"_"&amp;R461,[1]挑战模式!$A:$AS,1,FALSE)),"",IF(R461-R460=0,"",R461))</f>
        <v/>
      </c>
      <c r="D461" s="10" t="str">
        <f t="shared" si="52"/>
        <v/>
      </c>
      <c r="E461" s="10" t="str">
        <f>""</f>
        <v/>
      </c>
      <c r="F461" s="10" t="str">
        <f>IF(C461="","",VLOOKUP(P461&amp;"_"&amp;Q461&amp;"_"&amp;R461,[1]挑战模式!$A:$AS,13,FALSE)-VLOOKUP(P461&amp;"_"&amp;Q461&amp;"_"&amp;R461,[1]挑战模式!$A:$AS,14,FALSE))</f>
        <v/>
      </c>
      <c r="G461" s="10" t="str">
        <f t="shared" si="53"/>
        <v/>
      </c>
      <c r="H461" s="10" t="str">
        <f t="shared" si="50"/>
        <v/>
      </c>
      <c r="I461" s="10" t="str">
        <f ca="1">IF(ISNA(VLOOKUP(P461&amp;"_"&amp;Q461&amp;"_"&amp;R461,[1]挑战模式!$A:$AS,1,FALSE)),"",IF(VLOOKUP(P461&amp;"_"&amp;Q461&amp;"_"&amp;R461,[1]挑战模式!$A:$AS,14+S461,FALSE)="","",INT(VLOOKUP(P461&amp;"_"&amp;Q461&amp;"_"&amp;R461,[1]挑战模式!$A:$AS,20+S461,FALSE))))</f>
        <v/>
      </c>
      <c r="J461" s="10" t="str">
        <f ca="1">IF(ISNA(VLOOKUP(P461&amp;"_"&amp;Q461&amp;"_"&amp;R461,[1]挑战模式!$A:$AS,1,FALSE)),"",IF(VLOOKUP(P461&amp;"_"&amp;Q461&amp;"_"&amp;R461,[1]挑战模式!$A:$AS,14+S461,FALSE)="","",ROUND(VLOOKUP(P461&amp;"_"&amp;Q461&amp;"_"&amp;R461,[1]挑战模式!$A:$AS,5,FALSE)/I461,2)))</f>
        <v/>
      </c>
      <c r="K461" s="10" t="str">
        <f t="shared" ca="1" si="54"/>
        <v/>
      </c>
      <c r="L461" s="10" t="str">
        <f t="shared" ca="1" si="55"/>
        <v/>
      </c>
      <c r="M461" s="10" t="str">
        <f t="shared" ca="1" si="56"/>
        <v/>
      </c>
      <c r="O461" s="10" t="str">
        <f ca="1">IF(J461="","",VLOOKUP(P461&amp;"_"&amp;Q461&amp;"_"&amp;R461,[1]挑战模式!$A:$AS,38+S461,FALSE))</f>
        <v/>
      </c>
      <c r="P461" s="10">
        <v>0</v>
      </c>
      <c r="Q461" s="10">
        <v>10</v>
      </c>
      <c r="R461" s="10">
        <v>4</v>
      </c>
      <c r="S461" s="10">
        <v>4</v>
      </c>
    </row>
    <row r="462" spans="2:19" s="10" customFormat="1" x14ac:dyDescent="0.2">
      <c r="B462" s="10" t="str">
        <f t="shared" si="51"/>
        <v/>
      </c>
      <c r="C462" s="10" t="str">
        <f>IF(ISNA(VLOOKUP(P462&amp;"_"&amp;Q462&amp;"_"&amp;R462,[1]挑战模式!$A:$AS,1,FALSE)),"",IF(R462-R461=0,"",R462))</f>
        <v/>
      </c>
      <c r="D462" s="10" t="str">
        <f t="shared" si="52"/>
        <v/>
      </c>
      <c r="E462" s="10" t="str">
        <f>""</f>
        <v/>
      </c>
      <c r="F462" s="10" t="str">
        <f>IF(C462="","",VLOOKUP(P462&amp;"_"&amp;Q462&amp;"_"&amp;R462,[1]挑战模式!$A:$AS,13,FALSE)-VLOOKUP(P462&amp;"_"&amp;Q462&amp;"_"&amp;R462,[1]挑战模式!$A:$AS,14,FALSE))</f>
        <v/>
      </c>
      <c r="G462" s="10" t="str">
        <f t="shared" si="53"/>
        <v/>
      </c>
      <c r="H462" s="10" t="str">
        <f t="shared" si="50"/>
        <v/>
      </c>
      <c r="I462" s="10" t="str">
        <f ca="1">IF(ISNA(VLOOKUP(P462&amp;"_"&amp;Q462&amp;"_"&amp;R462,[1]挑战模式!$A:$AS,1,FALSE)),"",IF(VLOOKUP(P462&amp;"_"&amp;Q462&amp;"_"&amp;R462,[1]挑战模式!$A:$AS,14+S462,FALSE)="","",INT(VLOOKUP(P462&amp;"_"&amp;Q462&amp;"_"&amp;R462,[1]挑战模式!$A:$AS,20+S462,FALSE))))</f>
        <v/>
      </c>
      <c r="J462" s="10" t="str">
        <f ca="1">IF(ISNA(VLOOKUP(P462&amp;"_"&amp;Q462&amp;"_"&amp;R462,[1]挑战模式!$A:$AS,1,FALSE)),"",IF(VLOOKUP(P462&amp;"_"&amp;Q462&amp;"_"&amp;R462,[1]挑战模式!$A:$AS,14+S462,FALSE)="","",ROUND(VLOOKUP(P462&amp;"_"&amp;Q462&amp;"_"&amp;R462,[1]挑战模式!$A:$AS,5,FALSE)/I462,2)))</f>
        <v/>
      </c>
      <c r="K462" s="10" t="str">
        <f t="shared" ca="1" si="54"/>
        <v/>
      </c>
      <c r="L462" s="10" t="str">
        <f t="shared" ca="1" si="55"/>
        <v/>
      </c>
      <c r="M462" s="10" t="str">
        <f t="shared" ca="1" si="56"/>
        <v/>
      </c>
      <c r="O462" s="10" t="str">
        <f ca="1">IF(J462="","",VLOOKUP(P462&amp;"_"&amp;Q462&amp;"_"&amp;R462,[1]挑战模式!$A:$AS,38+S462,FALSE))</f>
        <v/>
      </c>
      <c r="P462" s="10">
        <v>0</v>
      </c>
      <c r="Q462" s="10">
        <v>10</v>
      </c>
      <c r="R462" s="10">
        <v>4</v>
      </c>
      <c r="S462" s="10">
        <v>5</v>
      </c>
    </row>
    <row r="463" spans="2:19" s="10" customFormat="1" x14ac:dyDescent="0.2">
      <c r="B463" s="10" t="str">
        <f t="shared" si="51"/>
        <v/>
      </c>
      <c r="C463" s="10" t="str">
        <f>IF(ISNA(VLOOKUP(P463&amp;"_"&amp;Q463&amp;"_"&amp;R463,[1]挑战模式!$A:$AS,1,FALSE)),"",IF(R463-R462=0,"",R463))</f>
        <v/>
      </c>
      <c r="D463" s="10" t="str">
        <f t="shared" si="52"/>
        <v/>
      </c>
      <c r="E463" s="10" t="str">
        <f>""</f>
        <v/>
      </c>
      <c r="F463" s="10" t="str">
        <f>IF(C463="","",VLOOKUP(P463&amp;"_"&amp;Q463&amp;"_"&amp;R463,[1]挑战模式!$A:$AS,13,FALSE)-VLOOKUP(P463&amp;"_"&amp;Q463&amp;"_"&amp;R463,[1]挑战模式!$A:$AS,14,FALSE))</f>
        <v/>
      </c>
      <c r="G463" s="10" t="str">
        <f t="shared" si="53"/>
        <v/>
      </c>
      <c r="H463" s="10" t="str">
        <f t="shared" si="50"/>
        <v/>
      </c>
      <c r="I463" s="10" t="str">
        <f ca="1">IF(ISNA(VLOOKUP(P463&amp;"_"&amp;Q463&amp;"_"&amp;R463,[1]挑战模式!$A:$AS,1,FALSE)),"",IF(VLOOKUP(P463&amp;"_"&amp;Q463&amp;"_"&amp;R463,[1]挑战模式!$A:$AS,14+S463,FALSE)="","",INT(VLOOKUP(P463&amp;"_"&amp;Q463&amp;"_"&amp;R463,[1]挑战模式!$A:$AS,20+S463,FALSE))))</f>
        <v/>
      </c>
      <c r="J463" s="10" t="str">
        <f ca="1">IF(ISNA(VLOOKUP(P463&amp;"_"&amp;Q463&amp;"_"&amp;R463,[1]挑战模式!$A:$AS,1,FALSE)),"",IF(VLOOKUP(P463&amp;"_"&amp;Q463&amp;"_"&amp;R463,[1]挑战模式!$A:$AS,14+S463,FALSE)="","",ROUND(VLOOKUP(P463&amp;"_"&amp;Q463&amp;"_"&amp;R463,[1]挑战模式!$A:$AS,5,FALSE)/I463,2)))</f>
        <v/>
      </c>
      <c r="K463" s="10" t="str">
        <f t="shared" ca="1" si="54"/>
        <v/>
      </c>
      <c r="L463" s="10" t="str">
        <f t="shared" ca="1" si="55"/>
        <v/>
      </c>
      <c r="M463" s="10" t="str">
        <f t="shared" ca="1" si="56"/>
        <v/>
      </c>
      <c r="O463" s="10" t="str">
        <f ca="1">IF(J463="","",VLOOKUP(P463&amp;"_"&amp;Q463&amp;"_"&amp;R463,[1]挑战模式!$A:$AS,38+S463,FALSE))</f>
        <v/>
      </c>
      <c r="P463" s="10">
        <v>0</v>
      </c>
      <c r="Q463" s="10">
        <v>10</v>
      </c>
      <c r="R463" s="10">
        <v>4</v>
      </c>
      <c r="S463" s="10">
        <v>6</v>
      </c>
    </row>
    <row r="464" spans="2:19" s="10" customFormat="1" x14ac:dyDescent="0.2">
      <c r="B464" s="10" t="str">
        <f t="shared" si="51"/>
        <v>MonsterWaveCallRule_Season0_Challenge10</v>
      </c>
      <c r="C464" s="10">
        <f>IF(ISNA(VLOOKUP(P464&amp;"_"&amp;Q464&amp;"_"&amp;R464,[1]挑战模式!$A:$AS,1,FALSE)),"",IF(R464-R463=0,"",R464))</f>
        <v>5</v>
      </c>
      <c r="D464" s="10" t="str">
        <f t="shared" si="52"/>
        <v>赛季0挑战关卡10波次5</v>
      </c>
      <c r="E464" s="10" t="str">
        <f>""</f>
        <v/>
      </c>
      <c r="F464" s="10">
        <f>IF(C464="","",VLOOKUP(P464&amp;"_"&amp;Q464&amp;"_"&amp;R464,[1]挑战模式!$A:$AS,13,FALSE)-VLOOKUP(P464&amp;"_"&amp;Q464&amp;"_"&amp;R464,[1]挑战模式!$A:$AS,14,FALSE))</f>
        <v>100</v>
      </c>
      <c r="G464" s="10">
        <f t="shared" si="53"/>
        <v>180</v>
      </c>
      <c r="H464" s="10">
        <f t="shared" si="50"/>
        <v>0</v>
      </c>
      <c r="I464" s="10">
        <f ca="1">IF(ISNA(VLOOKUP(P464&amp;"_"&amp;Q464&amp;"_"&amp;R464,[1]挑战模式!$A:$AS,1,FALSE)),"",IF(VLOOKUP(P464&amp;"_"&amp;Q464&amp;"_"&amp;R464,[1]挑战模式!$A:$AS,14+S464,FALSE)="","",INT(VLOOKUP(P464&amp;"_"&amp;Q464&amp;"_"&amp;R464,[1]挑战模式!$A:$AS,20+S464,FALSE))))</f>
        <v>13</v>
      </c>
      <c r="J464" s="10">
        <f ca="1">IF(ISNA(VLOOKUP(P464&amp;"_"&amp;Q464&amp;"_"&amp;R464,[1]挑战模式!$A:$AS,1,FALSE)),"",IF(VLOOKUP(P464&amp;"_"&amp;Q464&amp;"_"&amp;R464,[1]挑战模式!$A:$AS,14+S464,FALSE)="","",ROUND(VLOOKUP(P464&amp;"_"&amp;Q464&amp;"_"&amp;R464,[1]挑战模式!$A:$AS,5,FALSE)/I464,2)))</f>
        <v>2.31</v>
      </c>
      <c r="K464" s="10">
        <f t="shared" ca="1" si="54"/>
        <v>1</v>
      </c>
      <c r="L464" s="10" t="str">
        <f t="shared" ca="1" si="55"/>
        <v>Monster_Season0_Challenge10_5_1</v>
      </c>
      <c r="M464" s="10">
        <f t="shared" ca="1" si="56"/>
        <v>1</v>
      </c>
      <c r="O464" s="10">
        <f ca="1">IF(J464="","",VLOOKUP(P464&amp;"_"&amp;Q464&amp;"_"&amp;R464,[1]挑战模式!$A:$AS,38+S464,FALSE))</f>
        <v>5</v>
      </c>
      <c r="P464" s="10">
        <v>0</v>
      </c>
      <c r="Q464" s="10">
        <v>10</v>
      </c>
      <c r="R464" s="10">
        <v>5</v>
      </c>
      <c r="S464" s="10">
        <v>1</v>
      </c>
    </row>
    <row r="465" spans="2:19" s="10" customFormat="1" x14ac:dyDescent="0.2">
      <c r="B465" s="10" t="str">
        <f t="shared" si="51"/>
        <v/>
      </c>
      <c r="C465" s="10" t="str">
        <f>IF(ISNA(VLOOKUP(P465&amp;"_"&amp;Q465&amp;"_"&amp;R465,[1]挑战模式!$A:$AS,1,FALSE)),"",IF(R465-R464=0,"",R465))</f>
        <v/>
      </c>
      <c r="D465" s="10" t="str">
        <f t="shared" si="52"/>
        <v/>
      </c>
      <c r="E465" s="10" t="str">
        <f>""</f>
        <v/>
      </c>
      <c r="F465" s="10" t="str">
        <f>IF(C465="","",VLOOKUP(P465&amp;"_"&amp;Q465&amp;"_"&amp;R465,[1]挑战模式!$A:$AS,13,FALSE)-VLOOKUP(P465&amp;"_"&amp;Q465&amp;"_"&amp;R465,[1]挑战模式!$A:$AS,14,FALSE))</f>
        <v/>
      </c>
      <c r="G465" s="10" t="str">
        <f t="shared" si="53"/>
        <v/>
      </c>
      <c r="H465" s="10" t="str">
        <f t="shared" si="50"/>
        <v/>
      </c>
      <c r="I465" s="10">
        <f ca="1">IF(ISNA(VLOOKUP(P465&amp;"_"&amp;Q465&amp;"_"&amp;R465,[1]挑战模式!$A:$AS,1,FALSE)),"",IF(VLOOKUP(P465&amp;"_"&amp;Q465&amp;"_"&amp;R465,[1]挑战模式!$A:$AS,14+S465,FALSE)="","",INT(VLOOKUP(P465&amp;"_"&amp;Q465&amp;"_"&amp;R465,[1]挑战模式!$A:$AS,20+S465,FALSE))))</f>
        <v>13</v>
      </c>
      <c r="J465" s="10">
        <f ca="1">IF(ISNA(VLOOKUP(P465&amp;"_"&amp;Q465&amp;"_"&amp;R465,[1]挑战模式!$A:$AS,1,FALSE)),"",IF(VLOOKUP(P465&amp;"_"&amp;Q465&amp;"_"&amp;R465,[1]挑战模式!$A:$AS,14+S465,FALSE)="","",ROUND(VLOOKUP(P465&amp;"_"&amp;Q465&amp;"_"&amp;R465,[1]挑战模式!$A:$AS,5,FALSE)/I465,2)))</f>
        <v>2.31</v>
      </c>
      <c r="K465" s="10">
        <f t="shared" ca="1" si="54"/>
        <v>1</v>
      </c>
      <c r="L465" s="10" t="str">
        <f t="shared" ca="1" si="55"/>
        <v>Monster_Season0_Challenge10_5_2</v>
      </c>
      <c r="M465" s="10">
        <f t="shared" ca="1" si="56"/>
        <v>1</v>
      </c>
      <c r="O465" s="10">
        <f ca="1">IF(J465="","",VLOOKUP(P465&amp;"_"&amp;Q465&amp;"_"&amp;R465,[1]挑战模式!$A:$AS,38+S465,FALSE))</f>
        <v>5</v>
      </c>
      <c r="P465" s="10">
        <v>0</v>
      </c>
      <c r="Q465" s="10">
        <v>10</v>
      </c>
      <c r="R465" s="10">
        <v>5</v>
      </c>
      <c r="S465" s="10">
        <v>2</v>
      </c>
    </row>
    <row r="466" spans="2:19" s="10" customFormat="1" x14ac:dyDescent="0.2">
      <c r="B466" s="10" t="str">
        <f t="shared" si="51"/>
        <v/>
      </c>
      <c r="C466" s="10" t="str">
        <f>IF(ISNA(VLOOKUP(P466&amp;"_"&amp;Q466&amp;"_"&amp;R466,[1]挑战模式!$A:$AS,1,FALSE)),"",IF(R466-R465=0,"",R466))</f>
        <v/>
      </c>
      <c r="D466" s="10" t="str">
        <f t="shared" si="52"/>
        <v/>
      </c>
      <c r="E466" s="10" t="str">
        <f>""</f>
        <v/>
      </c>
      <c r="F466" s="10" t="str">
        <f>IF(C466="","",VLOOKUP(P466&amp;"_"&amp;Q466&amp;"_"&amp;R466,[1]挑战模式!$A:$AS,13,FALSE)-VLOOKUP(P466&amp;"_"&amp;Q466&amp;"_"&amp;R466,[1]挑战模式!$A:$AS,14,FALSE))</f>
        <v/>
      </c>
      <c r="G466" s="10" t="str">
        <f t="shared" si="53"/>
        <v/>
      </c>
      <c r="H466" s="10" t="str">
        <f t="shared" si="50"/>
        <v/>
      </c>
      <c r="I466" s="10">
        <f ca="1">IF(ISNA(VLOOKUP(P466&amp;"_"&amp;Q466&amp;"_"&amp;R466,[1]挑战模式!$A:$AS,1,FALSE)),"",IF(VLOOKUP(P466&amp;"_"&amp;Q466&amp;"_"&amp;R466,[1]挑战模式!$A:$AS,14+S466,FALSE)="","",INT(VLOOKUP(P466&amp;"_"&amp;Q466&amp;"_"&amp;R466,[1]挑战模式!$A:$AS,20+S466,FALSE))))</f>
        <v>6</v>
      </c>
      <c r="J466" s="10">
        <f ca="1">IF(ISNA(VLOOKUP(P466&amp;"_"&amp;Q466&amp;"_"&amp;R466,[1]挑战模式!$A:$AS,1,FALSE)),"",IF(VLOOKUP(P466&amp;"_"&amp;Q466&amp;"_"&amp;R466,[1]挑战模式!$A:$AS,14+S466,FALSE)="","",ROUND(VLOOKUP(P466&amp;"_"&amp;Q466&amp;"_"&amp;R466,[1]挑战模式!$A:$AS,5,FALSE)/I466,2)))</f>
        <v>5</v>
      </c>
      <c r="K466" s="10">
        <f t="shared" ca="1" si="54"/>
        <v>1</v>
      </c>
      <c r="L466" s="10" t="str">
        <f t="shared" ca="1" si="55"/>
        <v>Monster_Season0_Challenge10_5_3</v>
      </c>
      <c r="M466" s="10">
        <f t="shared" ca="1" si="56"/>
        <v>1</v>
      </c>
      <c r="O466" s="10">
        <f ca="1">IF(J466="","",VLOOKUP(P466&amp;"_"&amp;Q466&amp;"_"&amp;R466,[1]挑战模式!$A:$AS,38+S466,FALSE))</f>
        <v>11</v>
      </c>
      <c r="P466" s="10">
        <v>0</v>
      </c>
      <c r="Q466" s="10">
        <v>10</v>
      </c>
      <c r="R466" s="10">
        <v>5</v>
      </c>
      <c r="S466" s="10">
        <v>3</v>
      </c>
    </row>
    <row r="467" spans="2:19" s="10" customFormat="1" x14ac:dyDescent="0.2">
      <c r="B467" s="10" t="str">
        <f t="shared" si="51"/>
        <v/>
      </c>
      <c r="C467" s="10" t="str">
        <f>IF(ISNA(VLOOKUP(P467&amp;"_"&amp;Q467&amp;"_"&amp;R467,[1]挑战模式!$A:$AS,1,FALSE)),"",IF(R467-R466=0,"",R467))</f>
        <v/>
      </c>
      <c r="D467" s="10" t="str">
        <f t="shared" si="52"/>
        <v/>
      </c>
      <c r="E467" s="10" t="str">
        <f>""</f>
        <v/>
      </c>
      <c r="F467" s="10" t="str">
        <f>IF(C467="","",VLOOKUP(P467&amp;"_"&amp;Q467&amp;"_"&amp;R467,[1]挑战模式!$A:$AS,13,FALSE)-VLOOKUP(P467&amp;"_"&amp;Q467&amp;"_"&amp;R467,[1]挑战模式!$A:$AS,14,FALSE))</f>
        <v/>
      </c>
      <c r="G467" s="10" t="str">
        <f t="shared" si="53"/>
        <v/>
      </c>
      <c r="H467" s="10" t="str">
        <f t="shared" si="50"/>
        <v/>
      </c>
      <c r="I467" s="10" t="str">
        <f ca="1">IF(ISNA(VLOOKUP(P467&amp;"_"&amp;Q467&amp;"_"&amp;R467,[1]挑战模式!$A:$AS,1,FALSE)),"",IF(VLOOKUP(P467&amp;"_"&amp;Q467&amp;"_"&amp;R467,[1]挑战模式!$A:$AS,14+S467,FALSE)="","",INT(VLOOKUP(P467&amp;"_"&amp;Q467&amp;"_"&amp;R467,[1]挑战模式!$A:$AS,20+S467,FALSE))))</f>
        <v/>
      </c>
      <c r="J467" s="10" t="str">
        <f ca="1">IF(ISNA(VLOOKUP(P467&amp;"_"&amp;Q467&amp;"_"&amp;R467,[1]挑战模式!$A:$AS,1,FALSE)),"",IF(VLOOKUP(P467&amp;"_"&amp;Q467&amp;"_"&amp;R467,[1]挑战模式!$A:$AS,14+S467,FALSE)="","",ROUND(VLOOKUP(P467&amp;"_"&amp;Q467&amp;"_"&amp;R467,[1]挑战模式!$A:$AS,5,FALSE)/I467,2)))</f>
        <v/>
      </c>
      <c r="K467" s="10" t="str">
        <f t="shared" ca="1" si="54"/>
        <v/>
      </c>
      <c r="L467" s="10" t="str">
        <f t="shared" ca="1" si="55"/>
        <v/>
      </c>
      <c r="M467" s="10" t="str">
        <f t="shared" ca="1" si="56"/>
        <v/>
      </c>
      <c r="O467" s="10" t="str">
        <f ca="1">IF(J467="","",VLOOKUP(P467&amp;"_"&amp;Q467&amp;"_"&amp;R467,[1]挑战模式!$A:$AS,38+S467,FALSE))</f>
        <v/>
      </c>
      <c r="P467" s="10">
        <v>0</v>
      </c>
      <c r="Q467" s="10">
        <v>10</v>
      </c>
      <c r="R467" s="10">
        <v>5</v>
      </c>
      <c r="S467" s="10">
        <v>4</v>
      </c>
    </row>
    <row r="468" spans="2:19" s="10" customFormat="1" x14ac:dyDescent="0.2">
      <c r="B468" s="10" t="str">
        <f t="shared" si="51"/>
        <v/>
      </c>
      <c r="C468" s="10" t="str">
        <f>IF(ISNA(VLOOKUP(P468&amp;"_"&amp;Q468&amp;"_"&amp;R468,[1]挑战模式!$A:$AS,1,FALSE)),"",IF(R468-R467=0,"",R468))</f>
        <v/>
      </c>
      <c r="D468" s="10" t="str">
        <f t="shared" si="52"/>
        <v/>
      </c>
      <c r="E468" s="10" t="str">
        <f>""</f>
        <v/>
      </c>
      <c r="F468" s="10" t="str">
        <f>IF(C468="","",VLOOKUP(P468&amp;"_"&amp;Q468&amp;"_"&amp;R468,[1]挑战模式!$A:$AS,13,FALSE)-VLOOKUP(P468&amp;"_"&amp;Q468&amp;"_"&amp;R468,[1]挑战模式!$A:$AS,14,FALSE))</f>
        <v/>
      </c>
      <c r="G468" s="10" t="str">
        <f t="shared" si="53"/>
        <v/>
      </c>
      <c r="H468" s="10" t="str">
        <f t="shared" si="50"/>
        <v/>
      </c>
      <c r="I468" s="10" t="str">
        <f ca="1">IF(ISNA(VLOOKUP(P468&amp;"_"&amp;Q468&amp;"_"&amp;R468,[1]挑战模式!$A:$AS,1,FALSE)),"",IF(VLOOKUP(P468&amp;"_"&amp;Q468&amp;"_"&amp;R468,[1]挑战模式!$A:$AS,14+S468,FALSE)="","",INT(VLOOKUP(P468&amp;"_"&amp;Q468&amp;"_"&amp;R468,[1]挑战模式!$A:$AS,20+S468,FALSE))))</f>
        <v/>
      </c>
      <c r="J468" s="10" t="str">
        <f ca="1">IF(ISNA(VLOOKUP(P468&amp;"_"&amp;Q468&amp;"_"&amp;R468,[1]挑战模式!$A:$AS,1,FALSE)),"",IF(VLOOKUP(P468&amp;"_"&amp;Q468&amp;"_"&amp;R468,[1]挑战模式!$A:$AS,14+S468,FALSE)="","",ROUND(VLOOKUP(P468&amp;"_"&amp;Q468&amp;"_"&amp;R468,[1]挑战模式!$A:$AS,5,FALSE)/I468,2)))</f>
        <v/>
      </c>
      <c r="K468" s="10" t="str">
        <f t="shared" ca="1" si="54"/>
        <v/>
      </c>
      <c r="L468" s="10" t="str">
        <f t="shared" ca="1" si="55"/>
        <v/>
      </c>
      <c r="M468" s="10" t="str">
        <f t="shared" ca="1" si="56"/>
        <v/>
      </c>
      <c r="O468" s="10" t="str">
        <f ca="1">IF(J468="","",VLOOKUP(P468&amp;"_"&amp;Q468&amp;"_"&amp;R468,[1]挑战模式!$A:$AS,38+S468,FALSE))</f>
        <v/>
      </c>
      <c r="P468" s="10">
        <v>0</v>
      </c>
      <c r="Q468" s="10">
        <v>10</v>
      </c>
      <c r="R468" s="10">
        <v>5</v>
      </c>
      <c r="S468" s="10">
        <v>5</v>
      </c>
    </row>
    <row r="469" spans="2:19" s="10" customFormat="1" x14ac:dyDescent="0.2">
      <c r="B469" s="10" t="str">
        <f t="shared" si="51"/>
        <v/>
      </c>
      <c r="C469" s="10" t="str">
        <f>IF(ISNA(VLOOKUP(P469&amp;"_"&amp;Q469&amp;"_"&amp;R469,[1]挑战模式!$A:$AS,1,FALSE)),"",IF(R469-R468=0,"",R469))</f>
        <v/>
      </c>
      <c r="D469" s="10" t="str">
        <f t="shared" si="52"/>
        <v/>
      </c>
      <c r="E469" s="10" t="str">
        <f>""</f>
        <v/>
      </c>
      <c r="F469" s="10" t="str">
        <f>IF(C469="","",VLOOKUP(P469&amp;"_"&amp;Q469&amp;"_"&amp;R469,[1]挑战模式!$A:$AS,13,FALSE)-VLOOKUP(P469&amp;"_"&amp;Q469&amp;"_"&amp;R469,[1]挑战模式!$A:$AS,14,FALSE))</f>
        <v/>
      </c>
      <c r="G469" s="10" t="str">
        <f t="shared" si="53"/>
        <v/>
      </c>
      <c r="H469" s="10" t="str">
        <f t="shared" si="50"/>
        <v/>
      </c>
      <c r="I469" s="10" t="str">
        <f ca="1">IF(ISNA(VLOOKUP(P469&amp;"_"&amp;Q469&amp;"_"&amp;R469,[1]挑战模式!$A:$AS,1,FALSE)),"",IF(VLOOKUP(P469&amp;"_"&amp;Q469&amp;"_"&amp;R469,[1]挑战模式!$A:$AS,14+S469,FALSE)="","",INT(VLOOKUP(P469&amp;"_"&amp;Q469&amp;"_"&amp;R469,[1]挑战模式!$A:$AS,20+S469,FALSE))))</f>
        <v/>
      </c>
      <c r="J469" s="10" t="str">
        <f ca="1">IF(ISNA(VLOOKUP(P469&amp;"_"&amp;Q469&amp;"_"&amp;R469,[1]挑战模式!$A:$AS,1,FALSE)),"",IF(VLOOKUP(P469&amp;"_"&amp;Q469&amp;"_"&amp;R469,[1]挑战模式!$A:$AS,14+S469,FALSE)="","",ROUND(VLOOKUP(P469&amp;"_"&amp;Q469&amp;"_"&amp;R469,[1]挑战模式!$A:$AS,5,FALSE)/I469,2)))</f>
        <v/>
      </c>
      <c r="K469" s="10" t="str">
        <f t="shared" ca="1" si="54"/>
        <v/>
      </c>
      <c r="L469" s="10" t="str">
        <f t="shared" ca="1" si="55"/>
        <v/>
      </c>
      <c r="M469" s="10" t="str">
        <f t="shared" ca="1" si="56"/>
        <v/>
      </c>
      <c r="O469" s="10" t="str">
        <f ca="1">IF(J469="","",VLOOKUP(P469&amp;"_"&amp;Q469&amp;"_"&amp;R469,[1]挑战模式!$A:$AS,38+S469,FALSE))</f>
        <v/>
      </c>
      <c r="P469" s="10">
        <v>0</v>
      </c>
      <c r="Q469" s="10">
        <v>10</v>
      </c>
      <c r="R469" s="10">
        <v>5</v>
      </c>
      <c r="S469" s="10">
        <v>6</v>
      </c>
    </row>
    <row r="470" spans="2:19" s="10" customFormat="1" x14ac:dyDescent="0.2">
      <c r="B470" s="10" t="str">
        <f t="shared" si="51"/>
        <v>MonsterWaveCallRule_Season0_Challenge10</v>
      </c>
      <c r="C470" s="10">
        <f>IF(ISNA(VLOOKUP(P470&amp;"_"&amp;Q470&amp;"_"&amp;R470,[1]挑战模式!$A:$AS,1,FALSE)),"",IF(R470-R469=0,"",R470))</f>
        <v>6</v>
      </c>
      <c r="D470" s="10" t="str">
        <f t="shared" si="52"/>
        <v>赛季0挑战关卡10波次6</v>
      </c>
      <c r="E470" s="10" t="str">
        <f>""</f>
        <v/>
      </c>
      <c r="F470" s="10">
        <f>IF(C470="","",VLOOKUP(P470&amp;"_"&amp;Q470&amp;"_"&amp;R470,[1]挑战模式!$A:$AS,13,FALSE)-VLOOKUP(P470&amp;"_"&amp;Q470&amp;"_"&amp;R470,[1]挑战模式!$A:$AS,14,FALSE))</f>
        <v>100</v>
      </c>
      <c r="G470" s="10">
        <f t="shared" si="53"/>
        <v>180</v>
      </c>
      <c r="H470" s="10">
        <f t="shared" si="50"/>
        <v>0</v>
      </c>
      <c r="I470" s="10">
        <f ca="1">IF(ISNA(VLOOKUP(P470&amp;"_"&amp;Q470&amp;"_"&amp;R470,[1]挑战模式!$A:$AS,1,FALSE)),"",IF(VLOOKUP(P470&amp;"_"&amp;Q470&amp;"_"&amp;R470,[1]挑战模式!$A:$AS,14+S470,FALSE)="","",INT(VLOOKUP(P470&amp;"_"&amp;Q470&amp;"_"&amp;R470,[1]挑战模式!$A:$AS,20+S470,FALSE))))</f>
        <v>12</v>
      </c>
      <c r="J470" s="10">
        <f ca="1">IF(ISNA(VLOOKUP(P470&amp;"_"&amp;Q470&amp;"_"&amp;R470,[1]挑战模式!$A:$AS,1,FALSE)),"",IF(VLOOKUP(P470&amp;"_"&amp;Q470&amp;"_"&amp;R470,[1]挑战模式!$A:$AS,14+S470,FALSE)="","",ROUND(VLOOKUP(P470&amp;"_"&amp;Q470&amp;"_"&amp;R470,[1]挑战模式!$A:$AS,5,FALSE)/I470,2)))</f>
        <v>2.5</v>
      </c>
      <c r="K470" s="10">
        <f t="shared" ca="1" si="54"/>
        <v>1</v>
      </c>
      <c r="L470" s="10" t="str">
        <f t="shared" ca="1" si="55"/>
        <v>Monster_Season0_Challenge10_6_1</v>
      </c>
      <c r="M470" s="10">
        <f t="shared" ca="1" si="56"/>
        <v>1</v>
      </c>
      <c r="O470" s="10">
        <f ca="1">IF(J470="","",VLOOKUP(P470&amp;"_"&amp;Q470&amp;"_"&amp;R470,[1]挑战模式!$A:$AS,38+S470,FALSE))</f>
        <v>5</v>
      </c>
      <c r="P470" s="10">
        <v>0</v>
      </c>
      <c r="Q470" s="10">
        <v>10</v>
      </c>
      <c r="R470" s="10">
        <v>6</v>
      </c>
      <c r="S470" s="10">
        <v>1</v>
      </c>
    </row>
    <row r="471" spans="2:19" s="10" customFormat="1" x14ac:dyDescent="0.2">
      <c r="B471" s="10" t="str">
        <f t="shared" si="51"/>
        <v/>
      </c>
      <c r="C471" s="10" t="str">
        <f>IF(ISNA(VLOOKUP(P471&amp;"_"&amp;Q471&amp;"_"&amp;R471,[1]挑战模式!$A:$AS,1,FALSE)),"",IF(R471-R470=0,"",R471))</f>
        <v/>
      </c>
      <c r="D471" s="10" t="str">
        <f t="shared" si="52"/>
        <v/>
      </c>
      <c r="E471" s="10" t="str">
        <f>""</f>
        <v/>
      </c>
      <c r="F471" s="10" t="str">
        <f>IF(C471="","",VLOOKUP(P471&amp;"_"&amp;Q471&amp;"_"&amp;R471,[1]挑战模式!$A:$AS,13,FALSE)-VLOOKUP(P471&amp;"_"&amp;Q471&amp;"_"&amp;R471,[1]挑战模式!$A:$AS,14,FALSE))</f>
        <v/>
      </c>
      <c r="G471" s="10" t="str">
        <f t="shared" si="53"/>
        <v/>
      </c>
      <c r="H471" s="10" t="str">
        <f t="shared" si="50"/>
        <v/>
      </c>
      <c r="I471" s="10">
        <f ca="1">IF(ISNA(VLOOKUP(P471&amp;"_"&amp;Q471&amp;"_"&amp;R471,[1]挑战模式!$A:$AS,1,FALSE)),"",IF(VLOOKUP(P471&amp;"_"&amp;Q471&amp;"_"&amp;R471,[1]挑战模式!$A:$AS,14+S471,FALSE)="","",INT(VLOOKUP(P471&amp;"_"&amp;Q471&amp;"_"&amp;R471,[1]挑战模式!$A:$AS,20+S471,FALSE))))</f>
        <v>9</v>
      </c>
      <c r="J471" s="10">
        <f ca="1">IF(ISNA(VLOOKUP(P471&amp;"_"&amp;Q471&amp;"_"&amp;R471,[1]挑战模式!$A:$AS,1,FALSE)),"",IF(VLOOKUP(P471&amp;"_"&amp;Q471&amp;"_"&amp;R471,[1]挑战模式!$A:$AS,14+S471,FALSE)="","",ROUND(VLOOKUP(P471&amp;"_"&amp;Q471&amp;"_"&amp;R471,[1]挑战模式!$A:$AS,5,FALSE)/I471,2)))</f>
        <v>3.33</v>
      </c>
      <c r="K471" s="10">
        <f t="shared" ca="1" si="54"/>
        <v>1</v>
      </c>
      <c r="L471" s="10" t="str">
        <f t="shared" ca="1" si="55"/>
        <v>Monster_Season0_Challenge10_6_2</v>
      </c>
      <c r="M471" s="10">
        <f t="shared" ca="1" si="56"/>
        <v>1</v>
      </c>
      <c r="O471" s="10">
        <f ca="1">IF(J471="","",VLOOKUP(P471&amp;"_"&amp;Q471&amp;"_"&amp;R471,[1]挑战模式!$A:$AS,38+S471,FALSE))</f>
        <v>5</v>
      </c>
      <c r="P471" s="10">
        <v>0</v>
      </c>
      <c r="Q471" s="10">
        <v>10</v>
      </c>
      <c r="R471" s="10">
        <v>6</v>
      </c>
      <c r="S471" s="10">
        <v>2</v>
      </c>
    </row>
    <row r="472" spans="2:19" s="10" customFormat="1" x14ac:dyDescent="0.2">
      <c r="B472" s="10" t="str">
        <f t="shared" si="51"/>
        <v/>
      </c>
      <c r="C472" s="10" t="str">
        <f>IF(ISNA(VLOOKUP(P472&amp;"_"&amp;Q472&amp;"_"&amp;R472,[1]挑战模式!$A:$AS,1,FALSE)),"",IF(R472-R471=0,"",R472))</f>
        <v/>
      </c>
      <c r="D472" s="10" t="str">
        <f t="shared" si="52"/>
        <v/>
      </c>
      <c r="E472" s="10" t="str">
        <f>""</f>
        <v/>
      </c>
      <c r="F472" s="10" t="str">
        <f>IF(C472="","",VLOOKUP(P472&amp;"_"&amp;Q472&amp;"_"&amp;R472,[1]挑战模式!$A:$AS,13,FALSE)-VLOOKUP(P472&amp;"_"&amp;Q472&amp;"_"&amp;R472,[1]挑战模式!$A:$AS,14,FALSE))</f>
        <v/>
      </c>
      <c r="G472" s="10" t="str">
        <f t="shared" si="53"/>
        <v/>
      </c>
      <c r="H472" s="10" t="str">
        <f t="shared" si="50"/>
        <v/>
      </c>
      <c r="I472" s="10">
        <f ca="1">IF(ISNA(VLOOKUP(P472&amp;"_"&amp;Q472&amp;"_"&amp;R472,[1]挑战模式!$A:$AS,1,FALSE)),"",IF(VLOOKUP(P472&amp;"_"&amp;Q472&amp;"_"&amp;R472,[1]挑战模式!$A:$AS,14+S472,FALSE)="","",INT(VLOOKUP(P472&amp;"_"&amp;Q472&amp;"_"&amp;R472,[1]挑战模式!$A:$AS,20+S472,FALSE))))</f>
        <v>9</v>
      </c>
      <c r="J472" s="10">
        <f ca="1">IF(ISNA(VLOOKUP(P472&amp;"_"&amp;Q472&amp;"_"&amp;R472,[1]挑战模式!$A:$AS,1,FALSE)),"",IF(VLOOKUP(P472&amp;"_"&amp;Q472&amp;"_"&amp;R472,[1]挑战模式!$A:$AS,14+S472,FALSE)="","",ROUND(VLOOKUP(P472&amp;"_"&amp;Q472&amp;"_"&amp;R472,[1]挑战模式!$A:$AS,5,FALSE)/I472,2)))</f>
        <v>3.33</v>
      </c>
      <c r="K472" s="10">
        <f t="shared" ca="1" si="54"/>
        <v>1</v>
      </c>
      <c r="L472" s="10" t="str">
        <f t="shared" ca="1" si="55"/>
        <v>Monster_Season0_Challenge10_6_3</v>
      </c>
      <c r="M472" s="10">
        <f t="shared" ca="1" si="56"/>
        <v>1</v>
      </c>
      <c r="O472" s="10">
        <f ca="1">IF(J472="","",VLOOKUP(P472&amp;"_"&amp;Q472&amp;"_"&amp;R472,[1]挑战模式!$A:$AS,38+S472,FALSE))</f>
        <v>5</v>
      </c>
      <c r="P472" s="10">
        <v>0</v>
      </c>
      <c r="Q472" s="10">
        <v>10</v>
      </c>
      <c r="R472" s="10">
        <v>6</v>
      </c>
      <c r="S472" s="10">
        <v>3</v>
      </c>
    </row>
    <row r="473" spans="2:19" s="10" customFormat="1" x14ac:dyDescent="0.2">
      <c r="B473" s="10" t="str">
        <f t="shared" si="51"/>
        <v/>
      </c>
      <c r="C473" s="10" t="str">
        <f>IF(ISNA(VLOOKUP(P473&amp;"_"&amp;Q473&amp;"_"&amp;R473,[1]挑战模式!$A:$AS,1,FALSE)),"",IF(R473-R472=0,"",R473))</f>
        <v/>
      </c>
      <c r="D473" s="10" t="str">
        <f t="shared" si="52"/>
        <v/>
      </c>
      <c r="E473" s="10" t="str">
        <f>""</f>
        <v/>
      </c>
      <c r="F473" s="10" t="str">
        <f>IF(C473="","",VLOOKUP(P473&amp;"_"&amp;Q473&amp;"_"&amp;R473,[1]挑战模式!$A:$AS,13,FALSE)-VLOOKUP(P473&amp;"_"&amp;Q473&amp;"_"&amp;R473,[1]挑战模式!$A:$AS,14,FALSE))</f>
        <v/>
      </c>
      <c r="G473" s="10" t="str">
        <f t="shared" si="53"/>
        <v/>
      </c>
      <c r="H473" s="10" t="str">
        <f t="shared" si="50"/>
        <v/>
      </c>
      <c r="I473" s="10">
        <f ca="1">IF(ISNA(VLOOKUP(P473&amp;"_"&amp;Q473&amp;"_"&amp;R473,[1]挑战模式!$A:$AS,1,FALSE)),"",IF(VLOOKUP(P473&amp;"_"&amp;Q473&amp;"_"&amp;R473,[1]挑战模式!$A:$AS,14+S473,FALSE)="","",INT(VLOOKUP(P473&amp;"_"&amp;Q473&amp;"_"&amp;R473,[1]挑战模式!$A:$AS,20+S473,FALSE))))</f>
        <v>6</v>
      </c>
      <c r="J473" s="10">
        <f ca="1">IF(ISNA(VLOOKUP(P473&amp;"_"&amp;Q473&amp;"_"&amp;R473,[1]挑战模式!$A:$AS,1,FALSE)),"",IF(VLOOKUP(P473&amp;"_"&amp;Q473&amp;"_"&amp;R473,[1]挑战模式!$A:$AS,14+S473,FALSE)="","",ROUND(VLOOKUP(P473&amp;"_"&amp;Q473&amp;"_"&amp;R473,[1]挑战模式!$A:$AS,5,FALSE)/I473,2)))</f>
        <v>5</v>
      </c>
      <c r="K473" s="10">
        <f t="shared" ca="1" si="54"/>
        <v>1</v>
      </c>
      <c r="L473" s="10" t="str">
        <f t="shared" ca="1" si="55"/>
        <v>Monster_Season0_Challenge10_6_4</v>
      </c>
      <c r="M473" s="10">
        <f t="shared" ca="1" si="56"/>
        <v>1</v>
      </c>
      <c r="O473" s="10">
        <f ca="1">IF(J473="","",VLOOKUP(P473&amp;"_"&amp;Q473&amp;"_"&amp;R473,[1]挑战模式!$A:$AS,38+S473,FALSE))</f>
        <v>10</v>
      </c>
      <c r="P473" s="10">
        <v>0</v>
      </c>
      <c r="Q473" s="10">
        <v>10</v>
      </c>
      <c r="R473" s="10">
        <v>6</v>
      </c>
      <c r="S473" s="10">
        <v>4</v>
      </c>
    </row>
    <row r="474" spans="2:19" s="10" customFormat="1" x14ac:dyDescent="0.2">
      <c r="B474" s="10" t="str">
        <f t="shared" si="51"/>
        <v/>
      </c>
      <c r="C474" s="10" t="str">
        <f>IF(ISNA(VLOOKUP(P474&amp;"_"&amp;Q474&amp;"_"&amp;R474,[1]挑战模式!$A:$AS,1,FALSE)),"",IF(R474-R473=0,"",R474))</f>
        <v/>
      </c>
      <c r="D474" s="10" t="str">
        <f t="shared" si="52"/>
        <v/>
      </c>
      <c r="E474" s="10" t="str">
        <f>""</f>
        <v/>
      </c>
      <c r="F474" s="10" t="str">
        <f>IF(C474="","",VLOOKUP(P474&amp;"_"&amp;Q474&amp;"_"&amp;R474,[1]挑战模式!$A:$AS,13,FALSE)-VLOOKUP(P474&amp;"_"&amp;Q474&amp;"_"&amp;R474,[1]挑战模式!$A:$AS,14,FALSE))</f>
        <v/>
      </c>
      <c r="G474" s="10" t="str">
        <f t="shared" si="53"/>
        <v/>
      </c>
      <c r="H474" s="10" t="str">
        <f t="shared" si="50"/>
        <v/>
      </c>
      <c r="I474" s="10" t="str">
        <f ca="1">IF(ISNA(VLOOKUP(P474&amp;"_"&amp;Q474&amp;"_"&amp;R474,[1]挑战模式!$A:$AS,1,FALSE)),"",IF(VLOOKUP(P474&amp;"_"&amp;Q474&amp;"_"&amp;R474,[1]挑战模式!$A:$AS,14+S474,FALSE)="","",INT(VLOOKUP(P474&amp;"_"&amp;Q474&amp;"_"&amp;R474,[1]挑战模式!$A:$AS,20+S474,FALSE))))</f>
        <v/>
      </c>
      <c r="J474" s="10" t="str">
        <f ca="1">IF(ISNA(VLOOKUP(P474&amp;"_"&amp;Q474&amp;"_"&amp;R474,[1]挑战模式!$A:$AS,1,FALSE)),"",IF(VLOOKUP(P474&amp;"_"&amp;Q474&amp;"_"&amp;R474,[1]挑战模式!$A:$AS,14+S474,FALSE)="","",ROUND(VLOOKUP(P474&amp;"_"&amp;Q474&amp;"_"&amp;R474,[1]挑战模式!$A:$AS,5,FALSE)/I474,2)))</f>
        <v/>
      </c>
      <c r="K474" s="10" t="str">
        <f t="shared" ca="1" si="54"/>
        <v/>
      </c>
      <c r="L474" s="10" t="str">
        <f t="shared" ca="1" si="55"/>
        <v/>
      </c>
      <c r="M474" s="10" t="str">
        <f t="shared" ca="1" si="56"/>
        <v/>
      </c>
      <c r="O474" s="10" t="str">
        <f ca="1">IF(J474="","",VLOOKUP(P474&amp;"_"&amp;Q474&amp;"_"&amp;R474,[1]挑战模式!$A:$AS,38+S474,FALSE))</f>
        <v/>
      </c>
      <c r="P474" s="10">
        <v>0</v>
      </c>
      <c r="Q474" s="10">
        <v>10</v>
      </c>
      <c r="R474" s="10">
        <v>6</v>
      </c>
      <c r="S474" s="10">
        <v>5</v>
      </c>
    </row>
    <row r="475" spans="2:19" s="10" customFormat="1" x14ac:dyDescent="0.2">
      <c r="B475" s="10" t="str">
        <f t="shared" si="51"/>
        <v/>
      </c>
      <c r="C475" s="10" t="str">
        <f>IF(ISNA(VLOOKUP(P475&amp;"_"&amp;Q475&amp;"_"&amp;R475,[1]挑战模式!$A:$AS,1,FALSE)),"",IF(R475-R474=0,"",R475))</f>
        <v/>
      </c>
      <c r="D475" s="10" t="str">
        <f t="shared" si="52"/>
        <v/>
      </c>
      <c r="E475" s="10" t="str">
        <f>""</f>
        <v/>
      </c>
      <c r="F475" s="10" t="str">
        <f>IF(C475="","",VLOOKUP(P475&amp;"_"&amp;Q475&amp;"_"&amp;R475,[1]挑战模式!$A:$AS,13,FALSE)-VLOOKUP(P475&amp;"_"&amp;Q475&amp;"_"&amp;R475,[1]挑战模式!$A:$AS,14,FALSE))</f>
        <v/>
      </c>
      <c r="G475" s="10" t="str">
        <f t="shared" si="53"/>
        <v/>
      </c>
      <c r="H475" s="10" t="str">
        <f t="shared" si="50"/>
        <v/>
      </c>
      <c r="I475" s="10" t="str">
        <f ca="1">IF(ISNA(VLOOKUP(P475&amp;"_"&amp;Q475&amp;"_"&amp;R475,[1]挑战模式!$A:$AS,1,FALSE)),"",IF(VLOOKUP(P475&amp;"_"&amp;Q475&amp;"_"&amp;R475,[1]挑战模式!$A:$AS,14+S475,FALSE)="","",INT(VLOOKUP(P475&amp;"_"&amp;Q475&amp;"_"&amp;R475,[1]挑战模式!$A:$AS,20+S475,FALSE))))</f>
        <v/>
      </c>
      <c r="J475" s="10" t="str">
        <f ca="1">IF(ISNA(VLOOKUP(P475&amp;"_"&amp;Q475&amp;"_"&amp;R475,[1]挑战模式!$A:$AS,1,FALSE)),"",IF(VLOOKUP(P475&amp;"_"&amp;Q475&amp;"_"&amp;R475,[1]挑战模式!$A:$AS,14+S475,FALSE)="","",ROUND(VLOOKUP(P475&amp;"_"&amp;Q475&amp;"_"&amp;R475,[1]挑战模式!$A:$AS,5,FALSE)/I475,2)))</f>
        <v/>
      </c>
      <c r="K475" s="10" t="str">
        <f t="shared" ca="1" si="54"/>
        <v/>
      </c>
      <c r="L475" s="10" t="str">
        <f t="shared" ca="1" si="55"/>
        <v/>
      </c>
      <c r="M475" s="10" t="str">
        <f t="shared" ca="1" si="56"/>
        <v/>
      </c>
      <c r="O475" s="10" t="str">
        <f ca="1">IF(J475="","",VLOOKUP(P475&amp;"_"&amp;Q475&amp;"_"&amp;R475,[1]挑战模式!$A:$AS,38+S475,FALSE))</f>
        <v/>
      </c>
      <c r="P475" s="10">
        <v>0</v>
      </c>
      <c r="Q475" s="10">
        <v>10</v>
      </c>
      <c r="R475" s="10">
        <v>6</v>
      </c>
      <c r="S475" s="10">
        <v>6</v>
      </c>
    </row>
    <row r="476" spans="2:19" s="10" customFormat="1" x14ac:dyDescent="0.2">
      <c r="B476" s="10" t="str">
        <f t="shared" si="51"/>
        <v/>
      </c>
      <c r="C476" s="10" t="str">
        <f>IF(ISNA(VLOOKUP(P476&amp;"_"&amp;Q476&amp;"_"&amp;R476,[1]挑战模式!$A:$AS,1,FALSE)),"",IF(R476-R475=0,"",R476))</f>
        <v/>
      </c>
      <c r="D476" s="10" t="str">
        <f t="shared" si="52"/>
        <v/>
      </c>
      <c r="E476" s="10" t="str">
        <f>""</f>
        <v/>
      </c>
      <c r="F476" s="10" t="str">
        <f>IF(C476="","",VLOOKUP(P476&amp;"_"&amp;Q476&amp;"_"&amp;R476,[1]挑战模式!$A:$AS,13,FALSE)-VLOOKUP(P476&amp;"_"&amp;Q476&amp;"_"&amp;R476,[1]挑战模式!$A:$AS,14,FALSE))</f>
        <v/>
      </c>
      <c r="G476" s="10" t="str">
        <f t="shared" si="53"/>
        <v/>
      </c>
      <c r="H476" s="10" t="str">
        <f t="shared" si="50"/>
        <v/>
      </c>
      <c r="I476" s="10" t="str">
        <f>IF(ISNA(VLOOKUP(P476&amp;"_"&amp;Q476&amp;"_"&amp;R476,[1]挑战模式!$A:$AS,1,FALSE)),"",IF(VLOOKUP(P476&amp;"_"&amp;Q476&amp;"_"&amp;R476,[1]挑战模式!$A:$AS,14+S476,FALSE)="","",INT(VLOOKUP(P476&amp;"_"&amp;Q476&amp;"_"&amp;R476,[1]挑战模式!$A:$AS,20+S476,FALSE))))</f>
        <v/>
      </c>
      <c r="J476" s="10" t="str">
        <f>IF(ISNA(VLOOKUP(P476&amp;"_"&amp;Q476&amp;"_"&amp;R476,[1]挑战模式!$A:$AS,1,FALSE)),"",IF(VLOOKUP(P476&amp;"_"&amp;Q476&amp;"_"&amp;R476,[1]挑战模式!$A:$AS,14+S476,FALSE)="","",ROUND(VLOOKUP(P476&amp;"_"&amp;Q476&amp;"_"&amp;R476,[1]挑战模式!$A:$AS,5,FALSE)/I476,2)))</f>
        <v/>
      </c>
      <c r="K476" s="10" t="str">
        <f t="shared" si="54"/>
        <v/>
      </c>
      <c r="L476" s="10" t="str">
        <f t="shared" si="55"/>
        <v/>
      </c>
      <c r="M476" s="10" t="str">
        <f t="shared" si="56"/>
        <v/>
      </c>
      <c r="O476" s="10" t="str">
        <f>IF(J476="","",VLOOKUP(P476&amp;"_"&amp;Q476&amp;"_"&amp;R476,[1]挑战模式!$A:$AS,38+S476,FALSE))</f>
        <v/>
      </c>
      <c r="P476" s="10">
        <v>0</v>
      </c>
      <c r="Q476" s="10">
        <v>10</v>
      </c>
      <c r="R476" s="10">
        <v>7</v>
      </c>
      <c r="S476" s="10">
        <v>1</v>
      </c>
    </row>
    <row r="477" spans="2:19" s="10" customFormat="1" x14ac:dyDescent="0.2">
      <c r="B477" s="10" t="str">
        <f t="shared" si="51"/>
        <v/>
      </c>
      <c r="C477" s="10" t="str">
        <f>IF(ISNA(VLOOKUP(P477&amp;"_"&amp;Q477&amp;"_"&amp;R477,[1]挑战模式!$A:$AS,1,FALSE)),"",IF(R477-R476=0,"",R477))</f>
        <v/>
      </c>
      <c r="D477" s="10" t="str">
        <f t="shared" si="52"/>
        <v/>
      </c>
      <c r="E477" s="10" t="str">
        <f>""</f>
        <v/>
      </c>
      <c r="F477" s="10" t="str">
        <f>IF(C477="","",VLOOKUP(P477&amp;"_"&amp;Q477&amp;"_"&amp;R477,[1]挑战模式!$A:$AS,13,FALSE)-VLOOKUP(P477&amp;"_"&amp;Q477&amp;"_"&amp;R477,[1]挑战模式!$A:$AS,14,FALSE))</f>
        <v/>
      </c>
      <c r="G477" s="10" t="str">
        <f t="shared" si="53"/>
        <v/>
      </c>
      <c r="H477" s="10" t="str">
        <f t="shared" si="50"/>
        <v/>
      </c>
      <c r="I477" s="10" t="str">
        <f>IF(ISNA(VLOOKUP(P477&amp;"_"&amp;Q477&amp;"_"&amp;R477,[1]挑战模式!$A:$AS,1,FALSE)),"",IF(VLOOKUP(P477&amp;"_"&amp;Q477&amp;"_"&amp;R477,[1]挑战模式!$A:$AS,14+S477,FALSE)="","",INT(VLOOKUP(P477&amp;"_"&amp;Q477&amp;"_"&amp;R477,[1]挑战模式!$A:$AS,20+S477,FALSE))))</f>
        <v/>
      </c>
      <c r="J477" s="10" t="str">
        <f>IF(ISNA(VLOOKUP(P477&amp;"_"&amp;Q477&amp;"_"&amp;R477,[1]挑战模式!$A:$AS,1,FALSE)),"",IF(VLOOKUP(P477&amp;"_"&amp;Q477&amp;"_"&amp;R477,[1]挑战模式!$A:$AS,14+S477,FALSE)="","",ROUND(VLOOKUP(P477&amp;"_"&amp;Q477&amp;"_"&amp;R477,[1]挑战模式!$A:$AS,5,FALSE)/I477,2)))</f>
        <v/>
      </c>
      <c r="K477" s="10" t="str">
        <f t="shared" si="54"/>
        <v/>
      </c>
      <c r="L477" s="10" t="str">
        <f t="shared" si="55"/>
        <v/>
      </c>
      <c r="M477" s="10" t="str">
        <f t="shared" si="56"/>
        <v/>
      </c>
      <c r="O477" s="10" t="str">
        <f>IF(J477="","",VLOOKUP(P477&amp;"_"&amp;Q477&amp;"_"&amp;R477,[1]挑战模式!$A:$AS,38+S477,FALSE))</f>
        <v/>
      </c>
      <c r="P477" s="10">
        <v>0</v>
      </c>
      <c r="Q477" s="10">
        <v>10</v>
      </c>
      <c r="R477" s="10">
        <v>7</v>
      </c>
      <c r="S477" s="10">
        <v>2</v>
      </c>
    </row>
    <row r="478" spans="2:19" s="10" customFormat="1" x14ac:dyDescent="0.2">
      <c r="B478" s="10" t="str">
        <f t="shared" si="51"/>
        <v/>
      </c>
      <c r="C478" s="10" t="str">
        <f>IF(ISNA(VLOOKUP(P478&amp;"_"&amp;Q478&amp;"_"&amp;R478,[1]挑战模式!$A:$AS,1,FALSE)),"",IF(R478-R477=0,"",R478))</f>
        <v/>
      </c>
      <c r="D478" s="10" t="str">
        <f t="shared" si="52"/>
        <v/>
      </c>
      <c r="E478" s="10" t="str">
        <f>""</f>
        <v/>
      </c>
      <c r="F478" s="10" t="str">
        <f>IF(C478="","",VLOOKUP(P478&amp;"_"&amp;Q478&amp;"_"&amp;R478,[1]挑战模式!$A:$AS,13,FALSE)-VLOOKUP(P478&amp;"_"&amp;Q478&amp;"_"&amp;R478,[1]挑战模式!$A:$AS,14,FALSE))</f>
        <v/>
      </c>
      <c r="G478" s="10" t="str">
        <f t="shared" si="53"/>
        <v/>
      </c>
      <c r="H478" s="10" t="str">
        <f t="shared" si="50"/>
        <v/>
      </c>
      <c r="I478" s="10" t="str">
        <f>IF(ISNA(VLOOKUP(P478&amp;"_"&amp;Q478&amp;"_"&amp;R478,[1]挑战模式!$A:$AS,1,FALSE)),"",IF(VLOOKUP(P478&amp;"_"&amp;Q478&amp;"_"&amp;R478,[1]挑战模式!$A:$AS,14+S478,FALSE)="","",INT(VLOOKUP(P478&amp;"_"&amp;Q478&amp;"_"&amp;R478,[1]挑战模式!$A:$AS,20+S478,FALSE))))</f>
        <v/>
      </c>
      <c r="J478" s="10" t="str">
        <f>IF(ISNA(VLOOKUP(P478&amp;"_"&amp;Q478&amp;"_"&amp;R478,[1]挑战模式!$A:$AS,1,FALSE)),"",IF(VLOOKUP(P478&amp;"_"&amp;Q478&amp;"_"&amp;R478,[1]挑战模式!$A:$AS,14+S478,FALSE)="","",ROUND(VLOOKUP(P478&amp;"_"&amp;Q478&amp;"_"&amp;R478,[1]挑战模式!$A:$AS,5,FALSE)/I478,2)))</f>
        <v/>
      </c>
      <c r="K478" s="10" t="str">
        <f t="shared" si="54"/>
        <v/>
      </c>
      <c r="L478" s="10" t="str">
        <f t="shared" si="55"/>
        <v/>
      </c>
      <c r="M478" s="10" t="str">
        <f t="shared" si="56"/>
        <v/>
      </c>
      <c r="O478" s="10" t="str">
        <f>IF(J478="","",VLOOKUP(P478&amp;"_"&amp;Q478&amp;"_"&amp;R478,[1]挑战模式!$A:$AS,38+S478,FALSE))</f>
        <v/>
      </c>
      <c r="P478" s="10">
        <v>0</v>
      </c>
      <c r="Q478" s="10">
        <v>10</v>
      </c>
      <c r="R478" s="10">
        <v>7</v>
      </c>
      <c r="S478" s="10">
        <v>3</v>
      </c>
    </row>
    <row r="479" spans="2:19" s="10" customFormat="1" x14ac:dyDescent="0.2">
      <c r="B479" s="10" t="str">
        <f t="shared" si="51"/>
        <v/>
      </c>
      <c r="C479" s="10" t="str">
        <f>IF(ISNA(VLOOKUP(P479&amp;"_"&amp;Q479&amp;"_"&amp;R479,[1]挑战模式!$A:$AS,1,FALSE)),"",IF(R479-R478=0,"",R479))</f>
        <v/>
      </c>
      <c r="D479" s="10" t="str">
        <f t="shared" si="52"/>
        <v/>
      </c>
      <c r="E479" s="10" t="str">
        <f>""</f>
        <v/>
      </c>
      <c r="F479" s="10" t="str">
        <f>IF(C479="","",VLOOKUP(P479&amp;"_"&amp;Q479&amp;"_"&amp;R479,[1]挑战模式!$A:$AS,13,FALSE)-VLOOKUP(P479&amp;"_"&amp;Q479&amp;"_"&amp;R479,[1]挑战模式!$A:$AS,14,FALSE))</f>
        <v/>
      </c>
      <c r="G479" s="10" t="str">
        <f t="shared" si="53"/>
        <v/>
      </c>
      <c r="H479" s="10" t="str">
        <f t="shared" si="50"/>
        <v/>
      </c>
      <c r="I479" s="10" t="str">
        <f>IF(ISNA(VLOOKUP(P479&amp;"_"&amp;Q479&amp;"_"&amp;R479,[1]挑战模式!$A:$AS,1,FALSE)),"",IF(VLOOKUP(P479&amp;"_"&amp;Q479&amp;"_"&amp;R479,[1]挑战模式!$A:$AS,14+S479,FALSE)="","",INT(VLOOKUP(P479&amp;"_"&amp;Q479&amp;"_"&amp;R479,[1]挑战模式!$A:$AS,20+S479,FALSE))))</f>
        <v/>
      </c>
      <c r="J479" s="10" t="str">
        <f>IF(ISNA(VLOOKUP(P479&amp;"_"&amp;Q479&amp;"_"&amp;R479,[1]挑战模式!$A:$AS,1,FALSE)),"",IF(VLOOKUP(P479&amp;"_"&amp;Q479&amp;"_"&amp;R479,[1]挑战模式!$A:$AS,14+S479,FALSE)="","",ROUND(VLOOKUP(P479&amp;"_"&amp;Q479&amp;"_"&amp;R479,[1]挑战模式!$A:$AS,5,FALSE)/I479,2)))</f>
        <v/>
      </c>
      <c r="K479" s="10" t="str">
        <f t="shared" si="54"/>
        <v/>
      </c>
      <c r="L479" s="10" t="str">
        <f t="shared" si="55"/>
        <v/>
      </c>
      <c r="M479" s="10" t="str">
        <f t="shared" si="56"/>
        <v/>
      </c>
      <c r="O479" s="10" t="str">
        <f>IF(J479="","",VLOOKUP(P479&amp;"_"&amp;Q479&amp;"_"&amp;R479,[1]挑战模式!$A:$AS,38+S479,FALSE))</f>
        <v/>
      </c>
      <c r="P479" s="10">
        <v>0</v>
      </c>
      <c r="Q479" s="10">
        <v>10</v>
      </c>
      <c r="R479" s="10">
        <v>7</v>
      </c>
      <c r="S479" s="10">
        <v>4</v>
      </c>
    </row>
    <row r="480" spans="2:19" s="10" customFormat="1" x14ac:dyDescent="0.2">
      <c r="B480" s="10" t="str">
        <f t="shared" si="51"/>
        <v/>
      </c>
      <c r="C480" s="10" t="str">
        <f>IF(ISNA(VLOOKUP(P480&amp;"_"&amp;Q480&amp;"_"&amp;R480,[1]挑战模式!$A:$AS,1,FALSE)),"",IF(R480-R479=0,"",R480))</f>
        <v/>
      </c>
      <c r="D480" s="10" t="str">
        <f t="shared" si="52"/>
        <v/>
      </c>
      <c r="E480" s="10" t="str">
        <f>""</f>
        <v/>
      </c>
      <c r="F480" s="10" t="str">
        <f>IF(C480="","",VLOOKUP(P480&amp;"_"&amp;Q480&amp;"_"&amp;R480,[1]挑战模式!$A:$AS,13,FALSE)-VLOOKUP(P480&amp;"_"&amp;Q480&amp;"_"&amp;R480,[1]挑战模式!$A:$AS,14,FALSE))</f>
        <v/>
      </c>
      <c r="G480" s="10" t="str">
        <f t="shared" si="53"/>
        <v/>
      </c>
      <c r="H480" s="10" t="str">
        <f t="shared" si="50"/>
        <v/>
      </c>
      <c r="I480" s="10" t="str">
        <f>IF(ISNA(VLOOKUP(P480&amp;"_"&amp;Q480&amp;"_"&amp;R480,[1]挑战模式!$A:$AS,1,FALSE)),"",IF(VLOOKUP(P480&amp;"_"&amp;Q480&amp;"_"&amp;R480,[1]挑战模式!$A:$AS,14+S480,FALSE)="","",INT(VLOOKUP(P480&amp;"_"&amp;Q480&amp;"_"&amp;R480,[1]挑战模式!$A:$AS,20+S480,FALSE))))</f>
        <v/>
      </c>
      <c r="J480" s="10" t="str">
        <f>IF(ISNA(VLOOKUP(P480&amp;"_"&amp;Q480&amp;"_"&amp;R480,[1]挑战模式!$A:$AS,1,FALSE)),"",IF(VLOOKUP(P480&amp;"_"&amp;Q480&amp;"_"&amp;R480,[1]挑战模式!$A:$AS,14+S480,FALSE)="","",ROUND(VLOOKUP(P480&amp;"_"&amp;Q480&amp;"_"&amp;R480,[1]挑战模式!$A:$AS,5,FALSE)/I480,2)))</f>
        <v/>
      </c>
      <c r="K480" s="10" t="str">
        <f t="shared" si="54"/>
        <v/>
      </c>
      <c r="L480" s="10" t="str">
        <f t="shared" si="55"/>
        <v/>
      </c>
      <c r="M480" s="10" t="str">
        <f t="shared" si="56"/>
        <v/>
      </c>
      <c r="O480" s="10" t="str">
        <f>IF(J480="","",VLOOKUP(P480&amp;"_"&amp;Q480&amp;"_"&amp;R480,[1]挑战模式!$A:$AS,38+S480,FALSE))</f>
        <v/>
      </c>
      <c r="P480" s="10">
        <v>0</v>
      </c>
      <c r="Q480" s="10">
        <v>10</v>
      </c>
      <c r="R480" s="10">
        <v>7</v>
      </c>
      <c r="S480" s="10">
        <v>5</v>
      </c>
    </row>
    <row r="481" spans="2:19" s="10" customFormat="1" x14ac:dyDescent="0.2">
      <c r="B481" s="10" t="str">
        <f t="shared" si="51"/>
        <v/>
      </c>
      <c r="C481" s="10" t="str">
        <f>IF(ISNA(VLOOKUP(P481&amp;"_"&amp;Q481&amp;"_"&amp;R481,[1]挑战模式!$A:$AS,1,FALSE)),"",IF(R481-R480=0,"",R481))</f>
        <v/>
      </c>
      <c r="D481" s="10" t="str">
        <f t="shared" si="52"/>
        <v/>
      </c>
      <c r="E481" s="10" t="str">
        <f>""</f>
        <v/>
      </c>
      <c r="F481" s="10" t="str">
        <f>IF(C481="","",VLOOKUP(P481&amp;"_"&amp;Q481&amp;"_"&amp;R481,[1]挑战模式!$A:$AS,13,FALSE)-VLOOKUP(P481&amp;"_"&amp;Q481&amp;"_"&amp;R481,[1]挑战模式!$A:$AS,14,FALSE))</f>
        <v/>
      </c>
      <c r="G481" s="10" t="str">
        <f t="shared" si="53"/>
        <v/>
      </c>
      <c r="H481" s="10" t="str">
        <f t="shared" si="50"/>
        <v/>
      </c>
      <c r="I481" s="10" t="str">
        <f>IF(ISNA(VLOOKUP(P481&amp;"_"&amp;Q481&amp;"_"&amp;R481,[1]挑战模式!$A:$AS,1,FALSE)),"",IF(VLOOKUP(P481&amp;"_"&amp;Q481&amp;"_"&amp;R481,[1]挑战模式!$A:$AS,14+S481,FALSE)="","",INT(VLOOKUP(P481&amp;"_"&amp;Q481&amp;"_"&amp;R481,[1]挑战模式!$A:$AS,20+S481,FALSE))))</f>
        <v/>
      </c>
      <c r="J481" s="10" t="str">
        <f>IF(ISNA(VLOOKUP(P481&amp;"_"&amp;Q481&amp;"_"&amp;R481,[1]挑战模式!$A:$AS,1,FALSE)),"",IF(VLOOKUP(P481&amp;"_"&amp;Q481&amp;"_"&amp;R481,[1]挑战模式!$A:$AS,14+S481,FALSE)="","",ROUND(VLOOKUP(P481&amp;"_"&amp;Q481&amp;"_"&amp;R481,[1]挑战模式!$A:$AS,5,FALSE)/I481,2)))</f>
        <v/>
      </c>
      <c r="K481" s="10" t="str">
        <f t="shared" si="54"/>
        <v/>
      </c>
      <c r="L481" s="10" t="str">
        <f t="shared" si="55"/>
        <v/>
      </c>
      <c r="M481" s="10" t="str">
        <f t="shared" si="56"/>
        <v/>
      </c>
      <c r="O481" s="10" t="str">
        <f>IF(J481="","",VLOOKUP(P481&amp;"_"&amp;Q481&amp;"_"&amp;R481,[1]挑战模式!$A:$AS,38+S481,FALSE))</f>
        <v/>
      </c>
      <c r="P481" s="10">
        <v>0</v>
      </c>
      <c r="Q481" s="10">
        <v>10</v>
      </c>
      <c r="R481" s="10">
        <v>7</v>
      </c>
      <c r="S481" s="10">
        <v>6</v>
      </c>
    </row>
    <row r="482" spans="2:19" s="10" customFormat="1" x14ac:dyDescent="0.2">
      <c r="B482" s="10" t="str">
        <f t="shared" si="51"/>
        <v/>
      </c>
      <c r="C482" s="10" t="str">
        <f>IF(ISNA(VLOOKUP(P482&amp;"_"&amp;Q482&amp;"_"&amp;R482,[1]挑战模式!$A:$AS,1,FALSE)),"",IF(R482-R481=0,"",R482))</f>
        <v/>
      </c>
      <c r="D482" s="10" t="str">
        <f t="shared" si="52"/>
        <v/>
      </c>
      <c r="E482" s="10" t="str">
        <f>""</f>
        <v/>
      </c>
      <c r="F482" s="10" t="str">
        <f>IF(C482="","",VLOOKUP(P482&amp;"_"&amp;Q482&amp;"_"&amp;R482,[1]挑战模式!$A:$AS,13,FALSE)-VLOOKUP(P482&amp;"_"&amp;Q482&amp;"_"&amp;R482,[1]挑战模式!$A:$AS,14,FALSE))</f>
        <v/>
      </c>
      <c r="G482" s="10" t="str">
        <f t="shared" si="53"/>
        <v/>
      </c>
      <c r="H482" s="10" t="str">
        <f t="shared" si="50"/>
        <v/>
      </c>
      <c r="I482" s="10" t="str">
        <f>IF(ISNA(VLOOKUP(P482&amp;"_"&amp;Q482&amp;"_"&amp;R482,[1]挑战模式!$A:$AS,1,FALSE)),"",IF(VLOOKUP(P482&amp;"_"&amp;Q482&amp;"_"&amp;R482,[1]挑战模式!$A:$AS,14+S482,FALSE)="","",INT(VLOOKUP(P482&amp;"_"&amp;Q482&amp;"_"&amp;R482,[1]挑战模式!$A:$AS,20+S482,FALSE))))</f>
        <v/>
      </c>
      <c r="J482" s="10" t="str">
        <f>IF(ISNA(VLOOKUP(P482&amp;"_"&amp;Q482&amp;"_"&amp;R482,[1]挑战模式!$A:$AS,1,FALSE)),"",IF(VLOOKUP(P482&amp;"_"&amp;Q482&amp;"_"&amp;R482,[1]挑战模式!$A:$AS,14+S482,FALSE)="","",ROUND(VLOOKUP(P482&amp;"_"&amp;Q482&amp;"_"&amp;R482,[1]挑战模式!$A:$AS,5,FALSE)/I482,2)))</f>
        <v/>
      </c>
      <c r="K482" s="10" t="str">
        <f t="shared" si="54"/>
        <v/>
      </c>
      <c r="L482" s="10" t="str">
        <f t="shared" si="55"/>
        <v/>
      </c>
      <c r="M482" s="10" t="str">
        <f t="shared" si="56"/>
        <v/>
      </c>
      <c r="O482" s="10" t="str">
        <f>IF(J482="","",VLOOKUP(P482&amp;"_"&amp;Q482&amp;"_"&amp;R482,[1]挑战模式!$A:$AS,38+S482,FALSE))</f>
        <v/>
      </c>
      <c r="P482" s="10">
        <v>0</v>
      </c>
      <c r="Q482" s="10">
        <v>10</v>
      </c>
      <c r="R482" s="10">
        <v>8</v>
      </c>
      <c r="S482" s="10">
        <v>1</v>
      </c>
    </row>
    <row r="483" spans="2:19" s="10" customFormat="1" x14ac:dyDescent="0.2">
      <c r="B483" s="10" t="str">
        <f t="shared" si="51"/>
        <v/>
      </c>
      <c r="C483" s="10" t="str">
        <f>IF(ISNA(VLOOKUP(P483&amp;"_"&amp;Q483&amp;"_"&amp;R483,[1]挑战模式!$A:$AS,1,FALSE)),"",IF(R483-R482=0,"",R483))</f>
        <v/>
      </c>
      <c r="D483" s="10" t="str">
        <f t="shared" si="52"/>
        <v/>
      </c>
      <c r="E483" s="10" t="str">
        <f>""</f>
        <v/>
      </c>
      <c r="F483" s="10" t="str">
        <f>IF(C483="","",VLOOKUP(P483&amp;"_"&amp;Q483&amp;"_"&amp;R483,[1]挑战模式!$A:$AS,13,FALSE)-VLOOKUP(P483&amp;"_"&amp;Q483&amp;"_"&amp;R483,[1]挑战模式!$A:$AS,14,FALSE))</f>
        <v/>
      </c>
      <c r="G483" s="10" t="str">
        <f t="shared" si="53"/>
        <v/>
      </c>
      <c r="H483" s="10" t="str">
        <f t="shared" si="50"/>
        <v/>
      </c>
      <c r="I483" s="10" t="str">
        <f>IF(ISNA(VLOOKUP(P483&amp;"_"&amp;Q483&amp;"_"&amp;R483,[1]挑战模式!$A:$AS,1,FALSE)),"",IF(VLOOKUP(P483&amp;"_"&amp;Q483&amp;"_"&amp;R483,[1]挑战模式!$A:$AS,14+S483,FALSE)="","",INT(VLOOKUP(P483&amp;"_"&amp;Q483&amp;"_"&amp;R483,[1]挑战模式!$A:$AS,20+S483,FALSE))))</f>
        <v/>
      </c>
      <c r="J483" s="10" t="str">
        <f>IF(ISNA(VLOOKUP(P483&amp;"_"&amp;Q483&amp;"_"&amp;R483,[1]挑战模式!$A:$AS,1,FALSE)),"",IF(VLOOKUP(P483&amp;"_"&amp;Q483&amp;"_"&amp;R483,[1]挑战模式!$A:$AS,14+S483,FALSE)="","",ROUND(VLOOKUP(P483&amp;"_"&amp;Q483&amp;"_"&amp;R483,[1]挑战模式!$A:$AS,5,FALSE)/I483,2)))</f>
        <v/>
      </c>
      <c r="K483" s="10" t="str">
        <f t="shared" si="54"/>
        <v/>
      </c>
      <c r="L483" s="10" t="str">
        <f t="shared" si="55"/>
        <v/>
      </c>
      <c r="M483" s="10" t="str">
        <f t="shared" si="56"/>
        <v/>
      </c>
      <c r="O483" s="10" t="str">
        <f>IF(J483="","",VLOOKUP(P483&amp;"_"&amp;Q483&amp;"_"&amp;R483,[1]挑战模式!$A:$AS,38+S483,FALSE))</f>
        <v/>
      </c>
      <c r="P483" s="10">
        <v>0</v>
      </c>
      <c r="Q483" s="10">
        <v>10</v>
      </c>
      <c r="R483" s="10">
        <v>8</v>
      </c>
      <c r="S483" s="10">
        <v>2</v>
      </c>
    </row>
    <row r="484" spans="2:19" s="10" customFormat="1" x14ac:dyDescent="0.2">
      <c r="B484" s="10" t="str">
        <f t="shared" si="51"/>
        <v/>
      </c>
      <c r="C484" s="10" t="str">
        <f>IF(ISNA(VLOOKUP(P484&amp;"_"&amp;Q484&amp;"_"&amp;R484,[1]挑战模式!$A:$AS,1,FALSE)),"",IF(R484-R483=0,"",R484))</f>
        <v/>
      </c>
      <c r="D484" s="10" t="str">
        <f t="shared" si="52"/>
        <v/>
      </c>
      <c r="E484" s="10" t="str">
        <f>""</f>
        <v/>
      </c>
      <c r="F484" s="10" t="str">
        <f>IF(C484="","",VLOOKUP(P484&amp;"_"&amp;Q484&amp;"_"&amp;R484,[1]挑战模式!$A:$AS,13,FALSE)-VLOOKUP(P484&amp;"_"&amp;Q484&amp;"_"&amp;R484,[1]挑战模式!$A:$AS,14,FALSE))</f>
        <v/>
      </c>
      <c r="G484" s="10" t="str">
        <f t="shared" si="53"/>
        <v/>
      </c>
      <c r="H484" s="10" t="str">
        <f t="shared" si="50"/>
        <v/>
      </c>
      <c r="I484" s="10" t="str">
        <f>IF(ISNA(VLOOKUP(P484&amp;"_"&amp;Q484&amp;"_"&amp;R484,[1]挑战模式!$A:$AS,1,FALSE)),"",IF(VLOOKUP(P484&amp;"_"&amp;Q484&amp;"_"&amp;R484,[1]挑战模式!$A:$AS,14+S484,FALSE)="","",INT(VLOOKUP(P484&amp;"_"&amp;Q484&amp;"_"&amp;R484,[1]挑战模式!$A:$AS,20+S484,FALSE))))</f>
        <v/>
      </c>
      <c r="J484" s="10" t="str">
        <f>IF(ISNA(VLOOKUP(P484&amp;"_"&amp;Q484&amp;"_"&amp;R484,[1]挑战模式!$A:$AS,1,FALSE)),"",IF(VLOOKUP(P484&amp;"_"&amp;Q484&amp;"_"&amp;R484,[1]挑战模式!$A:$AS,14+S484,FALSE)="","",ROUND(VLOOKUP(P484&amp;"_"&amp;Q484&amp;"_"&amp;R484,[1]挑战模式!$A:$AS,5,FALSE)/I484,2)))</f>
        <v/>
      </c>
      <c r="K484" s="10" t="str">
        <f t="shared" si="54"/>
        <v/>
      </c>
      <c r="L484" s="10" t="str">
        <f t="shared" si="55"/>
        <v/>
      </c>
      <c r="M484" s="10" t="str">
        <f t="shared" si="56"/>
        <v/>
      </c>
      <c r="O484" s="10" t="str">
        <f>IF(J484="","",VLOOKUP(P484&amp;"_"&amp;Q484&amp;"_"&amp;R484,[1]挑战模式!$A:$AS,38+S484,FALSE))</f>
        <v/>
      </c>
      <c r="P484" s="10">
        <v>0</v>
      </c>
      <c r="Q484" s="10">
        <v>10</v>
      </c>
      <c r="R484" s="10">
        <v>8</v>
      </c>
      <c r="S484" s="10">
        <v>3</v>
      </c>
    </row>
    <row r="485" spans="2:19" s="10" customFormat="1" x14ac:dyDescent="0.2">
      <c r="B485" s="10" t="str">
        <f t="shared" si="51"/>
        <v/>
      </c>
      <c r="C485" s="10" t="str">
        <f>IF(ISNA(VLOOKUP(P485&amp;"_"&amp;Q485&amp;"_"&amp;R485,[1]挑战模式!$A:$AS,1,FALSE)),"",IF(R485-R484=0,"",R485))</f>
        <v/>
      </c>
      <c r="D485" s="10" t="str">
        <f t="shared" si="52"/>
        <v/>
      </c>
      <c r="E485" s="10" t="str">
        <f>""</f>
        <v/>
      </c>
      <c r="F485" s="10" t="str">
        <f>IF(C485="","",VLOOKUP(P485&amp;"_"&amp;Q485&amp;"_"&amp;R485,[1]挑战模式!$A:$AS,13,FALSE)-VLOOKUP(P485&amp;"_"&amp;Q485&amp;"_"&amp;R485,[1]挑战模式!$A:$AS,14,FALSE))</f>
        <v/>
      </c>
      <c r="G485" s="10" t="str">
        <f t="shared" si="53"/>
        <v/>
      </c>
      <c r="H485" s="10" t="str">
        <f t="shared" si="50"/>
        <v/>
      </c>
      <c r="I485" s="10" t="str">
        <f>IF(ISNA(VLOOKUP(P485&amp;"_"&amp;Q485&amp;"_"&amp;R485,[1]挑战模式!$A:$AS,1,FALSE)),"",IF(VLOOKUP(P485&amp;"_"&amp;Q485&amp;"_"&amp;R485,[1]挑战模式!$A:$AS,14+S485,FALSE)="","",INT(VLOOKUP(P485&amp;"_"&amp;Q485&amp;"_"&amp;R485,[1]挑战模式!$A:$AS,20+S485,FALSE))))</f>
        <v/>
      </c>
      <c r="J485" s="10" t="str">
        <f>IF(ISNA(VLOOKUP(P485&amp;"_"&amp;Q485&amp;"_"&amp;R485,[1]挑战模式!$A:$AS,1,FALSE)),"",IF(VLOOKUP(P485&amp;"_"&amp;Q485&amp;"_"&amp;R485,[1]挑战模式!$A:$AS,14+S485,FALSE)="","",ROUND(VLOOKUP(P485&amp;"_"&amp;Q485&amp;"_"&amp;R485,[1]挑战模式!$A:$AS,5,FALSE)/I485,2)))</f>
        <v/>
      </c>
      <c r="K485" s="10" t="str">
        <f t="shared" si="54"/>
        <v/>
      </c>
      <c r="L485" s="10" t="str">
        <f t="shared" si="55"/>
        <v/>
      </c>
      <c r="M485" s="10" t="str">
        <f t="shared" si="56"/>
        <v/>
      </c>
      <c r="O485" s="10" t="str">
        <f>IF(J485="","",VLOOKUP(P485&amp;"_"&amp;Q485&amp;"_"&amp;R485,[1]挑战模式!$A:$AS,38+S485,FALSE))</f>
        <v/>
      </c>
      <c r="P485" s="10">
        <v>0</v>
      </c>
      <c r="Q485" s="10">
        <v>10</v>
      </c>
      <c r="R485" s="10">
        <v>8</v>
      </c>
      <c r="S485" s="10">
        <v>4</v>
      </c>
    </row>
    <row r="486" spans="2:19" s="10" customFormat="1" x14ac:dyDescent="0.2">
      <c r="B486" s="10" t="str">
        <f t="shared" si="51"/>
        <v/>
      </c>
      <c r="C486" s="10" t="str">
        <f>IF(ISNA(VLOOKUP(P486&amp;"_"&amp;Q486&amp;"_"&amp;R486,[1]挑战模式!$A:$AS,1,FALSE)),"",IF(R486-R485=0,"",R486))</f>
        <v/>
      </c>
      <c r="D486" s="10" t="str">
        <f t="shared" si="52"/>
        <v/>
      </c>
      <c r="E486" s="10" t="str">
        <f>""</f>
        <v/>
      </c>
      <c r="F486" s="10" t="str">
        <f>IF(C486="","",VLOOKUP(P486&amp;"_"&amp;Q486&amp;"_"&amp;R486,[1]挑战模式!$A:$AS,13,FALSE)-VLOOKUP(P486&amp;"_"&amp;Q486&amp;"_"&amp;R486,[1]挑战模式!$A:$AS,14,FALSE))</f>
        <v/>
      </c>
      <c r="G486" s="10" t="str">
        <f t="shared" si="53"/>
        <v/>
      </c>
      <c r="H486" s="10" t="str">
        <f t="shared" si="50"/>
        <v/>
      </c>
      <c r="I486" s="10" t="str">
        <f>IF(ISNA(VLOOKUP(P486&amp;"_"&amp;Q486&amp;"_"&amp;R486,[1]挑战模式!$A:$AS,1,FALSE)),"",IF(VLOOKUP(P486&amp;"_"&amp;Q486&amp;"_"&amp;R486,[1]挑战模式!$A:$AS,14+S486,FALSE)="","",INT(VLOOKUP(P486&amp;"_"&amp;Q486&amp;"_"&amp;R486,[1]挑战模式!$A:$AS,20+S486,FALSE))))</f>
        <v/>
      </c>
      <c r="J486" s="10" t="str">
        <f>IF(ISNA(VLOOKUP(P486&amp;"_"&amp;Q486&amp;"_"&amp;R486,[1]挑战模式!$A:$AS,1,FALSE)),"",IF(VLOOKUP(P486&amp;"_"&amp;Q486&amp;"_"&amp;R486,[1]挑战模式!$A:$AS,14+S486,FALSE)="","",ROUND(VLOOKUP(P486&amp;"_"&amp;Q486&amp;"_"&amp;R486,[1]挑战模式!$A:$AS,5,FALSE)/I486,2)))</f>
        <v/>
      </c>
      <c r="K486" s="10" t="str">
        <f t="shared" si="54"/>
        <v/>
      </c>
      <c r="L486" s="10" t="str">
        <f t="shared" si="55"/>
        <v/>
      </c>
      <c r="M486" s="10" t="str">
        <f t="shared" si="56"/>
        <v/>
      </c>
      <c r="O486" s="10" t="str">
        <f>IF(J486="","",VLOOKUP(P486&amp;"_"&amp;Q486&amp;"_"&amp;R486,[1]挑战模式!$A:$AS,38+S486,FALSE))</f>
        <v/>
      </c>
      <c r="P486" s="10">
        <v>0</v>
      </c>
      <c r="Q486" s="10">
        <v>10</v>
      </c>
      <c r="R486" s="10">
        <v>8</v>
      </c>
      <c r="S486" s="10">
        <v>5</v>
      </c>
    </row>
    <row r="487" spans="2:19" s="10" customFormat="1" x14ac:dyDescent="0.2">
      <c r="B487" s="10" t="str">
        <f t="shared" si="51"/>
        <v/>
      </c>
      <c r="C487" s="10" t="str">
        <f>IF(ISNA(VLOOKUP(P487&amp;"_"&amp;Q487&amp;"_"&amp;R487,[1]挑战模式!$A:$AS,1,FALSE)),"",IF(R487-R486=0,"",R487))</f>
        <v/>
      </c>
      <c r="D487" s="10" t="str">
        <f t="shared" si="52"/>
        <v/>
      </c>
      <c r="E487" s="10" t="str">
        <f>""</f>
        <v/>
      </c>
      <c r="F487" s="10" t="str">
        <f>IF(C487="","",VLOOKUP(P487&amp;"_"&amp;Q487&amp;"_"&amp;R487,[1]挑战模式!$A:$AS,13,FALSE)-VLOOKUP(P487&amp;"_"&amp;Q487&amp;"_"&amp;R487,[1]挑战模式!$A:$AS,14,FALSE))</f>
        <v/>
      </c>
      <c r="G487" s="10" t="str">
        <f t="shared" si="53"/>
        <v/>
      </c>
      <c r="H487" s="10" t="str">
        <f t="shared" si="50"/>
        <v/>
      </c>
      <c r="I487" s="10" t="str">
        <f>IF(ISNA(VLOOKUP(P487&amp;"_"&amp;Q487&amp;"_"&amp;R487,[1]挑战模式!$A:$AS,1,FALSE)),"",IF(VLOOKUP(P487&amp;"_"&amp;Q487&amp;"_"&amp;R487,[1]挑战模式!$A:$AS,14+S487,FALSE)="","",INT(VLOOKUP(P487&amp;"_"&amp;Q487&amp;"_"&amp;R487,[1]挑战模式!$A:$AS,20+S487,FALSE))))</f>
        <v/>
      </c>
      <c r="J487" s="10" t="str">
        <f>IF(ISNA(VLOOKUP(P487&amp;"_"&amp;Q487&amp;"_"&amp;R487,[1]挑战模式!$A:$AS,1,FALSE)),"",IF(VLOOKUP(P487&amp;"_"&amp;Q487&amp;"_"&amp;R487,[1]挑战模式!$A:$AS,14+S487,FALSE)="","",ROUND(VLOOKUP(P487&amp;"_"&amp;Q487&amp;"_"&amp;R487,[1]挑战模式!$A:$AS,5,FALSE)/I487,2)))</f>
        <v/>
      </c>
      <c r="K487" s="10" t="str">
        <f t="shared" si="54"/>
        <v/>
      </c>
      <c r="L487" s="10" t="str">
        <f t="shared" si="55"/>
        <v/>
      </c>
      <c r="M487" s="10" t="str">
        <f t="shared" si="56"/>
        <v/>
      </c>
      <c r="O487" s="10" t="str">
        <f>IF(J487="","",VLOOKUP(P487&amp;"_"&amp;Q487&amp;"_"&amp;R487,[1]挑战模式!$A:$AS,38+S487,FALSE))</f>
        <v/>
      </c>
      <c r="P487" s="10">
        <v>0</v>
      </c>
      <c r="Q487" s="10">
        <v>10</v>
      </c>
      <c r="R487" s="10">
        <v>8</v>
      </c>
      <c r="S487" s="10">
        <v>6</v>
      </c>
    </row>
    <row r="488" spans="2:19" s="10" customFormat="1" x14ac:dyDescent="0.2">
      <c r="B488" s="10" t="str">
        <f t="shared" si="51"/>
        <v>MonsterWaveCallRule_Season0_Challenge11</v>
      </c>
      <c r="C488" s="10">
        <f>IF(ISNA(VLOOKUP(P488&amp;"_"&amp;Q488&amp;"_"&amp;R488,[1]挑战模式!$A:$AS,1,FALSE)),"",IF(R488-R487=0,"",R488))</f>
        <v>2</v>
      </c>
      <c r="D488" s="10" t="str">
        <f t="shared" si="52"/>
        <v>赛季0挑战关卡11波次2</v>
      </c>
      <c r="E488" s="10" t="str">
        <f>""</f>
        <v/>
      </c>
      <c r="F488" s="10">
        <f>IF(C488="","",VLOOKUP(P488&amp;"_"&amp;Q488&amp;"_"&amp;R488,[1]挑战模式!$A:$AS,13,FALSE)-VLOOKUP(P488&amp;"_"&amp;Q488&amp;"_"&amp;R488,[1]挑战模式!$A:$AS,14,FALSE))</f>
        <v>100</v>
      </c>
      <c r="G488" s="10">
        <f t="shared" si="53"/>
        <v>180</v>
      </c>
      <c r="H488" s="10">
        <f t="shared" si="50"/>
        <v>0</v>
      </c>
      <c r="I488" s="10">
        <f ca="1">IF(ISNA(VLOOKUP(P488&amp;"_"&amp;Q488&amp;"_"&amp;R488,[1]挑战模式!$A:$AS,1,FALSE)),"",IF(VLOOKUP(P488&amp;"_"&amp;Q488&amp;"_"&amp;R488,[1]挑战模式!$A:$AS,14+S488,FALSE)="","",INT(VLOOKUP(P488&amp;"_"&amp;Q488&amp;"_"&amp;R488,[1]挑战模式!$A:$AS,20+S488,FALSE))))</f>
        <v>5</v>
      </c>
      <c r="J488" s="10">
        <f ca="1">IF(ISNA(VLOOKUP(P488&amp;"_"&amp;Q488&amp;"_"&amp;R488,[1]挑战模式!$A:$AS,1,FALSE)),"",IF(VLOOKUP(P488&amp;"_"&amp;Q488&amp;"_"&amp;R488,[1]挑战模式!$A:$AS,14+S488,FALSE)="","",ROUND(VLOOKUP(P488&amp;"_"&amp;Q488&amp;"_"&amp;R488,[1]挑战模式!$A:$AS,5,FALSE)/I488,2)))</f>
        <v>3</v>
      </c>
      <c r="K488" s="10">
        <f t="shared" ca="1" si="54"/>
        <v>1</v>
      </c>
      <c r="L488" s="10" t="str">
        <f t="shared" ca="1" si="55"/>
        <v>Monster_Season0_Challenge11_2_1</v>
      </c>
      <c r="M488" s="10">
        <f t="shared" ca="1" si="56"/>
        <v>1</v>
      </c>
      <c r="O488" s="10">
        <f ca="1">IF(J488="","",VLOOKUP(P488&amp;"_"&amp;Q488&amp;"_"&amp;R488,[1]挑战模式!$A:$AS,38+S488,FALSE))</f>
        <v>20</v>
      </c>
      <c r="P488" s="10">
        <v>0</v>
      </c>
      <c r="Q488" s="10">
        <v>11</v>
      </c>
      <c r="R488" s="10">
        <v>2</v>
      </c>
      <c r="S488" s="10">
        <v>1</v>
      </c>
    </row>
    <row r="489" spans="2:19" s="10" customFormat="1" x14ac:dyDescent="0.2">
      <c r="B489" s="10" t="str">
        <f t="shared" si="51"/>
        <v/>
      </c>
      <c r="C489" s="10" t="str">
        <f>IF(ISNA(VLOOKUP(P489&amp;"_"&amp;Q489&amp;"_"&amp;R489,[1]挑战模式!$A:$AS,1,FALSE)),"",IF(R489-R488=0,"",R489))</f>
        <v/>
      </c>
      <c r="D489" s="10" t="str">
        <f t="shared" si="52"/>
        <v/>
      </c>
      <c r="E489" s="10" t="str">
        <f>""</f>
        <v/>
      </c>
      <c r="F489" s="10" t="str">
        <f>IF(C489="","",VLOOKUP(P489&amp;"_"&amp;Q489&amp;"_"&amp;R489,[1]挑战模式!$A:$AS,13,FALSE)-VLOOKUP(P489&amp;"_"&amp;Q489&amp;"_"&amp;R489,[1]挑战模式!$A:$AS,14,FALSE))</f>
        <v/>
      </c>
      <c r="G489" s="10" t="str">
        <f t="shared" si="53"/>
        <v/>
      </c>
      <c r="H489" s="10" t="str">
        <f t="shared" si="50"/>
        <v/>
      </c>
      <c r="I489" s="10">
        <f ca="1">IF(ISNA(VLOOKUP(P489&amp;"_"&amp;Q489&amp;"_"&amp;R489,[1]挑战模式!$A:$AS,1,FALSE)),"",IF(VLOOKUP(P489&amp;"_"&amp;Q489&amp;"_"&amp;R489,[1]挑战模式!$A:$AS,14+S489,FALSE)="","",INT(VLOOKUP(P489&amp;"_"&amp;Q489&amp;"_"&amp;R489,[1]挑战模式!$A:$AS,20+S489,FALSE))))</f>
        <v>5</v>
      </c>
      <c r="J489" s="10">
        <f ca="1">IF(ISNA(VLOOKUP(P489&amp;"_"&amp;Q489&amp;"_"&amp;R489,[1]挑战模式!$A:$AS,1,FALSE)),"",IF(VLOOKUP(P489&amp;"_"&amp;Q489&amp;"_"&amp;R489,[1]挑战模式!$A:$AS,14+S489,FALSE)="","",ROUND(VLOOKUP(P489&amp;"_"&amp;Q489&amp;"_"&amp;R489,[1]挑战模式!$A:$AS,5,FALSE)/I489,2)))</f>
        <v>3</v>
      </c>
      <c r="K489" s="10">
        <f t="shared" ca="1" si="54"/>
        <v>1</v>
      </c>
      <c r="L489" s="10" t="str">
        <f t="shared" ca="1" si="55"/>
        <v>Monster_Season0_Challenge11_2_2</v>
      </c>
      <c r="M489" s="10">
        <f t="shared" ca="1" si="56"/>
        <v>1</v>
      </c>
      <c r="O489" s="10">
        <f ca="1">IF(J489="","",VLOOKUP(P489&amp;"_"&amp;Q489&amp;"_"&amp;R489,[1]挑战模式!$A:$AS,38+S489,FALSE))</f>
        <v>20</v>
      </c>
      <c r="P489" s="10">
        <v>0</v>
      </c>
      <c r="Q489" s="10">
        <v>11</v>
      </c>
      <c r="R489" s="10">
        <v>2</v>
      </c>
      <c r="S489" s="10">
        <v>2</v>
      </c>
    </row>
    <row r="490" spans="2:19" s="10" customFormat="1" x14ac:dyDescent="0.2">
      <c r="B490" s="10" t="str">
        <f t="shared" si="51"/>
        <v/>
      </c>
      <c r="C490" s="10" t="str">
        <f>IF(ISNA(VLOOKUP(P490&amp;"_"&amp;Q490&amp;"_"&amp;R490,[1]挑战模式!$A:$AS,1,FALSE)),"",IF(R490-R489=0,"",R490))</f>
        <v/>
      </c>
      <c r="D490" s="10" t="str">
        <f t="shared" si="52"/>
        <v/>
      </c>
      <c r="E490" s="10" t="str">
        <f>""</f>
        <v/>
      </c>
      <c r="F490" s="10" t="str">
        <f>IF(C490="","",VLOOKUP(P490&amp;"_"&amp;Q490&amp;"_"&amp;R490,[1]挑战模式!$A:$AS,13,FALSE)-VLOOKUP(P490&amp;"_"&amp;Q490&amp;"_"&amp;R490,[1]挑战模式!$A:$AS,14,FALSE))</f>
        <v/>
      </c>
      <c r="G490" s="10" t="str">
        <f t="shared" si="53"/>
        <v/>
      </c>
      <c r="H490" s="10" t="str">
        <f t="shared" si="50"/>
        <v/>
      </c>
      <c r="I490" s="10" t="str">
        <f ca="1">IF(ISNA(VLOOKUP(P490&amp;"_"&amp;Q490&amp;"_"&amp;R490,[1]挑战模式!$A:$AS,1,FALSE)),"",IF(VLOOKUP(P490&amp;"_"&amp;Q490&amp;"_"&amp;R490,[1]挑战模式!$A:$AS,14+S490,FALSE)="","",INT(VLOOKUP(P490&amp;"_"&amp;Q490&amp;"_"&amp;R490,[1]挑战模式!$A:$AS,20+S490,FALSE))))</f>
        <v/>
      </c>
      <c r="J490" s="10" t="str">
        <f ca="1">IF(ISNA(VLOOKUP(P490&amp;"_"&amp;Q490&amp;"_"&amp;R490,[1]挑战模式!$A:$AS,1,FALSE)),"",IF(VLOOKUP(P490&amp;"_"&amp;Q490&amp;"_"&amp;R490,[1]挑战模式!$A:$AS,14+S490,FALSE)="","",ROUND(VLOOKUP(P490&amp;"_"&amp;Q490&amp;"_"&amp;R490,[1]挑战模式!$A:$AS,5,FALSE)/I490,2)))</f>
        <v/>
      </c>
      <c r="K490" s="10" t="str">
        <f t="shared" ca="1" si="54"/>
        <v/>
      </c>
      <c r="L490" s="10" t="str">
        <f t="shared" ca="1" si="55"/>
        <v/>
      </c>
      <c r="M490" s="10" t="str">
        <f t="shared" ca="1" si="56"/>
        <v/>
      </c>
      <c r="O490" s="10" t="str">
        <f ca="1">IF(J490="","",VLOOKUP(P490&amp;"_"&amp;Q490&amp;"_"&amp;R490,[1]挑战模式!$A:$AS,38+S490,FALSE))</f>
        <v/>
      </c>
      <c r="P490" s="10">
        <v>0</v>
      </c>
      <c r="Q490" s="10">
        <v>11</v>
      </c>
      <c r="R490" s="10">
        <v>2</v>
      </c>
      <c r="S490" s="10">
        <v>3</v>
      </c>
    </row>
    <row r="491" spans="2:19" s="10" customFormat="1" x14ac:dyDescent="0.2">
      <c r="B491" s="10" t="str">
        <f t="shared" si="51"/>
        <v/>
      </c>
      <c r="C491" s="10" t="str">
        <f>IF(ISNA(VLOOKUP(P491&amp;"_"&amp;Q491&amp;"_"&amp;R491,[1]挑战模式!$A:$AS,1,FALSE)),"",IF(R491-R490=0,"",R491))</f>
        <v/>
      </c>
      <c r="D491" s="10" t="str">
        <f t="shared" si="52"/>
        <v/>
      </c>
      <c r="E491" s="10" t="str">
        <f>""</f>
        <v/>
      </c>
      <c r="F491" s="10" t="str">
        <f>IF(C491="","",VLOOKUP(P491&amp;"_"&amp;Q491&amp;"_"&amp;R491,[1]挑战模式!$A:$AS,13,FALSE)-VLOOKUP(P491&amp;"_"&amp;Q491&amp;"_"&amp;R491,[1]挑战模式!$A:$AS,14,FALSE))</f>
        <v/>
      </c>
      <c r="G491" s="10" t="str">
        <f t="shared" si="53"/>
        <v/>
      </c>
      <c r="H491" s="10" t="str">
        <f t="shared" si="50"/>
        <v/>
      </c>
      <c r="I491" s="10" t="str">
        <f ca="1">IF(ISNA(VLOOKUP(P491&amp;"_"&amp;Q491&amp;"_"&amp;R491,[1]挑战模式!$A:$AS,1,FALSE)),"",IF(VLOOKUP(P491&amp;"_"&amp;Q491&amp;"_"&amp;R491,[1]挑战模式!$A:$AS,14+S491,FALSE)="","",INT(VLOOKUP(P491&amp;"_"&amp;Q491&amp;"_"&amp;R491,[1]挑战模式!$A:$AS,20+S491,FALSE))))</f>
        <v/>
      </c>
      <c r="J491" s="10" t="str">
        <f ca="1">IF(ISNA(VLOOKUP(P491&amp;"_"&amp;Q491&amp;"_"&amp;R491,[1]挑战模式!$A:$AS,1,FALSE)),"",IF(VLOOKUP(P491&amp;"_"&amp;Q491&amp;"_"&amp;R491,[1]挑战模式!$A:$AS,14+S491,FALSE)="","",ROUND(VLOOKUP(P491&amp;"_"&amp;Q491&amp;"_"&amp;R491,[1]挑战模式!$A:$AS,5,FALSE)/I491,2)))</f>
        <v/>
      </c>
      <c r="K491" s="10" t="str">
        <f t="shared" ca="1" si="54"/>
        <v/>
      </c>
      <c r="L491" s="10" t="str">
        <f t="shared" ca="1" si="55"/>
        <v/>
      </c>
      <c r="M491" s="10" t="str">
        <f t="shared" ca="1" si="56"/>
        <v/>
      </c>
      <c r="O491" s="10" t="str">
        <f ca="1">IF(J491="","",VLOOKUP(P491&amp;"_"&amp;Q491&amp;"_"&amp;R491,[1]挑战模式!$A:$AS,38+S491,FALSE))</f>
        <v/>
      </c>
      <c r="P491" s="10">
        <v>0</v>
      </c>
      <c r="Q491" s="10">
        <v>11</v>
      </c>
      <c r="R491" s="10">
        <v>2</v>
      </c>
      <c r="S491" s="10">
        <v>4</v>
      </c>
    </row>
    <row r="492" spans="2:19" s="10" customFormat="1" x14ac:dyDescent="0.2">
      <c r="B492" s="10" t="str">
        <f t="shared" si="51"/>
        <v/>
      </c>
      <c r="C492" s="10" t="str">
        <f>IF(ISNA(VLOOKUP(P492&amp;"_"&amp;Q492&amp;"_"&amp;R492,[1]挑战模式!$A:$AS,1,FALSE)),"",IF(R492-R491=0,"",R492))</f>
        <v/>
      </c>
      <c r="D492" s="10" t="str">
        <f t="shared" si="52"/>
        <v/>
      </c>
      <c r="E492" s="10" t="str">
        <f>""</f>
        <v/>
      </c>
      <c r="F492" s="10" t="str">
        <f>IF(C492="","",VLOOKUP(P492&amp;"_"&amp;Q492&amp;"_"&amp;R492,[1]挑战模式!$A:$AS,13,FALSE)-VLOOKUP(P492&amp;"_"&amp;Q492&amp;"_"&amp;R492,[1]挑战模式!$A:$AS,14,FALSE))</f>
        <v/>
      </c>
      <c r="G492" s="10" t="str">
        <f t="shared" si="53"/>
        <v/>
      </c>
      <c r="H492" s="10" t="str">
        <f t="shared" si="50"/>
        <v/>
      </c>
      <c r="I492" s="10" t="str">
        <f ca="1">IF(ISNA(VLOOKUP(P492&amp;"_"&amp;Q492&amp;"_"&amp;R492,[1]挑战模式!$A:$AS,1,FALSE)),"",IF(VLOOKUP(P492&amp;"_"&amp;Q492&amp;"_"&amp;R492,[1]挑战模式!$A:$AS,14+S492,FALSE)="","",INT(VLOOKUP(P492&amp;"_"&amp;Q492&amp;"_"&amp;R492,[1]挑战模式!$A:$AS,20+S492,FALSE))))</f>
        <v/>
      </c>
      <c r="J492" s="10" t="str">
        <f ca="1">IF(ISNA(VLOOKUP(P492&amp;"_"&amp;Q492&amp;"_"&amp;R492,[1]挑战模式!$A:$AS,1,FALSE)),"",IF(VLOOKUP(P492&amp;"_"&amp;Q492&amp;"_"&amp;R492,[1]挑战模式!$A:$AS,14+S492,FALSE)="","",ROUND(VLOOKUP(P492&amp;"_"&amp;Q492&amp;"_"&amp;R492,[1]挑战模式!$A:$AS,5,FALSE)/I492,2)))</f>
        <v/>
      </c>
      <c r="K492" s="10" t="str">
        <f t="shared" ca="1" si="54"/>
        <v/>
      </c>
      <c r="L492" s="10" t="str">
        <f t="shared" ca="1" si="55"/>
        <v/>
      </c>
      <c r="M492" s="10" t="str">
        <f t="shared" ca="1" si="56"/>
        <v/>
      </c>
      <c r="O492" s="10" t="str">
        <f ca="1">IF(J492="","",VLOOKUP(P492&amp;"_"&amp;Q492&amp;"_"&amp;R492,[1]挑战模式!$A:$AS,38+S492,FALSE))</f>
        <v/>
      </c>
      <c r="P492" s="10">
        <v>0</v>
      </c>
      <c r="Q492" s="10">
        <v>11</v>
      </c>
      <c r="R492" s="10">
        <v>2</v>
      </c>
      <c r="S492" s="10">
        <v>5</v>
      </c>
    </row>
    <row r="493" spans="2:19" s="10" customFormat="1" x14ac:dyDescent="0.2">
      <c r="B493" s="10" t="str">
        <f t="shared" si="51"/>
        <v/>
      </c>
      <c r="C493" s="10" t="str">
        <f>IF(ISNA(VLOOKUP(P493&amp;"_"&amp;Q493&amp;"_"&amp;R493,[1]挑战模式!$A:$AS,1,FALSE)),"",IF(R493-R492=0,"",R493))</f>
        <v/>
      </c>
      <c r="D493" s="10" t="str">
        <f t="shared" si="52"/>
        <v/>
      </c>
      <c r="E493" s="10" t="str">
        <f>""</f>
        <v/>
      </c>
      <c r="F493" s="10" t="str">
        <f>IF(C493="","",VLOOKUP(P493&amp;"_"&amp;Q493&amp;"_"&amp;R493,[1]挑战模式!$A:$AS,13,FALSE)-VLOOKUP(P493&amp;"_"&amp;Q493&amp;"_"&amp;R493,[1]挑战模式!$A:$AS,14,FALSE))</f>
        <v/>
      </c>
      <c r="G493" s="10" t="str">
        <f t="shared" si="53"/>
        <v/>
      </c>
      <c r="H493" s="10" t="str">
        <f t="shared" si="50"/>
        <v/>
      </c>
      <c r="I493" s="10" t="str">
        <f ca="1">IF(ISNA(VLOOKUP(P493&amp;"_"&amp;Q493&amp;"_"&amp;R493,[1]挑战模式!$A:$AS,1,FALSE)),"",IF(VLOOKUP(P493&amp;"_"&amp;Q493&amp;"_"&amp;R493,[1]挑战模式!$A:$AS,14+S493,FALSE)="","",INT(VLOOKUP(P493&amp;"_"&amp;Q493&amp;"_"&amp;R493,[1]挑战模式!$A:$AS,20+S493,FALSE))))</f>
        <v/>
      </c>
      <c r="J493" s="10" t="str">
        <f ca="1">IF(ISNA(VLOOKUP(P493&amp;"_"&amp;Q493&amp;"_"&amp;R493,[1]挑战模式!$A:$AS,1,FALSE)),"",IF(VLOOKUP(P493&amp;"_"&amp;Q493&amp;"_"&amp;R493,[1]挑战模式!$A:$AS,14+S493,FALSE)="","",ROUND(VLOOKUP(P493&amp;"_"&amp;Q493&amp;"_"&amp;R493,[1]挑战模式!$A:$AS,5,FALSE)/I493,2)))</f>
        <v/>
      </c>
      <c r="K493" s="10" t="str">
        <f t="shared" ca="1" si="54"/>
        <v/>
      </c>
      <c r="L493" s="10" t="str">
        <f t="shared" ca="1" si="55"/>
        <v/>
      </c>
      <c r="M493" s="10" t="str">
        <f t="shared" ca="1" si="56"/>
        <v/>
      </c>
      <c r="O493" s="10" t="str">
        <f ca="1">IF(J493="","",VLOOKUP(P493&amp;"_"&amp;Q493&amp;"_"&amp;R493,[1]挑战模式!$A:$AS,38+S493,FALSE))</f>
        <v/>
      </c>
      <c r="P493" s="10">
        <v>0</v>
      </c>
      <c r="Q493" s="10">
        <v>11</v>
      </c>
      <c r="R493" s="10">
        <v>2</v>
      </c>
      <c r="S493" s="10">
        <v>6</v>
      </c>
    </row>
    <row r="494" spans="2:19" s="10" customFormat="1" x14ac:dyDescent="0.2">
      <c r="B494" s="10" t="str">
        <f t="shared" si="51"/>
        <v>MonsterWaveCallRule_Season0_Challenge11</v>
      </c>
      <c r="C494" s="10">
        <f>IF(ISNA(VLOOKUP(P494&amp;"_"&amp;Q494&amp;"_"&amp;R494,[1]挑战模式!$A:$AS,1,FALSE)),"",IF(R494-R493=0,"",R494))</f>
        <v>3</v>
      </c>
      <c r="D494" s="10" t="str">
        <f t="shared" si="52"/>
        <v>赛季0挑战关卡11波次3</v>
      </c>
      <c r="E494" s="10" t="str">
        <f>""</f>
        <v/>
      </c>
      <c r="F494" s="10">
        <f>IF(C494="","",VLOOKUP(P494&amp;"_"&amp;Q494&amp;"_"&amp;R494,[1]挑战模式!$A:$AS,13,FALSE)-VLOOKUP(P494&amp;"_"&amp;Q494&amp;"_"&amp;R494,[1]挑战模式!$A:$AS,14,FALSE))</f>
        <v>100</v>
      </c>
      <c r="G494" s="10">
        <f t="shared" si="53"/>
        <v>180</v>
      </c>
      <c r="H494" s="10">
        <f t="shared" si="50"/>
        <v>0</v>
      </c>
      <c r="I494" s="10">
        <f ca="1">IF(ISNA(VLOOKUP(P494&amp;"_"&amp;Q494&amp;"_"&amp;R494,[1]挑战模式!$A:$AS,1,FALSE)),"",IF(VLOOKUP(P494&amp;"_"&amp;Q494&amp;"_"&amp;R494,[1]挑战模式!$A:$AS,14+S494,FALSE)="","",INT(VLOOKUP(P494&amp;"_"&amp;Q494&amp;"_"&amp;R494,[1]挑战模式!$A:$AS,20+S494,FALSE))))</f>
        <v>8</v>
      </c>
      <c r="J494" s="10">
        <f ca="1">IF(ISNA(VLOOKUP(P494&amp;"_"&amp;Q494&amp;"_"&amp;R494,[1]挑战模式!$A:$AS,1,FALSE)),"",IF(VLOOKUP(P494&amp;"_"&amp;Q494&amp;"_"&amp;R494,[1]挑战模式!$A:$AS,14+S494,FALSE)="","",ROUND(VLOOKUP(P494&amp;"_"&amp;Q494&amp;"_"&amp;R494,[1]挑战模式!$A:$AS,5,FALSE)/I494,2)))</f>
        <v>2.5</v>
      </c>
      <c r="K494" s="10">
        <f t="shared" ca="1" si="54"/>
        <v>1</v>
      </c>
      <c r="L494" s="10" t="str">
        <f t="shared" ca="1" si="55"/>
        <v>Monster_Season0_Challenge11_3_1</v>
      </c>
      <c r="M494" s="10">
        <f t="shared" ca="1" si="56"/>
        <v>1</v>
      </c>
      <c r="O494" s="10">
        <f ca="1">IF(J494="","",VLOOKUP(P494&amp;"_"&amp;Q494&amp;"_"&amp;R494,[1]挑战模式!$A:$AS,38+S494,FALSE))</f>
        <v>13</v>
      </c>
      <c r="P494" s="10">
        <v>0</v>
      </c>
      <c r="Q494" s="10">
        <v>11</v>
      </c>
      <c r="R494" s="10">
        <v>3</v>
      </c>
      <c r="S494" s="10">
        <v>1</v>
      </c>
    </row>
    <row r="495" spans="2:19" s="10" customFormat="1" x14ac:dyDescent="0.2">
      <c r="B495" s="10" t="str">
        <f t="shared" si="51"/>
        <v/>
      </c>
      <c r="C495" s="10" t="str">
        <f>IF(ISNA(VLOOKUP(P495&amp;"_"&amp;Q495&amp;"_"&amp;R495,[1]挑战模式!$A:$AS,1,FALSE)),"",IF(R495-R494=0,"",R495))</f>
        <v/>
      </c>
      <c r="D495" s="10" t="str">
        <f t="shared" si="52"/>
        <v/>
      </c>
      <c r="E495" s="10" t="str">
        <f>""</f>
        <v/>
      </c>
      <c r="F495" s="10" t="str">
        <f>IF(C495="","",VLOOKUP(P495&amp;"_"&amp;Q495&amp;"_"&amp;R495,[1]挑战模式!$A:$AS,13,FALSE)-VLOOKUP(P495&amp;"_"&amp;Q495&amp;"_"&amp;R495,[1]挑战模式!$A:$AS,14,FALSE))</f>
        <v/>
      </c>
      <c r="G495" s="10" t="str">
        <f t="shared" si="53"/>
        <v/>
      </c>
      <c r="H495" s="10" t="str">
        <f t="shared" si="50"/>
        <v/>
      </c>
      <c r="I495" s="10">
        <f ca="1">IF(ISNA(VLOOKUP(P495&amp;"_"&amp;Q495&amp;"_"&amp;R495,[1]挑战模式!$A:$AS,1,FALSE)),"",IF(VLOOKUP(P495&amp;"_"&amp;Q495&amp;"_"&amp;R495,[1]挑战模式!$A:$AS,14+S495,FALSE)="","",INT(VLOOKUP(P495&amp;"_"&amp;Q495&amp;"_"&amp;R495,[1]挑战模式!$A:$AS,20+S495,FALSE))))</f>
        <v>8</v>
      </c>
      <c r="J495" s="10">
        <f ca="1">IF(ISNA(VLOOKUP(P495&amp;"_"&amp;Q495&amp;"_"&amp;R495,[1]挑战模式!$A:$AS,1,FALSE)),"",IF(VLOOKUP(P495&amp;"_"&amp;Q495&amp;"_"&amp;R495,[1]挑战模式!$A:$AS,14+S495,FALSE)="","",ROUND(VLOOKUP(P495&amp;"_"&amp;Q495&amp;"_"&amp;R495,[1]挑战模式!$A:$AS,5,FALSE)/I495,2)))</f>
        <v>2.5</v>
      </c>
      <c r="K495" s="10">
        <f t="shared" ca="1" si="54"/>
        <v>1</v>
      </c>
      <c r="L495" s="10" t="str">
        <f t="shared" ca="1" si="55"/>
        <v>Monster_Season0_Challenge11_3_2</v>
      </c>
      <c r="M495" s="10">
        <f t="shared" ca="1" si="56"/>
        <v>1</v>
      </c>
      <c r="O495" s="10">
        <f ca="1">IF(J495="","",VLOOKUP(P495&amp;"_"&amp;Q495&amp;"_"&amp;R495,[1]挑战模式!$A:$AS,38+S495,FALSE))</f>
        <v>13</v>
      </c>
      <c r="P495" s="10">
        <v>0</v>
      </c>
      <c r="Q495" s="10">
        <v>11</v>
      </c>
      <c r="R495" s="10">
        <v>3</v>
      </c>
      <c r="S495" s="10">
        <v>2</v>
      </c>
    </row>
    <row r="496" spans="2:19" s="10" customFormat="1" x14ac:dyDescent="0.2">
      <c r="B496" s="10" t="str">
        <f t="shared" si="51"/>
        <v/>
      </c>
      <c r="C496" s="10" t="str">
        <f>IF(ISNA(VLOOKUP(P496&amp;"_"&amp;Q496&amp;"_"&amp;R496,[1]挑战模式!$A:$AS,1,FALSE)),"",IF(R496-R495=0,"",R496))</f>
        <v/>
      </c>
      <c r="D496" s="10" t="str">
        <f t="shared" si="52"/>
        <v/>
      </c>
      <c r="E496" s="10" t="str">
        <f>""</f>
        <v/>
      </c>
      <c r="F496" s="10" t="str">
        <f>IF(C496="","",VLOOKUP(P496&amp;"_"&amp;Q496&amp;"_"&amp;R496,[1]挑战模式!$A:$AS,13,FALSE)-VLOOKUP(P496&amp;"_"&amp;Q496&amp;"_"&amp;R496,[1]挑战模式!$A:$AS,14,FALSE))</f>
        <v/>
      </c>
      <c r="G496" s="10" t="str">
        <f t="shared" si="53"/>
        <v/>
      </c>
      <c r="H496" s="10" t="str">
        <f t="shared" si="50"/>
        <v/>
      </c>
      <c r="I496" s="10" t="str">
        <f ca="1">IF(ISNA(VLOOKUP(P496&amp;"_"&amp;Q496&amp;"_"&amp;R496,[1]挑战模式!$A:$AS,1,FALSE)),"",IF(VLOOKUP(P496&amp;"_"&amp;Q496&amp;"_"&amp;R496,[1]挑战模式!$A:$AS,14+S496,FALSE)="","",INT(VLOOKUP(P496&amp;"_"&amp;Q496&amp;"_"&amp;R496,[1]挑战模式!$A:$AS,20+S496,FALSE))))</f>
        <v/>
      </c>
      <c r="J496" s="10" t="str">
        <f ca="1">IF(ISNA(VLOOKUP(P496&amp;"_"&amp;Q496&amp;"_"&amp;R496,[1]挑战模式!$A:$AS,1,FALSE)),"",IF(VLOOKUP(P496&amp;"_"&amp;Q496&amp;"_"&amp;R496,[1]挑战模式!$A:$AS,14+S496,FALSE)="","",ROUND(VLOOKUP(P496&amp;"_"&amp;Q496&amp;"_"&amp;R496,[1]挑战模式!$A:$AS,5,FALSE)/I496,2)))</f>
        <v/>
      </c>
      <c r="K496" s="10" t="str">
        <f t="shared" ca="1" si="54"/>
        <v/>
      </c>
      <c r="L496" s="10" t="str">
        <f t="shared" ca="1" si="55"/>
        <v/>
      </c>
      <c r="M496" s="10" t="str">
        <f t="shared" ca="1" si="56"/>
        <v/>
      </c>
      <c r="O496" s="10" t="str">
        <f ca="1">IF(J496="","",VLOOKUP(P496&amp;"_"&amp;Q496&amp;"_"&amp;R496,[1]挑战模式!$A:$AS,38+S496,FALSE))</f>
        <v/>
      </c>
      <c r="P496" s="10">
        <v>0</v>
      </c>
      <c r="Q496" s="10">
        <v>11</v>
      </c>
      <c r="R496" s="10">
        <v>3</v>
      </c>
      <c r="S496" s="10">
        <v>3</v>
      </c>
    </row>
    <row r="497" spans="2:19" s="10" customFormat="1" x14ac:dyDescent="0.2">
      <c r="B497" s="10" t="str">
        <f t="shared" si="51"/>
        <v/>
      </c>
      <c r="C497" s="10" t="str">
        <f>IF(ISNA(VLOOKUP(P497&amp;"_"&amp;Q497&amp;"_"&amp;R497,[1]挑战模式!$A:$AS,1,FALSE)),"",IF(R497-R496=0,"",R497))</f>
        <v/>
      </c>
      <c r="D497" s="10" t="str">
        <f t="shared" si="52"/>
        <v/>
      </c>
      <c r="E497" s="10" t="str">
        <f>""</f>
        <v/>
      </c>
      <c r="F497" s="10" t="str">
        <f>IF(C497="","",VLOOKUP(P497&amp;"_"&amp;Q497&amp;"_"&amp;R497,[1]挑战模式!$A:$AS,13,FALSE)-VLOOKUP(P497&amp;"_"&amp;Q497&amp;"_"&amp;R497,[1]挑战模式!$A:$AS,14,FALSE))</f>
        <v/>
      </c>
      <c r="G497" s="10" t="str">
        <f t="shared" si="53"/>
        <v/>
      </c>
      <c r="H497" s="10" t="str">
        <f t="shared" si="50"/>
        <v/>
      </c>
      <c r="I497" s="10" t="str">
        <f ca="1">IF(ISNA(VLOOKUP(P497&amp;"_"&amp;Q497&amp;"_"&amp;R497,[1]挑战模式!$A:$AS,1,FALSE)),"",IF(VLOOKUP(P497&amp;"_"&amp;Q497&amp;"_"&amp;R497,[1]挑战模式!$A:$AS,14+S497,FALSE)="","",INT(VLOOKUP(P497&amp;"_"&amp;Q497&amp;"_"&amp;R497,[1]挑战模式!$A:$AS,20+S497,FALSE))))</f>
        <v/>
      </c>
      <c r="J497" s="10" t="str">
        <f ca="1">IF(ISNA(VLOOKUP(P497&amp;"_"&amp;Q497&amp;"_"&amp;R497,[1]挑战模式!$A:$AS,1,FALSE)),"",IF(VLOOKUP(P497&amp;"_"&amp;Q497&amp;"_"&amp;R497,[1]挑战模式!$A:$AS,14+S497,FALSE)="","",ROUND(VLOOKUP(P497&amp;"_"&amp;Q497&amp;"_"&amp;R497,[1]挑战模式!$A:$AS,5,FALSE)/I497,2)))</f>
        <v/>
      </c>
      <c r="K497" s="10" t="str">
        <f t="shared" ca="1" si="54"/>
        <v/>
      </c>
      <c r="L497" s="10" t="str">
        <f t="shared" ca="1" si="55"/>
        <v/>
      </c>
      <c r="M497" s="10" t="str">
        <f t="shared" ca="1" si="56"/>
        <v/>
      </c>
      <c r="O497" s="10" t="str">
        <f ca="1">IF(J497="","",VLOOKUP(P497&amp;"_"&amp;Q497&amp;"_"&amp;R497,[1]挑战模式!$A:$AS,38+S497,FALSE))</f>
        <v/>
      </c>
      <c r="P497" s="10">
        <v>0</v>
      </c>
      <c r="Q497" s="10">
        <v>11</v>
      </c>
      <c r="R497" s="10">
        <v>3</v>
      </c>
      <c r="S497" s="10">
        <v>4</v>
      </c>
    </row>
    <row r="498" spans="2:19" s="10" customFormat="1" x14ac:dyDescent="0.2">
      <c r="B498" s="10" t="str">
        <f t="shared" si="51"/>
        <v/>
      </c>
      <c r="C498" s="10" t="str">
        <f>IF(ISNA(VLOOKUP(P498&amp;"_"&amp;Q498&amp;"_"&amp;R498,[1]挑战模式!$A:$AS,1,FALSE)),"",IF(R498-R497=0,"",R498))</f>
        <v/>
      </c>
      <c r="D498" s="10" t="str">
        <f t="shared" si="52"/>
        <v/>
      </c>
      <c r="E498" s="10" t="str">
        <f>""</f>
        <v/>
      </c>
      <c r="F498" s="10" t="str">
        <f>IF(C498="","",VLOOKUP(P498&amp;"_"&amp;Q498&amp;"_"&amp;R498,[1]挑战模式!$A:$AS,13,FALSE)-VLOOKUP(P498&amp;"_"&amp;Q498&amp;"_"&amp;R498,[1]挑战模式!$A:$AS,14,FALSE))</f>
        <v/>
      </c>
      <c r="G498" s="10" t="str">
        <f t="shared" si="53"/>
        <v/>
      </c>
      <c r="H498" s="10" t="str">
        <f t="shared" si="50"/>
        <v/>
      </c>
      <c r="I498" s="10" t="str">
        <f ca="1">IF(ISNA(VLOOKUP(P498&amp;"_"&amp;Q498&amp;"_"&amp;R498,[1]挑战模式!$A:$AS,1,FALSE)),"",IF(VLOOKUP(P498&amp;"_"&amp;Q498&amp;"_"&amp;R498,[1]挑战模式!$A:$AS,14+S498,FALSE)="","",INT(VLOOKUP(P498&amp;"_"&amp;Q498&amp;"_"&amp;R498,[1]挑战模式!$A:$AS,20+S498,FALSE))))</f>
        <v/>
      </c>
      <c r="J498" s="10" t="str">
        <f ca="1">IF(ISNA(VLOOKUP(P498&amp;"_"&amp;Q498&amp;"_"&amp;R498,[1]挑战模式!$A:$AS,1,FALSE)),"",IF(VLOOKUP(P498&amp;"_"&amp;Q498&amp;"_"&amp;R498,[1]挑战模式!$A:$AS,14+S498,FALSE)="","",ROUND(VLOOKUP(P498&amp;"_"&amp;Q498&amp;"_"&amp;R498,[1]挑战模式!$A:$AS,5,FALSE)/I498,2)))</f>
        <v/>
      </c>
      <c r="K498" s="10" t="str">
        <f t="shared" ca="1" si="54"/>
        <v/>
      </c>
      <c r="L498" s="10" t="str">
        <f t="shared" ca="1" si="55"/>
        <v/>
      </c>
      <c r="M498" s="10" t="str">
        <f t="shared" ca="1" si="56"/>
        <v/>
      </c>
      <c r="O498" s="10" t="str">
        <f ca="1">IF(J498="","",VLOOKUP(P498&amp;"_"&amp;Q498&amp;"_"&amp;R498,[1]挑战模式!$A:$AS,38+S498,FALSE))</f>
        <v/>
      </c>
      <c r="P498" s="10">
        <v>0</v>
      </c>
      <c r="Q498" s="10">
        <v>11</v>
      </c>
      <c r="R498" s="10">
        <v>3</v>
      </c>
      <c r="S498" s="10">
        <v>5</v>
      </c>
    </row>
    <row r="499" spans="2:19" s="10" customFormat="1" x14ac:dyDescent="0.2">
      <c r="B499" s="10" t="str">
        <f t="shared" si="51"/>
        <v/>
      </c>
      <c r="C499" s="10" t="str">
        <f>IF(ISNA(VLOOKUP(P499&amp;"_"&amp;Q499&amp;"_"&amp;R499,[1]挑战模式!$A:$AS,1,FALSE)),"",IF(R499-R498=0,"",R499))</f>
        <v/>
      </c>
      <c r="D499" s="10" t="str">
        <f t="shared" si="52"/>
        <v/>
      </c>
      <c r="E499" s="10" t="str">
        <f>""</f>
        <v/>
      </c>
      <c r="F499" s="10" t="str">
        <f>IF(C499="","",VLOOKUP(P499&amp;"_"&amp;Q499&amp;"_"&amp;R499,[1]挑战模式!$A:$AS,13,FALSE)-VLOOKUP(P499&amp;"_"&amp;Q499&amp;"_"&amp;R499,[1]挑战模式!$A:$AS,14,FALSE))</f>
        <v/>
      </c>
      <c r="G499" s="10" t="str">
        <f t="shared" si="53"/>
        <v/>
      </c>
      <c r="H499" s="10" t="str">
        <f t="shared" si="50"/>
        <v/>
      </c>
      <c r="I499" s="10" t="str">
        <f ca="1">IF(ISNA(VLOOKUP(P499&amp;"_"&amp;Q499&amp;"_"&amp;R499,[1]挑战模式!$A:$AS,1,FALSE)),"",IF(VLOOKUP(P499&amp;"_"&amp;Q499&amp;"_"&amp;R499,[1]挑战模式!$A:$AS,14+S499,FALSE)="","",INT(VLOOKUP(P499&amp;"_"&amp;Q499&amp;"_"&amp;R499,[1]挑战模式!$A:$AS,20+S499,FALSE))))</f>
        <v/>
      </c>
      <c r="J499" s="10" t="str">
        <f ca="1">IF(ISNA(VLOOKUP(P499&amp;"_"&amp;Q499&amp;"_"&amp;R499,[1]挑战模式!$A:$AS,1,FALSE)),"",IF(VLOOKUP(P499&amp;"_"&amp;Q499&amp;"_"&amp;R499,[1]挑战模式!$A:$AS,14+S499,FALSE)="","",ROUND(VLOOKUP(P499&amp;"_"&amp;Q499&amp;"_"&amp;R499,[1]挑战模式!$A:$AS,5,FALSE)/I499,2)))</f>
        <v/>
      </c>
      <c r="K499" s="10" t="str">
        <f t="shared" ca="1" si="54"/>
        <v/>
      </c>
      <c r="L499" s="10" t="str">
        <f t="shared" ca="1" si="55"/>
        <v/>
      </c>
      <c r="M499" s="10" t="str">
        <f t="shared" ca="1" si="56"/>
        <v/>
      </c>
      <c r="O499" s="10" t="str">
        <f ca="1">IF(J499="","",VLOOKUP(P499&amp;"_"&amp;Q499&amp;"_"&amp;R499,[1]挑战模式!$A:$AS,38+S499,FALSE))</f>
        <v/>
      </c>
      <c r="P499" s="10">
        <v>0</v>
      </c>
      <c r="Q499" s="10">
        <v>11</v>
      </c>
      <c r="R499" s="10">
        <v>3</v>
      </c>
      <c r="S499" s="10">
        <v>6</v>
      </c>
    </row>
    <row r="500" spans="2:19" s="10" customFormat="1" x14ac:dyDescent="0.2">
      <c r="B500" s="10" t="str">
        <f t="shared" si="51"/>
        <v>MonsterWaveCallRule_Season0_Challenge11</v>
      </c>
      <c r="C500" s="10">
        <f>IF(ISNA(VLOOKUP(P500&amp;"_"&amp;Q500&amp;"_"&amp;R500,[1]挑战模式!$A:$AS,1,FALSE)),"",IF(R500-R499=0,"",R500))</f>
        <v>4</v>
      </c>
      <c r="D500" s="10" t="str">
        <f t="shared" si="52"/>
        <v>赛季0挑战关卡11波次4</v>
      </c>
      <c r="E500" s="10" t="str">
        <f>""</f>
        <v/>
      </c>
      <c r="F500" s="10">
        <f>IF(C500="","",VLOOKUP(P500&amp;"_"&amp;Q500&amp;"_"&amp;R500,[1]挑战模式!$A:$AS,13,FALSE)-VLOOKUP(P500&amp;"_"&amp;Q500&amp;"_"&amp;R500,[1]挑战模式!$A:$AS,14,FALSE))</f>
        <v>100</v>
      </c>
      <c r="G500" s="10">
        <f t="shared" si="53"/>
        <v>180</v>
      </c>
      <c r="H500" s="10">
        <f t="shared" si="50"/>
        <v>0</v>
      </c>
      <c r="I500" s="10">
        <f ca="1">IF(ISNA(VLOOKUP(P500&amp;"_"&amp;Q500&amp;"_"&amp;R500,[1]挑战模式!$A:$AS,1,FALSE)),"",IF(VLOOKUP(P500&amp;"_"&amp;Q500&amp;"_"&amp;R500,[1]挑战模式!$A:$AS,14+S500,FALSE)="","",INT(VLOOKUP(P500&amp;"_"&amp;Q500&amp;"_"&amp;R500,[1]挑战模式!$A:$AS,20+S500,FALSE))))</f>
        <v>9</v>
      </c>
      <c r="J500" s="10">
        <f ca="1">IF(ISNA(VLOOKUP(P500&amp;"_"&amp;Q500&amp;"_"&amp;R500,[1]挑战模式!$A:$AS,1,FALSE)),"",IF(VLOOKUP(P500&amp;"_"&amp;Q500&amp;"_"&amp;R500,[1]挑战模式!$A:$AS,14+S500,FALSE)="","",ROUND(VLOOKUP(P500&amp;"_"&amp;Q500&amp;"_"&amp;R500,[1]挑战模式!$A:$AS,5,FALSE)/I500,2)))</f>
        <v>2.78</v>
      </c>
      <c r="K500" s="10">
        <f t="shared" ca="1" si="54"/>
        <v>1</v>
      </c>
      <c r="L500" s="10" t="str">
        <f t="shared" ca="1" si="55"/>
        <v>Monster_Season0_Challenge11_4_1</v>
      </c>
      <c r="M500" s="10">
        <f t="shared" ca="1" si="56"/>
        <v>1</v>
      </c>
      <c r="O500" s="10">
        <f ca="1">IF(J500="","",VLOOKUP(P500&amp;"_"&amp;Q500&amp;"_"&amp;R500,[1]挑战模式!$A:$AS,38+S500,FALSE))</f>
        <v>8</v>
      </c>
      <c r="P500" s="10">
        <v>0</v>
      </c>
      <c r="Q500" s="10">
        <v>11</v>
      </c>
      <c r="R500" s="10">
        <v>4</v>
      </c>
      <c r="S500" s="10">
        <v>1</v>
      </c>
    </row>
    <row r="501" spans="2:19" s="10" customFormat="1" x14ac:dyDescent="0.2">
      <c r="B501" s="10" t="str">
        <f t="shared" si="51"/>
        <v/>
      </c>
      <c r="C501" s="10" t="str">
        <f>IF(ISNA(VLOOKUP(P501&amp;"_"&amp;Q501&amp;"_"&amp;R501,[1]挑战模式!$A:$AS,1,FALSE)),"",IF(R501-R500=0,"",R501))</f>
        <v/>
      </c>
      <c r="D501" s="10" t="str">
        <f t="shared" si="52"/>
        <v/>
      </c>
      <c r="E501" s="10" t="str">
        <f>""</f>
        <v/>
      </c>
      <c r="F501" s="10" t="str">
        <f>IF(C501="","",VLOOKUP(P501&amp;"_"&amp;Q501&amp;"_"&amp;R501,[1]挑战模式!$A:$AS,13,FALSE)-VLOOKUP(P501&amp;"_"&amp;Q501&amp;"_"&amp;R501,[1]挑战模式!$A:$AS,14,FALSE))</f>
        <v/>
      </c>
      <c r="G501" s="10" t="str">
        <f t="shared" si="53"/>
        <v/>
      </c>
      <c r="H501" s="10" t="str">
        <f t="shared" si="50"/>
        <v/>
      </c>
      <c r="I501" s="10">
        <f ca="1">IF(ISNA(VLOOKUP(P501&amp;"_"&amp;Q501&amp;"_"&amp;R501,[1]挑战模式!$A:$AS,1,FALSE)),"",IF(VLOOKUP(P501&amp;"_"&amp;Q501&amp;"_"&amp;R501,[1]挑战模式!$A:$AS,14+S501,FALSE)="","",INT(VLOOKUP(P501&amp;"_"&amp;Q501&amp;"_"&amp;R501,[1]挑战模式!$A:$AS,20+S501,FALSE))))</f>
        <v>9</v>
      </c>
      <c r="J501" s="10">
        <f ca="1">IF(ISNA(VLOOKUP(P501&amp;"_"&amp;Q501&amp;"_"&amp;R501,[1]挑战模式!$A:$AS,1,FALSE)),"",IF(VLOOKUP(P501&amp;"_"&amp;Q501&amp;"_"&amp;R501,[1]挑战模式!$A:$AS,14+S501,FALSE)="","",ROUND(VLOOKUP(P501&amp;"_"&amp;Q501&amp;"_"&amp;R501,[1]挑战模式!$A:$AS,5,FALSE)/I501,2)))</f>
        <v>2.78</v>
      </c>
      <c r="K501" s="10">
        <f t="shared" ca="1" si="54"/>
        <v>1</v>
      </c>
      <c r="L501" s="10" t="str">
        <f t="shared" ca="1" si="55"/>
        <v>Monster_Season0_Challenge11_4_2</v>
      </c>
      <c r="M501" s="10">
        <f t="shared" ca="1" si="56"/>
        <v>1</v>
      </c>
      <c r="O501" s="10">
        <f ca="1">IF(J501="","",VLOOKUP(P501&amp;"_"&amp;Q501&amp;"_"&amp;R501,[1]挑战模式!$A:$AS,38+S501,FALSE))</f>
        <v>8</v>
      </c>
      <c r="P501" s="10">
        <v>0</v>
      </c>
      <c r="Q501" s="10">
        <v>11</v>
      </c>
      <c r="R501" s="10">
        <v>4</v>
      </c>
      <c r="S501" s="10">
        <v>2</v>
      </c>
    </row>
    <row r="502" spans="2:19" s="10" customFormat="1" x14ac:dyDescent="0.2">
      <c r="B502" s="10" t="str">
        <f t="shared" si="51"/>
        <v/>
      </c>
      <c r="C502" s="10" t="str">
        <f>IF(ISNA(VLOOKUP(P502&amp;"_"&amp;Q502&amp;"_"&amp;R502,[1]挑战模式!$A:$AS,1,FALSE)),"",IF(R502-R501=0,"",R502))</f>
        <v/>
      </c>
      <c r="D502" s="10" t="str">
        <f t="shared" si="52"/>
        <v/>
      </c>
      <c r="E502" s="10" t="str">
        <f>""</f>
        <v/>
      </c>
      <c r="F502" s="10" t="str">
        <f>IF(C502="","",VLOOKUP(P502&amp;"_"&amp;Q502&amp;"_"&amp;R502,[1]挑战模式!$A:$AS,13,FALSE)-VLOOKUP(P502&amp;"_"&amp;Q502&amp;"_"&amp;R502,[1]挑战模式!$A:$AS,14,FALSE))</f>
        <v/>
      </c>
      <c r="G502" s="10" t="str">
        <f t="shared" si="53"/>
        <v/>
      </c>
      <c r="H502" s="10" t="str">
        <f t="shared" si="50"/>
        <v/>
      </c>
      <c r="I502" s="10">
        <f ca="1">IF(ISNA(VLOOKUP(P502&amp;"_"&amp;Q502&amp;"_"&amp;R502,[1]挑战模式!$A:$AS,1,FALSE)),"",IF(VLOOKUP(P502&amp;"_"&amp;Q502&amp;"_"&amp;R502,[1]挑战模式!$A:$AS,14+S502,FALSE)="","",INT(VLOOKUP(P502&amp;"_"&amp;Q502&amp;"_"&amp;R502,[1]挑战模式!$A:$AS,20+S502,FALSE))))</f>
        <v>4</v>
      </c>
      <c r="J502" s="10">
        <f ca="1">IF(ISNA(VLOOKUP(P502&amp;"_"&amp;Q502&amp;"_"&amp;R502,[1]挑战模式!$A:$AS,1,FALSE)),"",IF(VLOOKUP(P502&amp;"_"&amp;Q502&amp;"_"&amp;R502,[1]挑战模式!$A:$AS,14+S502,FALSE)="","",ROUND(VLOOKUP(P502&amp;"_"&amp;Q502&amp;"_"&amp;R502,[1]挑战模式!$A:$AS,5,FALSE)/I502,2)))</f>
        <v>6.25</v>
      </c>
      <c r="K502" s="10">
        <f t="shared" ca="1" si="54"/>
        <v>1</v>
      </c>
      <c r="L502" s="10" t="str">
        <f t="shared" ca="1" si="55"/>
        <v>Monster_Season0_Challenge11_4_3</v>
      </c>
      <c r="M502" s="10">
        <f t="shared" ca="1" si="56"/>
        <v>1</v>
      </c>
      <c r="O502" s="10">
        <f ca="1">IF(J502="","",VLOOKUP(P502&amp;"_"&amp;Q502&amp;"_"&amp;R502,[1]挑战模式!$A:$AS,38+S502,FALSE))</f>
        <v>15</v>
      </c>
      <c r="P502" s="10">
        <v>0</v>
      </c>
      <c r="Q502" s="10">
        <v>11</v>
      </c>
      <c r="R502" s="10">
        <v>4</v>
      </c>
      <c r="S502" s="10">
        <v>3</v>
      </c>
    </row>
    <row r="503" spans="2:19" s="10" customFormat="1" x14ac:dyDescent="0.2">
      <c r="B503" s="10" t="str">
        <f t="shared" si="51"/>
        <v/>
      </c>
      <c r="C503" s="10" t="str">
        <f>IF(ISNA(VLOOKUP(P503&amp;"_"&amp;Q503&amp;"_"&amp;R503,[1]挑战模式!$A:$AS,1,FALSE)),"",IF(R503-R502=0,"",R503))</f>
        <v/>
      </c>
      <c r="D503" s="10" t="str">
        <f t="shared" si="52"/>
        <v/>
      </c>
      <c r="E503" s="10" t="str">
        <f>""</f>
        <v/>
      </c>
      <c r="F503" s="10" t="str">
        <f>IF(C503="","",VLOOKUP(P503&amp;"_"&amp;Q503&amp;"_"&amp;R503,[1]挑战模式!$A:$AS,13,FALSE)-VLOOKUP(P503&amp;"_"&amp;Q503&amp;"_"&amp;R503,[1]挑战模式!$A:$AS,14,FALSE))</f>
        <v/>
      </c>
      <c r="G503" s="10" t="str">
        <f t="shared" si="53"/>
        <v/>
      </c>
      <c r="H503" s="10" t="str">
        <f t="shared" si="50"/>
        <v/>
      </c>
      <c r="I503" s="10" t="str">
        <f ca="1">IF(ISNA(VLOOKUP(P503&amp;"_"&amp;Q503&amp;"_"&amp;R503,[1]挑战模式!$A:$AS,1,FALSE)),"",IF(VLOOKUP(P503&amp;"_"&amp;Q503&amp;"_"&amp;R503,[1]挑战模式!$A:$AS,14+S503,FALSE)="","",INT(VLOOKUP(P503&amp;"_"&amp;Q503&amp;"_"&amp;R503,[1]挑战模式!$A:$AS,20+S503,FALSE))))</f>
        <v/>
      </c>
      <c r="J503" s="10" t="str">
        <f ca="1">IF(ISNA(VLOOKUP(P503&amp;"_"&amp;Q503&amp;"_"&amp;R503,[1]挑战模式!$A:$AS,1,FALSE)),"",IF(VLOOKUP(P503&amp;"_"&amp;Q503&amp;"_"&amp;R503,[1]挑战模式!$A:$AS,14+S503,FALSE)="","",ROUND(VLOOKUP(P503&amp;"_"&amp;Q503&amp;"_"&amp;R503,[1]挑战模式!$A:$AS,5,FALSE)/I503,2)))</f>
        <v/>
      </c>
      <c r="K503" s="10" t="str">
        <f t="shared" ca="1" si="54"/>
        <v/>
      </c>
      <c r="L503" s="10" t="str">
        <f t="shared" ca="1" si="55"/>
        <v/>
      </c>
      <c r="M503" s="10" t="str">
        <f t="shared" ca="1" si="56"/>
        <v/>
      </c>
      <c r="O503" s="10" t="str">
        <f ca="1">IF(J503="","",VLOOKUP(P503&amp;"_"&amp;Q503&amp;"_"&amp;R503,[1]挑战模式!$A:$AS,38+S503,FALSE))</f>
        <v/>
      </c>
      <c r="P503" s="10">
        <v>0</v>
      </c>
      <c r="Q503" s="10">
        <v>11</v>
      </c>
      <c r="R503" s="10">
        <v>4</v>
      </c>
      <c r="S503" s="10">
        <v>4</v>
      </c>
    </row>
    <row r="504" spans="2:19" s="10" customFormat="1" x14ac:dyDescent="0.2">
      <c r="B504" s="10" t="str">
        <f t="shared" si="51"/>
        <v/>
      </c>
      <c r="C504" s="10" t="str">
        <f>IF(ISNA(VLOOKUP(P504&amp;"_"&amp;Q504&amp;"_"&amp;R504,[1]挑战模式!$A:$AS,1,FALSE)),"",IF(R504-R503=0,"",R504))</f>
        <v/>
      </c>
      <c r="D504" s="10" t="str">
        <f t="shared" si="52"/>
        <v/>
      </c>
      <c r="E504" s="10" t="str">
        <f>""</f>
        <v/>
      </c>
      <c r="F504" s="10" t="str">
        <f>IF(C504="","",VLOOKUP(P504&amp;"_"&amp;Q504&amp;"_"&amp;R504,[1]挑战模式!$A:$AS,13,FALSE)-VLOOKUP(P504&amp;"_"&amp;Q504&amp;"_"&amp;R504,[1]挑战模式!$A:$AS,14,FALSE))</f>
        <v/>
      </c>
      <c r="G504" s="10" t="str">
        <f t="shared" si="53"/>
        <v/>
      </c>
      <c r="H504" s="10" t="str">
        <f t="shared" si="50"/>
        <v/>
      </c>
      <c r="I504" s="10" t="str">
        <f ca="1">IF(ISNA(VLOOKUP(P504&amp;"_"&amp;Q504&amp;"_"&amp;R504,[1]挑战模式!$A:$AS,1,FALSE)),"",IF(VLOOKUP(P504&amp;"_"&amp;Q504&amp;"_"&amp;R504,[1]挑战模式!$A:$AS,14+S504,FALSE)="","",INT(VLOOKUP(P504&amp;"_"&amp;Q504&amp;"_"&amp;R504,[1]挑战模式!$A:$AS,20+S504,FALSE))))</f>
        <v/>
      </c>
      <c r="J504" s="10" t="str">
        <f ca="1">IF(ISNA(VLOOKUP(P504&amp;"_"&amp;Q504&amp;"_"&amp;R504,[1]挑战模式!$A:$AS,1,FALSE)),"",IF(VLOOKUP(P504&amp;"_"&amp;Q504&amp;"_"&amp;R504,[1]挑战模式!$A:$AS,14+S504,FALSE)="","",ROUND(VLOOKUP(P504&amp;"_"&amp;Q504&amp;"_"&amp;R504,[1]挑战模式!$A:$AS,5,FALSE)/I504,2)))</f>
        <v/>
      </c>
      <c r="K504" s="10" t="str">
        <f t="shared" ca="1" si="54"/>
        <v/>
      </c>
      <c r="L504" s="10" t="str">
        <f t="shared" ca="1" si="55"/>
        <v/>
      </c>
      <c r="M504" s="10" t="str">
        <f t="shared" ca="1" si="56"/>
        <v/>
      </c>
      <c r="O504" s="10" t="str">
        <f ca="1">IF(J504="","",VLOOKUP(P504&amp;"_"&amp;Q504&amp;"_"&amp;R504,[1]挑战模式!$A:$AS,38+S504,FALSE))</f>
        <v/>
      </c>
      <c r="P504" s="10">
        <v>0</v>
      </c>
      <c r="Q504" s="10">
        <v>11</v>
      </c>
      <c r="R504" s="10">
        <v>4</v>
      </c>
      <c r="S504" s="10">
        <v>5</v>
      </c>
    </row>
    <row r="505" spans="2:19" s="10" customFormat="1" x14ac:dyDescent="0.2">
      <c r="B505" s="10" t="str">
        <f t="shared" si="51"/>
        <v/>
      </c>
      <c r="C505" s="10" t="str">
        <f>IF(ISNA(VLOOKUP(P505&amp;"_"&amp;Q505&amp;"_"&amp;R505,[1]挑战模式!$A:$AS,1,FALSE)),"",IF(R505-R504=0,"",R505))</f>
        <v/>
      </c>
      <c r="D505" s="10" t="str">
        <f t="shared" si="52"/>
        <v/>
      </c>
      <c r="E505" s="10" t="str">
        <f>""</f>
        <v/>
      </c>
      <c r="F505" s="10" t="str">
        <f>IF(C505="","",VLOOKUP(P505&amp;"_"&amp;Q505&amp;"_"&amp;R505,[1]挑战模式!$A:$AS,13,FALSE)-VLOOKUP(P505&amp;"_"&amp;Q505&amp;"_"&amp;R505,[1]挑战模式!$A:$AS,14,FALSE))</f>
        <v/>
      </c>
      <c r="G505" s="10" t="str">
        <f t="shared" si="53"/>
        <v/>
      </c>
      <c r="H505" s="10" t="str">
        <f t="shared" si="50"/>
        <v/>
      </c>
      <c r="I505" s="10" t="str">
        <f ca="1">IF(ISNA(VLOOKUP(P505&amp;"_"&amp;Q505&amp;"_"&amp;R505,[1]挑战模式!$A:$AS,1,FALSE)),"",IF(VLOOKUP(P505&amp;"_"&amp;Q505&amp;"_"&amp;R505,[1]挑战模式!$A:$AS,14+S505,FALSE)="","",INT(VLOOKUP(P505&amp;"_"&amp;Q505&amp;"_"&amp;R505,[1]挑战模式!$A:$AS,20+S505,FALSE))))</f>
        <v/>
      </c>
      <c r="J505" s="10" t="str">
        <f ca="1">IF(ISNA(VLOOKUP(P505&amp;"_"&amp;Q505&amp;"_"&amp;R505,[1]挑战模式!$A:$AS,1,FALSE)),"",IF(VLOOKUP(P505&amp;"_"&amp;Q505&amp;"_"&amp;R505,[1]挑战模式!$A:$AS,14+S505,FALSE)="","",ROUND(VLOOKUP(P505&amp;"_"&amp;Q505&amp;"_"&amp;R505,[1]挑战模式!$A:$AS,5,FALSE)/I505,2)))</f>
        <v/>
      </c>
      <c r="K505" s="10" t="str">
        <f t="shared" ca="1" si="54"/>
        <v/>
      </c>
      <c r="L505" s="10" t="str">
        <f t="shared" ca="1" si="55"/>
        <v/>
      </c>
      <c r="M505" s="10" t="str">
        <f t="shared" ca="1" si="56"/>
        <v/>
      </c>
      <c r="O505" s="10" t="str">
        <f ca="1">IF(J505="","",VLOOKUP(P505&amp;"_"&amp;Q505&amp;"_"&amp;R505,[1]挑战模式!$A:$AS,38+S505,FALSE))</f>
        <v/>
      </c>
      <c r="P505" s="10">
        <v>0</v>
      </c>
      <c r="Q505" s="10">
        <v>11</v>
      </c>
      <c r="R505" s="10">
        <v>4</v>
      </c>
      <c r="S505" s="10">
        <v>6</v>
      </c>
    </row>
    <row r="506" spans="2:19" s="10" customFormat="1" x14ac:dyDescent="0.2">
      <c r="B506" s="10" t="str">
        <f t="shared" si="51"/>
        <v>MonsterWaveCallRule_Season0_Challenge11</v>
      </c>
      <c r="C506" s="10">
        <f>IF(ISNA(VLOOKUP(P506&amp;"_"&amp;Q506&amp;"_"&amp;R506,[1]挑战模式!$A:$AS,1,FALSE)),"",IF(R506-R505=0,"",R506))</f>
        <v>5</v>
      </c>
      <c r="D506" s="10" t="str">
        <f t="shared" si="52"/>
        <v>赛季0挑战关卡11波次5</v>
      </c>
      <c r="E506" s="10" t="str">
        <f>""</f>
        <v/>
      </c>
      <c r="F506" s="10">
        <f>IF(C506="","",VLOOKUP(P506&amp;"_"&amp;Q506&amp;"_"&amp;R506,[1]挑战模式!$A:$AS,13,FALSE)-VLOOKUP(P506&amp;"_"&amp;Q506&amp;"_"&amp;R506,[1]挑战模式!$A:$AS,14,FALSE))</f>
        <v>100</v>
      </c>
      <c r="G506" s="10">
        <f t="shared" si="53"/>
        <v>180</v>
      </c>
      <c r="H506" s="10">
        <f t="shared" si="50"/>
        <v>0</v>
      </c>
      <c r="I506" s="10">
        <f ca="1">IF(ISNA(VLOOKUP(P506&amp;"_"&amp;Q506&amp;"_"&amp;R506,[1]挑战模式!$A:$AS,1,FALSE)),"",IF(VLOOKUP(P506&amp;"_"&amp;Q506&amp;"_"&amp;R506,[1]挑战模式!$A:$AS,14+S506,FALSE)="","",INT(VLOOKUP(P506&amp;"_"&amp;Q506&amp;"_"&amp;R506,[1]挑战模式!$A:$AS,20+S506,FALSE))))</f>
        <v>13</v>
      </c>
      <c r="J506" s="10">
        <f ca="1">IF(ISNA(VLOOKUP(P506&amp;"_"&amp;Q506&amp;"_"&amp;R506,[1]挑战模式!$A:$AS,1,FALSE)),"",IF(VLOOKUP(P506&amp;"_"&amp;Q506&amp;"_"&amp;R506,[1]挑战模式!$A:$AS,14+S506,FALSE)="","",ROUND(VLOOKUP(P506&amp;"_"&amp;Q506&amp;"_"&amp;R506,[1]挑战模式!$A:$AS,5,FALSE)/I506,2)))</f>
        <v>2.31</v>
      </c>
      <c r="K506" s="10">
        <f t="shared" ca="1" si="54"/>
        <v>1</v>
      </c>
      <c r="L506" s="10" t="str">
        <f t="shared" ca="1" si="55"/>
        <v>Monster_Season0_Challenge11_5_1</v>
      </c>
      <c r="M506" s="10">
        <f t="shared" ca="1" si="56"/>
        <v>1</v>
      </c>
      <c r="O506" s="10">
        <f ca="1">IF(J506="","",VLOOKUP(P506&amp;"_"&amp;Q506&amp;"_"&amp;R506,[1]挑战模式!$A:$AS,38+S506,FALSE))</f>
        <v>4</v>
      </c>
      <c r="P506" s="10">
        <v>0</v>
      </c>
      <c r="Q506" s="10">
        <v>11</v>
      </c>
      <c r="R506" s="10">
        <v>5</v>
      </c>
      <c r="S506" s="10">
        <v>1</v>
      </c>
    </row>
    <row r="507" spans="2:19" s="10" customFormat="1" x14ac:dyDescent="0.2">
      <c r="B507" s="10" t="str">
        <f t="shared" si="51"/>
        <v/>
      </c>
      <c r="C507" s="10" t="str">
        <f>IF(ISNA(VLOOKUP(P507&amp;"_"&amp;Q507&amp;"_"&amp;R507,[1]挑战模式!$A:$AS,1,FALSE)),"",IF(R507-R506=0,"",R507))</f>
        <v/>
      </c>
      <c r="D507" s="10" t="str">
        <f t="shared" si="52"/>
        <v/>
      </c>
      <c r="E507" s="10" t="str">
        <f>""</f>
        <v/>
      </c>
      <c r="F507" s="10" t="str">
        <f>IF(C507="","",VLOOKUP(P507&amp;"_"&amp;Q507&amp;"_"&amp;R507,[1]挑战模式!$A:$AS,13,FALSE)-VLOOKUP(P507&amp;"_"&amp;Q507&amp;"_"&amp;R507,[1]挑战模式!$A:$AS,14,FALSE))</f>
        <v/>
      </c>
      <c r="G507" s="10" t="str">
        <f t="shared" si="53"/>
        <v/>
      </c>
      <c r="H507" s="10" t="str">
        <f t="shared" si="50"/>
        <v/>
      </c>
      <c r="I507" s="10">
        <f ca="1">IF(ISNA(VLOOKUP(P507&amp;"_"&amp;Q507&amp;"_"&amp;R507,[1]挑战模式!$A:$AS,1,FALSE)),"",IF(VLOOKUP(P507&amp;"_"&amp;Q507&amp;"_"&amp;R507,[1]挑战模式!$A:$AS,14+S507,FALSE)="","",INT(VLOOKUP(P507&amp;"_"&amp;Q507&amp;"_"&amp;R507,[1]挑战模式!$A:$AS,20+S507,FALSE))))</f>
        <v>13</v>
      </c>
      <c r="J507" s="10">
        <f ca="1">IF(ISNA(VLOOKUP(P507&amp;"_"&amp;Q507&amp;"_"&amp;R507,[1]挑战模式!$A:$AS,1,FALSE)),"",IF(VLOOKUP(P507&amp;"_"&amp;Q507&amp;"_"&amp;R507,[1]挑战模式!$A:$AS,14+S507,FALSE)="","",ROUND(VLOOKUP(P507&amp;"_"&amp;Q507&amp;"_"&amp;R507,[1]挑战模式!$A:$AS,5,FALSE)/I507,2)))</f>
        <v>2.31</v>
      </c>
      <c r="K507" s="10">
        <f t="shared" ca="1" si="54"/>
        <v>1</v>
      </c>
      <c r="L507" s="10" t="str">
        <f t="shared" ca="1" si="55"/>
        <v>Monster_Season0_Challenge11_5_2</v>
      </c>
      <c r="M507" s="10">
        <f t="shared" ca="1" si="56"/>
        <v>1</v>
      </c>
      <c r="O507" s="10">
        <f ca="1">IF(J507="","",VLOOKUP(P507&amp;"_"&amp;Q507&amp;"_"&amp;R507,[1]挑战模式!$A:$AS,38+S507,FALSE))</f>
        <v>9</v>
      </c>
      <c r="P507" s="10">
        <v>0</v>
      </c>
      <c r="Q507" s="10">
        <v>11</v>
      </c>
      <c r="R507" s="10">
        <v>5</v>
      </c>
      <c r="S507" s="10">
        <v>2</v>
      </c>
    </row>
    <row r="508" spans="2:19" s="10" customFormat="1" x14ac:dyDescent="0.2">
      <c r="B508" s="10" t="str">
        <f t="shared" si="51"/>
        <v/>
      </c>
      <c r="C508" s="10" t="str">
        <f>IF(ISNA(VLOOKUP(P508&amp;"_"&amp;Q508&amp;"_"&amp;R508,[1]挑战模式!$A:$AS,1,FALSE)),"",IF(R508-R507=0,"",R508))</f>
        <v/>
      </c>
      <c r="D508" s="10" t="str">
        <f t="shared" si="52"/>
        <v/>
      </c>
      <c r="E508" s="10" t="str">
        <f>""</f>
        <v/>
      </c>
      <c r="F508" s="10" t="str">
        <f>IF(C508="","",VLOOKUP(P508&amp;"_"&amp;Q508&amp;"_"&amp;R508,[1]挑战模式!$A:$AS,13,FALSE)-VLOOKUP(P508&amp;"_"&amp;Q508&amp;"_"&amp;R508,[1]挑战模式!$A:$AS,14,FALSE))</f>
        <v/>
      </c>
      <c r="G508" s="10" t="str">
        <f t="shared" si="53"/>
        <v/>
      </c>
      <c r="H508" s="10" t="str">
        <f t="shared" si="50"/>
        <v/>
      </c>
      <c r="I508" s="10">
        <f ca="1">IF(ISNA(VLOOKUP(P508&amp;"_"&amp;Q508&amp;"_"&amp;R508,[1]挑战模式!$A:$AS,1,FALSE)),"",IF(VLOOKUP(P508&amp;"_"&amp;Q508&amp;"_"&amp;R508,[1]挑战模式!$A:$AS,14+S508,FALSE)="","",INT(VLOOKUP(P508&amp;"_"&amp;Q508&amp;"_"&amp;R508,[1]挑战模式!$A:$AS,20+S508,FALSE))))</f>
        <v>6</v>
      </c>
      <c r="J508" s="10">
        <f ca="1">IF(ISNA(VLOOKUP(P508&amp;"_"&amp;Q508&amp;"_"&amp;R508,[1]挑战模式!$A:$AS,1,FALSE)),"",IF(VLOOKUP(P508&amp;"_"&amp;Q508&amp;"_"&amp;R508,[1]挑战模式!$A:$AS,14+S508,FALSE)="","",ROUND(VLOOKUP(P508&amp;"_"&amp;Q508&amp;"_"&amp;R508,[1]挑战模式!$A:$AS,5,FALSE)/I508,2)))</f>
        <v>5</v>
      </c>
      <c r="K508" s="10">
        <f t="shared" ca="1" si="54"/>
        <v>1</v>
      </c>
      <c r="L508" s="10" t="str">
        <f t="shared" ca="1" si="55"/>
        <v>Monster_Season0_Challenge11_5_3</v>
      </c>
      <c r="M508" s="10">
        <f t="shared" ca="1" si="56"/>
        <v>1</v>
      </c>
      <c r="O508" s="10">
        <f ca="1">IF(J508="","",VLOOKUP(P508&amp;"_"&amp;Q508&amp;"_"&amp;R508,[1]挑战模式!$A:$AS,38+S508,FALSE))</f>
        <v>4</v>
      </c>
      <c r="P508" s="10">
        <v>0</v>
      </c>
      <c r="Q508" s="10">
        <v>11</v>
      </c>
      <c r="R508" s="10">
        <v>5</v>
      </c>
      <c r="S508" s="10">
        <v>3</v>
      </c>
    </row>
    <row r="509" spans="2:19" s="10" customFormat="1" x14ac:dyDescent="0.2">
      <c r="B509" s="10" t="str">
        <f t="shared" si="51"/>
        <v/>
      </c>
      <c r="C509" s="10" t="str">
        <f>IF(ISNA(VLOOKUP(P509&amp;"_"&amp;Q509&amp;"_"&amp;R509,[1]挑战模式!$A:$AS,1,FALSE)),"",IF(R509-R508=0,"",R509))</f>
        <v/>
      </c>
      <c r="D509" s="10" t="str">
        <f t="shared" si="52"/>
        <v/>
      </c>
      <c r="E509" s="10" t="str">
        <f>""</f>
        <v/>
      </c>
      <c r="F509" s="10" t="str">
        <f>IF(C509="","",VLOOKUP(P509&amp;"_"&amp;Q509&amp;"_"&amp;R509,[1]挑战模式!$A:$AS,13,FALSE)-VLOOKUP(P509&amp;"_"&amp;Q509&amp;"_"&amp;R509,[1]挑战模式!$A:$AS,14,FALSE))</f>
        <v/>
      </c>
      <c r="G509" s="10" t="str">
        <f t="shared" si="53"/>
        <v/>
      </c>
      <c r="H509" s="10" t="str">
        <f t="shared" si="50"/>
        <v/>
      </c>
      <c r="I509" s="10" t="str">
        <f ca="1">IF(ISNA(VLOOKUP(P509&amp;"_"&amp;Q509&amp;"_"&amp;R509,[1]挑战模式!$A:$AS,1,FALSE)),"",IF(VLOOKUP(P509&amp;"_"&amp;Q509&amp;"_"&amp;R509,[1]挑战模式!$A:$AS,14+S509,FALSE)="","",INT(VLOOKUP(P509&amp;"_"&amp;Q509&amp;"_"&amp;R509,[1]挑战模式!$A:$AS,20+S509,FALSE))))</f>
        <v/>
      </c>
      <c r="J509" s="10" t="str">
        <f ca="1">IF(ISNA(VLOOKUP(P509&amp;"_"&amp;Q509&amp;"_"&amp;R509,[1]挑战模式!$A:$AS,1,FALSE)),"",IF(VLOOKUP(P509&amp;"_"&amp;Q509&amp;"_"&amp;R509,[1]挑战模式!$A:$AS,14+S509,FALSE)="","",ROUND(VLOOKUP(P509&amp;"_"&amp;Q509&amp;"_"&amp;R509,[1]挑战模式!$A:$AS,5,FALSE)/I509,2)))</f>
        <v/>
      </c>
      <c r="K509" s="10" t="str">
        <f t="shared" ca="1" si="54"/>
        <v/>
      </c>
      <c r="L509" s="10" t="str">
        <f t="shared" ca="1" si="55"/>
        <v/>
      </c>
      <c r="M509" s="10" t="str">
        <f t="shared" ca="1" si="56"/>
        <v/>
      </c>
      <c r="O509" s="10" t="str">
        <f ca="1">IF(J509="","",VLOOKUP(P509&amp;"_"&amp;Q509&amp;"_"&amp;R509,[1]挑战模式!$A:$AS,38+S509,FALSE))</f>
        <v/>
      </c>
      <c r="P509" s="10">
        <v>0</v>
      </c>
      <c r="Q509" s="10">
        <v>11</v>
      </c>
      <c r="R509" s="10">
        <v>5</v>
      </c>
      <c r="S509" s="10">
        <v>4</v>
      </c>
    </row>
    <row r="510" spans="2:19" s="10" customFormat="1" x14ac:dyDescent="0.2">
      <c r="B510" s="10" t="str">
        <f t="shared" si="51"/>
        <v/>
      </c>
      <c r="C510" s="10" t="str">
        <f>IF(ISNA(VLOOKUP(P510&amp;"_"&amp;Q510&amp;"_"&amp;R510,[1]挑战模式!$A:$AS,1,FALSE)),"",IF(R510-R509=0,"",R510))</f>
        <v/>
      </c>
      <c r="D510" s="10" t="str">
        <f t="shared" si="52"/>
        <v/>
      </c>
      <c r="E510" s="10" t="str">
        <f>""</f>
        <v/>
      </c>
      <c r="F510" s="10" t="str">
        <f>IF(C510="","",VLOOKUP(P510&amp;"_"&amp;Q510&amp;"_"&amp;R510,[1]挑战模式!$A:$AS,13,FALSE)-VLOOKUP(P510&amp;"_"&amp;Q510&amp;"_"&amp;R510,[1]挑战模式!$A:$AS,14,FALSE))</f>
        <v/>
      </c>
      <c r="G510" s="10" t="str">
        <f t="shared" si="53"/>
        <v/>
      </c>
      <c r="H510" s="10" t="str">
        <f t="shared" si="50"/>
        <v/>
      </c>
      <c r="I510" s="10" t="str">
        <f ca="1">IF(ISNA(VLOOKUP(P510&amp;"_"&amp;Q510&amp;"_"&amp;R510,[1]挑战模式!$A:$AS,1,FALSE)),"",IF(VLOOKUP(P510&amp;"_"&amp;Q510&amp;"_"&amp;R510,[1]挑战模式!$A:$AS,14+S510,FALSE)="","",INT(VLOOKUP(P510&amp;"_"&amp;Q510&amp;"_"&amp;R510,[1]挑战模式!$A:$AS,20+S510,FALSE))))</f>
        <v/>
      </c>
      <c r="J510" s="10" t="str">
        <f ca="1">IF(ISNA(VLOOKUP(P510&amp;"_"&amp;Q510&amp;"_"&amp;R510,[1]挑战模式!$A:$AS,1,FALSE)),"",IF(VLOOKUP(P510&amp;"_"&amp;Q510&amp;"_"&amp;R510,[1]挑战模式!$A:$AS,14+S510,FALSE)="","",ROUND(VLOOKUP(P510&amp;"_"&amp;Q510&amp;"_"&amp;R510,[1]挑战模式!$A:$AS,5,FALSE)/I510,2)))</f>
        <v/>
      </c>
      <c r="K510" s="10" t="str">
        <f t="shared" ca="1" si="54"/>
        <v/>
      </c>
      <c r="L510" s="10" t="str">
        <f t="shared" ca="1" si="55"/>
        <v/>
      </c>
      <c r="M510" s="10" t="str">
        <f t="shared" ca="1" si="56"/>
        <v/>
      </c>
      <c r="O510" s="10" t="str">
        <f ca="1">IF(J510="","",VLOOKUP(P510&amp;"_"&amp;Q510&amp;"_"&amp;R510,[1]挑战模式!$A:$AS,38+S510,FALSE))</f>
        <v/>
      </c>
      <c r="P510" s="10">
        <v>0</v>
      </c>
      <c r="Q510" s="10">
        <v>11</v>
      </c>
      <c r="R510" s="10">
        <v>5</v>
      </c>
      <c r="S510" s="10">
        <v>5</v>
      </c>
    </row>
    <row r="511" spans="2:19" s="10" customFormat="1" x14ac:dyDescent="0.2">
      <c r="B511" s="10" t="str">
        <f t="shared" si="51"/>
        <v/>
      </c>
      <c r="C511" s="10" t="str">
        <f>IF(ISNA(VLOOKUP(P511&amp;"_"&amp;Q511&amp;"_"&amp;R511,[1]挑战模式!$A:$AS,1,FALSE)),"",IF(R511-R510=0,"",R511))</f>
        <v/>
      </c>
      <c r="D511" s="10" t="str">
        <f t="shared" si="52"/>
        <v/>
      </c>
      <c r="E511" s="10" t="str">
        <f>""</f>
        <v/>
      </c>
      <c r="F511" s="10" t="str">
        <f>IF(C511="","",VLOOKUP(P511&amp;"_"&amp;Q511&amp;"_"&amp;R511,[1]挑战模式!$A:$AS,13,FALSE)-VLOOKUP(P511&amp;"_"&amp;Q511&amp;"_"&amp;R511,[1]挑战模式!$A:$AS,14,FALSE))</f>
        <v/>
      </c>
      <c r="G511" s="10" t="str">
        <f t="shared" si="53"/>
        <v/>
      </c>
      <c r="H511" s="10" t="str">
        <f t="shared" si="50"/>
        <v/>
      </c>
      <c r="I511" s="10" t="str">
        <f ca="1">IF(ISNA(VLOOKUP(P511&amp;"_"&amp;Q511&amp;"_"&amp;R511,[1]挑战模式!$A:$AS,1,FALSE)),"",IF(VLOOKUP(P511&amp;"_"&amp;Q511&amp;"_"&amp;R511,[1]挑战模式!$A:$AS,14+S511,FALSE)="","",INT(VLOOKUP(P511&amp;"_"&amp;Q511&amp;"_"&amp;R511,[1]挑战模式!$A:$AS,20+S511,FALSE))))</f>
        <v/>
      </c>
      <c r="J511" s="10" t="str">
        <f ca="1">IF(ISNA(VLOOKUP(P511&amp;"_"&amp;Q511&amp;"_"&amp;R511,[1]挑战模式!$A:$AS,1,FALSE)),"",IF(VLOOKUP(P511&amp;"_"&amp;Q511&amp;"_"&amp;R511,[1]挑战模式!$A:$AS,14+S511,FALSE)="","",ROUND(VLOOKUP(P511&amp;"_"&amp;Q511&amp;"_"&amp;R511,[1]挑战模式!$A:$AS,5,FALSE)/I511,2)))</f>
        <v/>
      </c>
      <c r="K511" s="10" t="str">
        <f t="shared" ca="1" si="54"/>
        <v/>
      </c>
      <c r="L511" s="10" t="str">
        <f t="shared" ca="1" si="55"/>
        <v/>
      </c>
      <c r="M511" s="10" t="str">
        <f t="shared" ca="1" si="56"/>
        <v/>
      </c>
      <c r="O511" s="10" t="str">
        <f ca="1">IF(J511="","",VLOOKUP(P511&amp;"_"&amp;Q511&amp;"_"&amp;R511,[1]挑战模式!$A:$AS,38+S511,FALSE))</f>
        <v/>
      </c>
      <c r="P511" s="10">
        <v>0</v>
      </c>
      <c r="Q511" s="10">
        <v>11</v>
      </c>
      <c r="R511" s="10">
        <v>5</v>
      </c>
      <c r="S511" s="10">
        <v>6</v>
      </c>
    </row>
    <row r="512" spans="2:19" s="10" customFormat="1" x14ac:dyDescent="0.2">
      <c r="B512" s="10" t="str">
        <f t="shared" si="51"/>
        <v>MonsterWaveCallRule_Season0_Challenge11</v>
      </c>
      <c r="C512" s="10">
        <f>IF(ISNA(VLOOKUP(P512&amp;"_"&amp;Q512&amp;"_"&amp;R512,[1]挑战模式!$A:$AS,1,FALSE)),"",IF(R512-R511=0,"",R512))</f>
        <v>6</v>
      </c>
      <c r="D512" s="10" t="str">
        <f t="shared" si="52"/>
        <v>赛季0挑战关卡11波次6</v>
      </c>
      <c r="E512" s="10" t="str">
        <f>""</f>
        <v/>
      </c>
      <c r="F512" s="10">
        <f>IF(C512="","",VLOOKUP(P512&amp;"_"&amp;Q512&amp;"_"&amp;R512,[1]挑战模式!$A:$AS,13,FALSE)-VLOOKUP(P512&amp;"_"&amp;Q512&amp;"_"&amp;R512,[1]挑战模式!$A:$AS,14,FALSE))</f>
        <v>100</v>
      </c>
      <c r="G512" s="10">
        <f t="shared" si="53"/>
        <v>180</v>
      </c>
      <c r="H512" s="10">
        <f t="shared" si="50"/>
        <v>0</v>
      </c>
      <c r="I512" s="10">
        <f ca="1">IF(ISNA(VLOOKUP(P512&amp;"_"&amp;Q512&amp;"_"&amp;R512,[1]挑战模式!$A:$AS,1,FALSE)),"",IF(VLOOKUP(P512&amp;"_"&amp;Q512&amp;"_"&amp;R512,[1]挑战模式!$A:$AS,14+S512,FALSE)="","",INT(VLOOKUP(P512&amp;"_"&amp;Q512&amp;"_"&amp;R512,[1]挑战模式!$A:$AS,20+S512,FALSE))))</f>
        <v>12</v>
      </c>
      <c r="J512" s="10">
        <f ca="1">IF(ISNA(VLOOKUP(P512&amp;"_"&amp;Q512&amp;"_"&amp;R512,[1]挑战模式!$A:$AS,1,FALSE)),"",IF(VLOOKUP(P512&amp;"_"&amp;Q512&amp;"_"&amp;R512,[1]挑战模式!$A:$AS,14+S512,FALSE)="","",ROUND(VLOOKUP(P512&amp;"_"&amp;Q512&amp;"_"&amp;R512,[1]挑战模式!$A:$AS,5,FALSE)/I512,2)))</f>
        <v>2.5</v>
      </c>
      <c r="K512" s="10">
        <f t="shared" ca="1" si="54"/>
        <v>1</v>
      </c>
      <c r="L512" s="10" t="str">
        <f t="shared" ca="1" si="55"/>
        <v>Monster_Season0_Challenge11_6_1</v>
      </c>
      <c r="M512" s="10">
        <f t="shared" ca="1" si="56"/>
        <v>1</v>
      </c>
      <c r="O512" s="10">
        <f ca="1">IF(J512="","",VLOOKUP(P512&amp;"_"&amp;Q512&amp;"_"&amp;R512,[1]挑战模式!$A:$AS,38+S512,FALSE))</f>
        <v>4</v>
      </c>
      <c r="P512" s="10">
        <v>0</v>
      </c>
      <c r="Q512" s="10">
        <v>11</v>
      </c>
      <c r="R512" s="10">
        <v>6</v>
      </c>
      <c r="S512" s="10">
        <v>1</v>
      </c>
    </row>
    <row r="513" spans="2:19" s="10" customFormat="1" x14ac:dyDescent="0.2">
      <c r="B513" s="10" t="str">
        <f t="shared" si="51"/>
        <v/>
      </c>
      <c r="C513" s="10" t="str">
        <f>IF(ISNA(VLOOKUP(P513&amp;"_"&amp;Q513&amp;"_"&amp;R513,[1]挑战模式!$A:$AS,1,FALSE)),"",IF(R513-R512=0,"",R513))</f>
        <v/>
      </c>
      <c r="D513" s="10" t="str">
        <f t="shared" si="52"/>
        <v/>
      </c>
      <c r="E513" s="10" t="str">
        <f>""</f>
        <v/>
      </c>
      <c r="F513" s="10" t="str">
        <f>IF(C513="","",VLOOKUP(P513&amp;"_"&amp;Q513&amp;"_"&amp;R513,[1]挑战模式!$A:$AS,13,FALSE)-VLOOKUP(P513&amp;"_"&amp;Q513&amp;"_"&amp;R513,[1]挑战模式!$A:$AS,14,FALSE))</f>
        <v/>
      </c>
      <c r="G513" s="10" t="str">
        <f t="shared" si="53"/>
        <v/>
      </c>
      <c r="H513" s="10" t="str">
        <f t="shared" si="50"/>
        <v/>
      </c>
      <c r="I513" s="10">
        <f ca="1">IF(ISNA(VLOOKUP(P513&amp;"_"&amp;Q513&amp;"_"&amp;R513,[1]挑战模式!$A:$AS,1,FALSE)),"",IF(VLOOKUP(P513&amp;"_"&amp;Q513&amp;"_"&amp;R513,[1]挑战模式!$A:$AS,14+S513,FALSE)="","",INT(VLOOKUP(P513&amp;"_"&amp;Q513&amp;"_"&amp;R513,[1]挑战模式!$A:$AS,20+S513,FALSE))))</f>
        <v>9</v>
      </c>
      <c r="J513" s="10">
        <f ca="1">IF(ISNA(VLOOKUP(P513&amp;"_"&amp;Q513&amp;"_"&amp;R513,[1]挑战模式!$A:$AS,1,FALSE)),"",IF(VLOOKUP(P513&amp;"_"&amp;Q513&amp;"_"&amp;R513,[1]挑战模式!$A:$AS,14+S513,FALSE)="","",ROUND(VLOOKUP(P513&amp;"_"&amp;Q513&amp;"_"&amp;R513,[1]挑战模式!$A:$AS,5,FALSE)/I513,2)))</f>
        <v>3.33</v>
      </c>
      <c r="K513" s="10">
        <f t="shared" ca="1" si="54"/>
        <v>1</v>
      </c>
      <c r="L513" s="10" t="str">
        <f t="shared" ca="1" si="55"/>
        <v>Monster_Season0_Challenge11_6_2</v>
      </c>
      <c r="M513" s="10">
        <f t="shared" ca="1" si="56"/>
        <v>1</v>
      </c>
      <c r="O513" s="10">
        <f ca="1">IF(J513="","",VLOOKUP(P513&amp;"_"&amp;Q513&amp;"_"&amp;R513,[1]挑战模式!$A:$AS,38+S513,FALSE))</f>
        <v>4</v>
      </c>
      <c r="P513" s="10">
        <v>0</v>
      </c>
      <c r="Q513" s="10">
        <v>11</v>
      </c>
      <c r="R513" s="10">
        <v>6</v>
      </c>
      <c r="S513" s="10">
        <v>2</v>
      </c>
    </row>
    <row r="514" spans="2:19" s="10" customFormat="1" x14ac:dyDescent="0.2">
      <c r="B514" s="10" t="str">
        <f t="shared" si="51"/>
        <v/>
      </c>
      <c r="C514" s="10" t="str">
        <f>IF(ISNA(VLOOKUP(P514&amp;"_"&amp;Q514&amp;"_"&amp;R514,[1]挑战模式!$A:$AS,1,FALSE)),"",IF(R514-R513=0,"",R514))</f>
        <v/>
      </c>
      <c r="D514" s="10" t="str">
        <f t="shared" si="52"/>
        <v/>
      </c>
      <c r="E514" s="10" t="str">
        <f>""</f>
        <v/>
      </c>
      <c r="F514" s="10" t="str">
        <f>IF(C514="","",VLOOKUP(P514&amp;"_"&amp;Q514&amp;"_"&amp;R514,[1]挑战模式!$A:$AS,13,FALSE)-VLOOKUP(P514&amp;"_"&amp;Q514&amp;"_"&amp;R514,[1]挑战模式!$A:$AS,14,FALSE))</f>
        <v/>
      </c>
      <c r="G514" s="10" t="str">
        <f t="shared" si="53"/>
        <v/>
      </c>
      <c r="H514" s="10" t="str">
        <f t="shared" si="50"/>
        <v/>
      </c>
      <c r="I514" s="10">
        <f ca="1">IF(ISNA(VLOOKUP(P514&amp;"_"&amp;Q514&amp;"_"&amp;R514,[1]挑战模式!$A:$AS,1,FALSE)),"",IF(VLOOKUP(P514&amp;"_"&amp;Q514&amp;"_"&amp;R514,[1]挑战模式!$A:$AS,14+S514,FALSE)="","",INT(VLOOKUP(P514&amp;"_"&amp;Q514&amp;"_"&amp;R514,[1]挑战模式!$A:$AS,20+S514,FALSE))))</f>
        <v>9</v>
      </c>
      <c r="J514" s="10">
        <f ca="1">IF(ISNA(VLOOKUP(P514&amp;"_"&amp;Q514&amp;"_"&amp;R514,[1]挑战模式!$A:$AS,1,FALSE)),"",IF(VLOOKUP(P514&amp;"_"&amp;Q514&amp;"_"&amp;R514,[1]挑战模式!$A:$AS,14+S514,FALSE)="","",ROUND(VLOOKUP(P514&amp;"_"&amp;Q514&amp;"_"&amp;R514,[1]挑战模式!$A:$AS,5,FALSE)/I514,2)))</f>
        <v>3.33</v>
      </c>
      <c r="K514" s="10">
        <f t="shared" ca="1" si="54"/>
        <v>1</v>
      </c>
      <c r="L514" s="10" t="str">
        <f t="shared" ca="1" si="55"/>
        <v>Monster_Season0_Challenge11_6_3</v>
      </c>
      <c r="M514" s="10">
        <f t="shared" ca="1" si="56"/>
        <v>1</v>
      </c>
      <c r="O514" s="10">
        <f ca="1">IF(J514="","",VLOOKUP(P514&amp;"_"&amp;Q514&amp;"_"&amp;R514,[1]挑战模式!$A:$AS,38+S514,FALSE))</f>
        <v>9</v>
      </c>
      <c r="P514" s="10">
        <v>0</v>
      </c>
      <c r="Q514" s="10">
        <v>11</v>
      </c>
      <c r="R514" s="10">
        <v>6</v>
      </c>
      <c r="S514" s="10">
        <v>3</v>
      </c>
    </row>
    <row r="515" spans="2:19" s="10" customFormat="1" x14ac:dyDescent="0.2">
      <c r="B515" s="10" t="str">
        <f t="shared" si="51"/>
        <v/>
      </c>
      <c r="C515" s="10" t="str">
        <f>IF(ISNA(VLOOKUP(P515&amp;"_"&amp;Q515&amp;"_"&amp;R515,[1]挑战模式!$A:$AS,1,FALSE)),"",IF(R515-R514=0,"",R515))</f>
        <v/>
      </c>
      <c r="D515" s="10" t="str">
        <f t="shared" si="52"/>
        <v/>
      </c>
      <c r="E515" s="10" t="str">
        <f>""</f>
        <v/>
      </c>
      <c r="F515" s="10" t="str">
        <f>IF(C515="","",VLOOKUP(P515&amp;"_"&amp;Q515&amp;"_"&amp;R515,[1]挑战模式!$A:$AS,13,FALSE)-VLOOKUP(P515&amp;"_"&amp;Q515&amp;"_"&amp;R515,[1]挑战模式!$A:$AS,14,FALSE))</f>
        <v/>
      </c>
      <c r="G515" s="10" t="str">
        <f t="shared" si="53"/>
        <v/>
      </c>
      <c r="H515" s="10" t="str">
        <f t="shared" si="50"/>
        <v/>
      </c>
      <c r="I515" s="10">
        <f ca="1">IF(ISNA(VLOOKUP(P515&amp;"_"&amp;Q515&amp;"_"&amp;R515,[1]挑战模式!$A:$AS,1,FALSE)),"",IF(VLOOKUP(P515&amp;"_"&amp;Q515&amp;"_"&amp;R515,[1]挑战模式!$A:$AS,14+S515,FALSE)="","",INT(VLOOKUP(P515&amp;"_"&amp;Q515&amp;"_"&amp;R515,[1]挑战模式!$A:$AS,20+S515,FALSE))))</f>
        <v>6</v>
      </c>
      <c r="J515" s="10">
        <f ca="1">IF(ISNA(VLOOKUP(P515&amp;"_"&amp;Q515&amp;"_"&amp;R515,[1]挑战模式!$A:$AS,1,FALSE)),"",IF(VLOOKUP(P515&amp;"_"&amp;Q515&amp;"_"&amp;R515,[1]挑战模式!$A:$AS,14+S515,FALSE)="","",ROUND(VLOOKUP(P515&amp;"_"&amp;Q515&amp;"_"&amp;R515,[1]挑战模式!$A:$AS,5,FALSE)/I515,2)))</f>
        <v>5</v>
      </c>
      <c r="K515" s="10">
        <f t="shared" ca="1" si="54"/>
        <v>1</v>
      </c>
      <c r="L515" s="10" t="str">
        <f t="shared" ca="1" si="55"/>
        <v>Monster_Season0_Challenge11_6_4</v>
      </c>
      <c r="M515" s="10">
        <f t="shared" ca="1" si="56"/>
        <v>1</v>
      </c>
      <c r="O515" s="10">
        <f ca="1">IF(J515="","",VLOOKUP(P515&amp;"_"&amp;Q515&amp;"_"&amp;R515,[1]挑战模式!$A:$AS,38+S515,FALSE))</f>
        <v>4</v>
      </c>
      <c r="P515" s="10">
        <v>0</v>
      </c>
      <c r="Q515" s="10">
        <v>11</v>
      </c>
      <c r="R515" s="10">
        <v>6</v>
      </c>
      <c r="S515" s="10">
        <v>4</v>
      </c>
    </row>
    <row r="516" spans="2:19" s="10" customFormat="1" x14ac:dyDescent="0.2">
      <c r="B516" s="10" t="str">
        <f t="shared" si="51"/>
        <v/>
      </c>
      <c r="C516" s="10" t="str">
        <f>IF(ISNA(VLOOKUP(P516&amp;"_"&amp;Q516&amp;"_"&amp;R516,[1]挑战模式!$A:$AS,1,FALSE)),"",IF(R516-R515=0,"",R516))</f>
        <v/>
      </c>
      <c r="D516" s="10" t="str">
        <f t="shared" si="52"/>
        <v/>
      </c>
      <c r="E516" s="10" t="str">
        <f>""</f>
        <v/>
      </c>
      <c r="F516" s="10" t="str">
        <f>IF(C516="","",VLOOKUP(P516&amp;"_"&amp;Q516&amp;"_"&amp;R516,[1]挑战模式!$A:$AS,13,FALSE)-VLOOKUP(P516&amp;"_"&amp;Q516&amp;"_"&amp;R516,[1]挑战模式!$A:$AS,14,FALSE))</f>
        <v/>
      </c>
      <c r="G516" s="10" t="str">
        <f t="shared" si="53"/>
        <v/>
      </c>
      <c r="H516" s="10" t="str">
        <f t="shared" si="50"/>
        <v/>
      </c>
      <c r="I516" s="10" t="str">
        <f ca="1">IF(ISNA(VLOOKUP(P516&amp;"_"&amp;Q516&amp;"_"&amp;R516,[1]挑战模式!$A:$AS,1,FALSE)),"",IF(VLOOKUP(P516&amp;"_"&amp;Q516&amp;"_"&amp;R516,[1]挑战模式!$A:$AS,14+S516,FALSE)="","",INT(VLOOKUP(P516&amp;"_"&amp;Q516&amp;"_"&amp;R516,[1]挑战模式!$A:$AS,20+S516,FALSE))))</f>
        <v/>
      </c>
      <c r="J516" s="10" t="str">
        <f ca="1">IF(ISNA(VLOOKUP(P516&amp;"_"&amp;Q516&amp;"_"&amp;R516,[1]挑战模式!$A:$AS,1,FALSE)),"",IF(VLOOKUP(P516&amp;"_"&amp;Q516&amp;"_"&amp;R516,[1]挑战模式!$A:$AS,14+S516,FALSE)="","",ROUND(VLOOKUP(P516&amp;"_"&amp;Q516&amp;"_"&amp;R516,[1]挑战模式!$A:$AS,5,FALSE)/I516,2)))</f>
        <v/>
      </c>
      <c r="K516" s="10" t="str">
        <f t="shared" ca="1" si="54"/>
        <v/>
      </c>
      <c r="L516" s="10" t="str">
        <f t="shared" ca="1" si="55"/>
        <v/>
      </c>
      <c r="M516" s="10" t="str">
        <f t="shared" ca="1" si="56"/>
        <v/>
      </c>
      <c r="O516" s="10" t="str">
        <f ca="1">IF(J516="","",VLOOKUP(P516&amp;"_"&amp;Q516&amp;"_"&amp;R516,[1]挑战模式!$A:$AS,38+S516,FALSE))</f>
        <v/>
      </c>
      <c r="P516" s="10">
        <v>0</v>
      </c>
      <c r="Q516" s="10">
        <v>11</v>
      </c>
      <c r="R516" s="10">
        <v>6</v>
      </c>
      <c r="S516" s="10">
        <v>5</v>
      </c>
    </row>
    <row r="517" spans="2:19" s="10" customFormat="1" x14ac:dyDescent="0.2">
      <c r="B517" s="10" t="str">
        <f t="shared" si="51"/>
        <v/>
      </c>
      <c r="C517" s="10" t="str">
        <f>IF(ISNA(VLOOKUP(P517&amp;"_"&amp;Q517&amp;"_"&amp;R517,[1]挑战模式!$A:$AS,1,FALSE)),"",IF(R517-R516=0,"",R517))</f>
        <v/>
      </c>
      <c r="D517" s="10" t="str">
        <f t="shared" si="52"/>
        <v/>
      </c>
      <c r="E517" s="10" t="str">
        <f>""</f>
        <v/>
      </c>
      <c r="F517" s="10" t="str">
        <f>IF(C517="","",VLOOKUP(P517&amp;"_"&amp;Q517&amp;"_"&amp;R517,[1]挑战模式!$A:$AS,13,FALSE)-VLOOKUP(P517&amp;"_"&amp;Q517&amp;"_"&amp;R517,[1]挑战模式!$A:$AS,14,FALSE))</f>
        <v/>
      </c>
      <c r="G517" s="10" t="str">
        <f t="shared" si="53"/>
        <v/>
      </c>
      <c r="H517" s="10" t="str">
        <f t="shared" si="50"/>
        <v/>
      </c>
      <c r="I517" s="10" t="str">
        <f ca="1">IF(ISNA(VLOOKUP(P517&amp;"_"&amp;Q517&amp;"_"&amp;R517,[1]挑战模式!$A:$AS,1,FALSE)),"",IF(VLOOKUP(P517&amp;"_"&amp;Q517&amp;"_"&amp;R517,[1]挑战模式!$A:$AS,14+S517,FALSE)="","",INT(VLOOKUP(P517&amp;"_"&amp;Q517&amp;"_"&amp;R517,[1]挑战模式!$A:$AS,20+S517,FALSE))))</f>
        <v/>
      </c>
      <c r="J517" s="10" t="str">
        <f ca="1">IF(ISNA(VLOOKUP(P517&amp;"_"&amp;Q517&amp;"_"&amp;R517,[1]挑战模式!$A:$AS,1,FALSE)),"",IF(VLOOKUP(P517&amp;"_"&amp;Q517&amp;"_"&amp;R517,[1]挑战模式!$A:$AS,14+S517,FALSE)="","",ROUND(VLOOKUP(P517&amp;"_"&amp;Q517&amp;"_"&amp;R517,[1]挑战模式!$A:$AS,5,FALSE)/I517,2)))</f>
        <v/>
      </c>
      <c r="K517" s="10" t="str">
        <f t="shared" ca="1" si="54"/>
        <v/>
      </c>
      <c r="L517" s="10" t="str">
        <f t="shared" ca="1" si="55"/>
        <v/>
      </c>
      <c r="M517" s="10" t="str">
        <f t="shared" ca="1" si="56"/>
        <v/>
      </c>
      <c r="O517" s="10" t="str">
        <f ca="1">IF(J517="","",VLOOKUP(P517&amp;"_"&amp;Q517&amp;"_"&amp;R517,[1]挑战模式!$A:$AS,38+S517,FALSE))</f>
        <v/>
      </c>
      <c r="P517" s="10">
        <v>0</v>
      </c>
      <c r="Q517" s="10">
        <v>11</v>
      </c>
      <c r="R517" s="10">
        <v>6</v>
      </c>
      <c r="S517" s="10">
        <v>6</v>
      </c>
    </row>
    <row r="518" spans="2:19" s="10" customFormat="1" x14ac:dyDescent="0.2">
      <c r="B518" s="10" t="str">
        <f t="shared" si="51"/>
        <v/>
      </c>
      <c r="C518" s="10" t="str">
        <f>IF(ISNA(VLOOKUP(P518&amp;"_"&amp;Q518&amp;"_"&amp;R518,[1]挑战模式!$A:$AS,1,FALSE)),"",IF(R518-R517=0,"",R518))</f>
        <v/>
      </c>
      <c r="D518" s="10" t="str">
        <f t="shared" si="52"/>
        <v/>
      </c>
      <c r="E518" s="10" t="str">
        <f>""</f>
        <v/>
      </c>
      <c r="F518" s="10" t="str">
        <f>IF(C518="","",VLOOKUP(P518&amp;"_"&amp;Q518&amp;"_"&amp;R518,[1]挑战模式!$A:$AS,13,FALSE)-VLOOKUP(P518&amp;"_"&amp;Q518&amp;"_"&amp;R518,[1]挑战模式!$A:$AS,14,FALSE))</f>
        <v/>
      </c>
      <c r="G518" s="10" t="str">
        <f t="shared" si="53"/>
        <v/>
      </c>
      <c r="H518" s="10" t="str">
        <f t="shared" si="50"/>
        <v/>
      </c>
      <c r="I518" s="10" t="str">
        <f>IF(ISNA(VLOOKUP(P518&amp;"_"&amp;Q518&amp;"_"&amp;R518,[1]挑战模式!$A:$AS,1,FALSE)),"",IF(VLOOKUP(P518&amp;"_"&amp;Q518&amp;"_"&amp;R518,[1]挑战模式!$A:$AS,14+S518,FALSE)="","",INT(VLOOKUP(P518&amp;"_"&amp;Q518&amp;"_"&amp;R518,[1]挑战模式!$A:$AS,20+S518,FALSE))))</f>
        <v/>
      </c>
      <c r="J518" s="10" t="str">
        <f>IF(ISNA(VLOOKUP(P518&amp;"_"&amp;Q518&amp;"_"&amp;R518,[1]挑战模式!$A:$AS,1,FALSE)),"",IF(VLOOKUP(P518&amp;"_"&amp;Q518&amp;"_"&amp;R518,[1]挑战模式!$A:$AS,14+S518,FALSE)="","",ROUND(VLOOKUP(P518&amp;"_"&amp;Q518&amp;"_"&amp;R518,[1]挑战模式!$A:$AS,5,FALSE)/I518,2)))</f>
        <v/>
      </c>
      <c r="K518" s="10" t="str">
        <f t="shared" si="54"/>
        <v/>
      </c>
      <c r="L518" s="10" t="str">
        <f t="shared" si="55"/>
        <v/>
      </c>
      <c r="M518" s="10" t="str">
        <f t="shared" si="56"/>
        <v/>
      </c>
      <c r="O518" s="10" t="str">
        <f>IF(J518="","",VLOOKUP(P518&amp;"_"&amp;Q518&amp;"_"&amp;R518,[1]挑战模式!$A:$AS,38+S518,FALSE))</f>
        <v/>
      </c>
      <c r="P518" s="10">
        <v>0</v>
      </c>
      <c r="Q518" s="10">
        <v>11</v>
      </c>
      <c r="R518" s="10">
        <v>7</v>
      </c>
      <c r="S518" s="10">
        <v>1</v>
      </c>
    </row>
    <row r="519" spans="2:19" s="10" customFormat="1" x14ac:dyDescent="0.2">
      <c r="B519" s="10" t="str">
        <f t="shared" si="51"/>
        <v/>
      </c>
      <c r="C519" s="10" t="str">
        <f>IF(ISNA(VLOOKUP(P519&amp;"_"&amp;Q519&amp;"_"&amp;R519,[1]挑战模式!$A:$AS,1,FALSE)),"",IF(R519-R518=0,"",R519))</f>
        <v/>
      </c>
      <c r="D519" s="10" t="str">
        <f t="shared" si="52"/>
        <v/>
      </c>
      <c r="E519" s="10" t="str">
        <f>""</f>
        <v/>
      </c>
      <c r="F519" s="10" t="str">
        <f>IF(C519="","",VLOOKUP(P519&amp;"_"&amp;Q519&amp;"_"&amp;R519,[1]挑战模式!$A:$AS,13,FALSE)-VLOOKUP(P519&amp;"_"&amp;Q519&amp;"_"&amp;R519,[1]挑战模式!$A:$AS,14,FALSE))</f>
        <v/>
      </c>
      <c r="G519" s="10" t="str">
        <f t="shared" si="53"/>
        <v/>
      </c>
      <c r="H519" s="10" t="str">
        <f t="shared" si="50"/>
        <v/>
      </c>
      <c r="I519" s="10" t="str">
        <f>IF(ISNA(VLOOKUP(P519&amp;"_"&amp;Q519&amp;"_"&amp;R519,[1]挑战模式!$A:$AS,1,FALSE)),"",IF(VLOOKUP(P519&amp;"_"&amp;Q519&amp;"_"&amp;R519,[1]挑战模式!$A:$AS,14+S519,FALSE)="","",INT(VLOOKUP(P519&amp;"_"&amp;Q519&amp;"_"&amp;R519,[1]挑战模式!$A:$AS,20+S519,FALSE))))</f>
        <v/>
      </c>
      <c r="J519" s="10" t="str">
        <f>IF(ISNA(VLOOKUP(P519&amp;"_"&amp;Q519&amp;"_"&amp;R519,[1]挑战模式!$A:$AS,1,FALSE)),"",IF(VLOOKUP(P519&amp;"_"&amp;Q519&amp;"_"&amp;R519,[1]挑战模式!$A:$AS,14+S519,FALSE)="","",ROUND(VLOOKUP(P519&amp;"_"&amp;Q519&amp;"_"&amp;R519,[1]挑战模式!$A:$AS,5,FALSE)/I519,2)))</f>
        <v/>
      </c>
      <c r="K519" s="10" t="str">
        <f t="shared" si="54"/>
        <v/>
      </c>
      <c r="L519" s="10" t="str">
        <f t="shared" si="55"/>
        <v/>
      </c>
      <c r="M519" s="10" t="str">
        <f t="shared" si="56"/>
        <v/>
      </c>
      <c r="O519" s="10" t="str">
        <f>IF(J519="","",VLOOKUP(P519&amp;"_"&amp;Q519&amp;"_"&amp;R519,[1]挑战模式!$A:$AS,38+S519,FALSE))</f>
        <v/>
      </c>
      <c r="P519" s="10">
        <v>0</v>
      </c>
      <c r="Q519" s="10">
        <v>11</v>
      </c>
      <c r="R519" s="10">
        <v>7</v>
      </c>
      <c r="S519" s="10">
        <v>2</v>
      </c>
    </row>
    <row r="520" spans="2:19" s="10" customFormat="1" x14ac:dyDescent="0.2">
      <c r="B520" s="10" t="str">
        <f t="shared" si="51"/>
        <v/>
      </c>
      <c r="C520" s="10" t="str">
        <f>IF(ISNA(VLOOKUP(P520&amp;"_"&amp;Q520&amp;"_"&amp;R520,[1]挑战模式!$A:$AS,1,FALSE)),"",IF(R520-R519=0,"",R520))</f>
        <v/>
      </c>
      <c r="D520" s="10" t="str">
        <f t="shared" si="52"/>
        <v/>
      </c>
      <c r="E520" s="10" t="str">
        <f>""</f>
        <v/>
      </c>
      <c r="F520" s="10" t="str">
        <f>IF(C520="","",VLOOKUP(P520&amp;"_"&amp;Q520&amp;"_"&amp;R520,[1]挑战模式!$A:$AS,13,FALSE)-VLOOKUP(P520&amp;"_"&amp;Q520&amp;"_"&amp;R520,[1]挑战模式!$A:$AS,14,FALSE))</f>
        <v/>
      </c>
      <c r="G520" s="10" t="str">
        <f t="shared" si="53"/>
        <v/>
      </c>
      <c r="H520" s="10" t="str">
        <f t="shared" si="50"/>
        <v/>
      </c>
      <c r="I520" s="10" t="str">
        <f>IF(ISNA(VLOOKUP(P520&amp;"_"&amp;Q520&amp;"_"&amp;R520,[1]挑战模式!$A:$AS,1,FALSE)),"",IF(VLOOKUP(P520&amp;"_"&amp;Q520&amp;"_"&amp;R520,[1]挑战模式!$A:$AS,14+S520,FALSE)="","",INT(VLOOKUP(P520&amp;"_"&amp;Q520&amp;"_"&amp;R520,[1]挑战模式!$A:$AS,20+S520,FALSE))))</f>
        <v/>
      </c>
      <c r="J520" s="10" t="str">
        <f>IF(ISNA(VLOOKUP(P520&amp;"_"&amp;Q520&amp;"_"&amp;R520,[1]挑战模式!$A:$AS,1,FALSE)),"",IF(VLOOKUP(P520&amp;"_"&amp;Q520&amp;"_"&amp;R520,[1]挑战模式!$A:$AS,14+S520,FALSE)="","",ROUND(VLOOKUP(P520&amp;"_"&amp;Q520&amp;"_"&amp;R520,[1]挑战模式!$A:$AS,5,FALSE)/I520,2)))</f>
        <v/>
      </c>
      <c r="K520" s="10" t="str">
        <f t="shared" si="54"/>
        <v/>
      </c>
      <c r="L520" s="10" t="str">
        <f t="shared" si="55"/>
        <v/>
      </c>
      <c r="M520" s="10" t="str">
        <f t="shared" si="56"/>
        <v/>
      </c>
      <c r="O520" s="10" t="str">
        <f>IF(J520="","",VLOOKUP(P520&amp;"_"&amp;Q520&amp;"_"&amp;R520,[1]挑战模式!$A:$AS,38+S520,FALSE))</f>
        <v/>
      </c>
      <c r="P520" s="10">
        <v>0</v>
      </c>
      <c r="Q520" s="10">
        <v>11</v>
      </c>
      <c r="R520" s="10">
        <v>7</v>
      </c>
      <c r="S520" s="10">
        <v>3</v>
      </c>
    </row>
    <row r="521" spans="2:19" s="10" customFormat="1" x14ac:dyDescent="0.2">
      <c r="B521" s="10" t="str">
        <f t="shared" si="51"/>
        <v/>
      </c>
      <c r="C521" s="10" t="str">
        <f>IF(ISNA(VLOOKUP(P521&amp;"_"&amp;Q521&amp;"_"&amp;R521,[1]挑战模式!$A:$AS,1,FALSE)),"",IF(R521-R520=0,"",R521))</f>
        <v/>
      </c>
      <c r="D521" s="10" t="str">
        <f t="shared" si="52"/>
        <v/>
      </c>
      <c r="E521" s="10" t="str">
        <f>""</f>
        <v/>
      </c>
      <c r="F521" s="10" t="str">
        <f>IF(C521="","",VLOOKUP(P521&amp;"_"&amp;Q521&amp;"_"&amp;R521,[1]挑战模式!$A:$AS,13,FALSE)-VLOOKUP(P521&amp;"_"&amp;Q521&amp;"_"&amp;R521,[1]挑战模式!$A:$AS,14,FALSE))</f>
        <v/>
      </c>
      <c r="G521" s="10" t="str">
        <f t="shared" si="53"/>
        <v/>
      </c>
      <c r="H521" s="10" t="str">
        <f t="shared" si="50"/>
        <v/>
      </c>
      <c r="I521" s="10" t="str">
        <f>IF(ISNA(VLOOKUP(P521&amp;"_"&amp;Q521&amp;"_"&amp;R521,[1]挑战模式!$A:$AS,1,FALSE)),"",IF(VLOOKUP(P521&amp;"_"&amp;Q521&amp;"_"&amp;R521,[1]挑战模式!$A:$AS,14+S521,FALSE)="","",INT(VLOOKUP(P521&amp;"_"&amp;Q521&amp;"_"&amp;R521,[1]挑战模式!$A:$AS,20+S521,FALSE))))</f>
        <v/>
      </c>
      <c r="J521" s="10" t="str">
        <f>IF(ISNA(VLOOKUP(P521&amp;"_"&amp;Q521&amp;"_"&amp;R521,[1]挑战模式!$A:$AS,1,FALSE)),"",IF(VLOOKUP(P521&amp;"_"&amp;Q521&amp;"_"&amp;R521,[1]挑战模式!$A:$AS,14+S521,FALSE)="","",ROUND(VLOOKUP(P521&amp;"_"&amp;Q521&amp;"_"&amp;R521,[1]挑战模式!$A:$AS,5,FALSE)/I521,2)))</f>
        <v/>
      </c>
      <c r="K521" s="10" t="str">
        <f t="shared" si="54"/>
        <v/>
      </c>
      <c r="L521" s="10" t="str">
        <f t="shared" si="55"/>
        <v/>
      </c>
      <c r="M521" s="10" t="str">
        <f t="shared" si="56"/>
        <v/>
      </c>
      <c r="O521" s="10" t="str">
        <f>IF(J521="","",VLOOKUP(P521&amp;"_"&amp;Q521&amp;"_"&amp;R521,[1]挑战模式!$A:$AS,38+S521,FALSE))</f>
        <v/>
      </c>
      <c r="P521" s="10">
        <v>0</v>
      </c>
      <c r="Q521" s="10">
        <v>11</v>
      </c>
      <c r="R521" s="10">
        <v>7</v>
      </c>
      <c r="S521" s="10">
        <v>4</v>
      </c>
    </row>
    <row r="522" spans="2:19" s="10" customFormat="1" x14ac:dyDescent="0.2">
      <c r="B522" s="10" t="str">
        <f t="shared" si="51"/>
        <v/>
      </c>
      <c r="C522" s="10" t="str">
        <f>IF(ISNA(VLOOKUP(P522&amp;"_"&amp;Q522&amp;"_"&amp;R522,[1]挑战模式!$A:$AS,1,FALSE)),"",IF(R522-R521=0,"",R522))</f>
        <v/>
      </c>
      <c r="D522" s="10" t="str">
        <f t="shared" si="52"/>
        <v/>
      </c>
      <c r="E522" s="10" t="str">
        <f>""</f>
        <v/>
      </c>
      <c r="F522" s="10" t="str">
        <f>IF(C522="","",VLOOKUP(P522&amp;"_"&amp;Q522&amp;"_"&amp;R522,[1]挑战模式!$A:$AS,13,FALSE)-VLOOKUP(P522&amp;"_"&amp;Q522&amp;"_"&amp;R522,[1]挑战模式!$A:$AS,14,FALSE))</f>
        <v/>
      </c>
      <c r="G522" s="10" t="str">
        <f t="shared" si="53"/>
        <v/>
      </c>
      <c r="H522" s="10" t="str">
        <f t="shared" si="50"/>
        <v/>
      </c>
      <c r="I522" s="10" t="str">
        <f>IF(ISNA(VLOOKUP(P522&amp;"_"&amp;Q522&amp;"_"&amp;R522,[1]挑战模式!$A:$AS,1,FALSE)),"",IF(VLOOKUP(P522&amp;"_"&amp;Q522&amp;"_"&amp;R522,[1]挑战模式!$A:$AS,14+S522,FALSE)="","",INT(VLOOKUP(P522&amp;"_"&amp;Q522&amp;"_"&amp;R522,[1]挑战模式!$A:$AS,20+S522,FALSE))))</f>
        <v/>
      </c>
      <c r="J522" s="10" t="str">
        <f>IF(ISNA(VLOOKUP(P522&amp;"_"&amp;Q522&amp;"_"&amp;R522,[1]挑战模式!$A:$AS,1,FALSE)),"",IF(VLOOKUP(P522&amp;"_"&amp;Q522&amp;"_"&amp;R522,[1]挑战模式!$A:$AS,14+S522,FALSE)="","",ROUND(VLOOKUP(P522&amp;"_"&amp;Q522&amp;"_"&amp;R522,[1]挑战模式!$A:$AS,5,FALSE)/I522,2)))</f>
        <v/>
      </c>
      <c r="K522" s="10" t="str">
        <f t="shared" si="54"/>
        <v/>
      </c>
      <c r="L522" s="10" t="str">
        <f t="shared" si="55"/>
        <v/>
      </c>
      <c r="M522" s="10" t="str">
        <f t="shared" si="56"/>
        <v/>
      </c>
      <c r="O522" s="10" t="str">
        <f>IF(J522="","",VLOOKUP(P522&amp;"_"&amp;Q522&amp;"_"&amp;R522,[1]挑战模式!$A:$AS,38+S522,FALSE))</f>
        <v/>
      </c>
      <c r="P522" s="10">
        <v>0</v>
      </c>
      <c r="Q522" s="10">
        <v>11</v>
      </c>
      <c r="R522" s="10">
        <v>7</v>
      </c>
      <c r="S522" s="10">
        <v>5</v>
      </c>
    </row>
    <row r="523" spans="2:19" s="10" customFormat="1" x14ac:dyDescent="0.2">
      <c r="B523" s="10" t="str">
        <f t="shared" si="51"/>
        <v/>
      </c>
      <c r="C523" s="10" t="str">
        <f>IF(ISNA(VLOOKUP(P523&amp;"_"&amp;Q523&amp;"_"&amp;R523,[1]挑战模式!$A:$AS,1,FALSE)),"",IF(R523-R522=0,"",R523))</f>
        <v/>
      </c>
      <c r="D523" s="10" t="str">
        <f t="shared" si="52"/>
        <v/>
      </c>
      <c r="E523" s="10" t="str">
        <f>""</f>
        <v/>
      </c>
      <c r="F523" s="10" t="str">
        <f>IF(C523="","",VLOOKUP(P523&amp;"_"&amp;Q523&amp;"_"&amp;R523,[1]挑战模式!$A:$AS,13,FALSE)-VLOOKUP(P523&amp;"_"&amp;Q523&amp;"_"&amp;R523,[1]挑战模式!$A:$AS,14,FALSE))</f>
        <v/>
      </c>
      <c r="G523" s="10" t="str">
        <f t="shared" si="53"/>
        <v/>
      </c>
      <c r="H523" s="10" t="str">
        <f t="shared" si="50"/>
        <v/>
      </c>
      <c r="I523" s="10" t="str">
        <f>IF(ISNA(VLOOKUP(P523&amp;"_"&amp;Q523&amp;"_"&amp;R523,[1]挑战模式!$A:$AS,1,FALSE)),"",IF(VLOOKUP(P523&amp;"_"&amp;Q523&amp;"_"&amp;R523,[1]挑战模式!$A:$AS,14+S523,FALSE)="","",INT(VLOOKUP(P523&amp;"_"&amp;Q523&amp;"_"&amp;R523,[1]挑战模式!$A:$AS,20+S523,FALSE))))</f>
        <v/>
      </c>
      <c r="J523" s="10" t="str">
        <f>IF(ISNA(VLOOKUP(P523&amp;"_"&amp;Q523&amp;"_"&amp;R523,[1]挑战模式!$A:$AS,1,FALSE)),"",IF(VLOOKUP(P523&amp;"_"&amp;Q523&amp;"_"&amp;R523,[1]挑战模式!$A:$AS,14+S523,FALSE)="","",ROUND(VLOOKUP(P523&amp;"_"&amp;Q523&amp;"_"&amp;R523,[1]挑战模式!$A:$AS,5,FALSE)/I523,2)))</f>
        <v/>
      </c>
      <c r="K523" s="10" t="str">
        <f t="shared" si="54"/>
        <v/>
      </c>
      <c r="L523" s="10" t="str">
        <f t="shared" si="55"/>
        <v/>
      </c>
      <c r="M523" s="10" t="str">
        <f t="shared" si="56"/>
        <v/>
      </c>
      <c r="O523" s="10" t="str">
        <f>IF(J523="","",VLOOKUP(P523&amp;"_"&amp;Q523&amp;"_"&amp;R523,[1]挑战模式!$A:$AS,38+S523,FALSE))</f>
        <v/>
      </c>
      <c r="P523" s="10">
        <v>0</v>
      </c>
      <c r="Q523" s="10">
        <v>11</v>
      </c>
      <c r="R523" s="10">
        <v>7</v>
      </c>
      <c r="S523" s="10">
        <v>6</v>
      </c>
    </row>
    <row r="524" spans="2:19" s="10" customFormat="1" x14ac:dyDescent="0.2">
      <c r="B524" s="10" t="str">
        <f t="shared" si="51"/>
        <v/>
      </c>
      <c r="C524" s="10" t="str">
        <f>IF(ISNA(VLOOKUP(P524&amp;"_"&amp;Q524&amp;"_"&amp;R524,[1]挑战模式!$A:$AS,1,FALSE)),"",IF(R524-R523=0,"",R524))</f>
        <v/>
      </c>
      <c r="D524" s="10" t="str">
        <f t="shared" si="52"/>
        <v/>
      </c>
      <c r="E524" s="10" t="str">
        <f>""</f>
        <v/>
      </c>
      <c r="F524" s="10" t="str">
        <f>IF(C524="","",VLOOKUP(P524&amp;"_"&amp;Q524&amp;"_"&amp;R524,[1]挑战模式!$A:$AS,13,FALSE)-VLOOKUP(P524&amp;"_"&amp;Q524&amp;"_"&amp;R524,[1]挑战模式!$A:$AS,14,FALSE))</f>
        <v/>
      </c>
      <c r="G524" s="10" t="str">
        <f t="shared" si="53"/>
        <v/>
      </c>
      <c r="H524" s="10" t="str">
        <f t="shared" si="50"/>
        <v/>
      </c>
      <c r="I524" s="10" t="str">
        <f>IF(ISNA(VLOOKUP(P524&amp;"_"&amp;Q524&amp;"_"&amp;R524,[1]挑战模式!$A:$AS,1,FALSE)),"",IF(VLOOKUP(P524&amp;"_"&amp;Q524&amp;"_"&amp;R524,[1]挑战模式!$A:$AS,14+S524,FALSE)="","",INT(VLOOKUP(P524&amp;"_"&amp;Q524&amp;"_"&amp;R524,[1]挑战模式!$A:$AS,20+S524,FALSE))))</f>
        <v/>
      </c>
      <c r="J524" s="10" t="str">
        <f>IF(ISNA(VLOOKUP(P524&amp;"_"&amp;Q524&amp;"_"&amp;R524,[1]挑战模式!$A:$AS,1,FALSE)),"",IF(VLOOKUP(P524&amp;"_"&amp;Q524&amp;"_"&amp;R524,[1]挑战模式!$A:$AS,14+S524,FALSE)="","",ROUND(VLOOKUP(P524&amp;"_"&amp;Q524&amp;"_"&amp;R524,[1]挑战模式!$A:$AS,5,FALSE)/I524,2)))</f>
        <v/>
      </c>
      <c r="K524" s="10" t="str">
        <f t="shared" si="54"/>
        <v/>
      </c>
      <c r="L524" s="10" t="str">
        <f t="shared" si="55"/>
        <v/>
      </c>
      <c r="M524" s="10" t="str">
        <f t="shared" si="56"/>
        <v/>
      </c>
      <c r="O524" s="10" t="str">
        <f>IF(J524="","",VLOOKUP(P524&amp;"_"&amp;Q524&amp;"_"&amp;R524,[1]挑战模式!$A:$AS,38+S524,FALSE))</f>
        <v/>
      </c>
      <c r="P524" s="10">
        <v>0</v>
      </c>
      <c r="Q524" s="10">
        <v>11</v>
      </c>
      <c r="R524" s="10">
        <v>8</v>
      </c>
      <c r="S524" s="10">
        <v>1</v>
      </c>
    </row>
    <row r="525" spans="2:19" s="10" customFormat="1" x14ac:dyDescent="0.2">
      <c r="B525" s="10" t="str">
        <f t="shared" si="51"/>
        <v/>
      </c>
      <c r="C525" s="10" t="str">
        <f>IF(ISNA(VLOOKUP(P525&amp;"_"&amp;Q525&amp;"_"&amp;R525,[1]挑战模式!$A:$AS,1,FALSE)),"",IF(R525-R524=0,"",R525))</f>
        <v/>
      </c>
      <c r="D525" s="10" t="str">
        <f t="shared" si="52"/>
        <v/>
      </c>
      <c r="E525" s="10" t="str">
        <f>""</f>
        <v/>
      </c>
      <c r="F525" s="10" t="str">
        <f>IF(C525="","",VLOOKUP(P525&amp;"_"&amp;Q525&amp;"_"&amp;R525,[1]挑战模式!$A:$AS,13,FALSE)-VLOOKUP(P525&amp;"_"&amp;Q525&amp;"_"&amp;R525,[1]挑战模式!$A:$AS,14,FALSE))</f>
        <v/>
      </c>
      <c r="G525" s="10" t="str">
        <f t="shared" si="53"/>
        <v/>
      </c>
      <c r="H525" s="10" t="str">
        <f t="shared" si="50"/>
        <v/>
      </c>
      <c r="I525" s="10" t="str">
        <f>IF(ISNA(VLOOKUP(P525&amp;"_"&amp;Q525&amp;"_"&amp;R525,[1]挑战模式!$A:$AS,1,FALSE)),"",IF(VLOOKUP(P525&amp;"_"&amp;Q525&amp;"_"&amp;R525,[1]挑战模式!$A:$AS,14+S525,FALSE)="","",INT(VLOOKUP(P525&amp;"_"&amp;Q525&amp;"_"&amp;R525,[1]挑战模式!$A:$AS,20+S525,FALSE))))</f>
        <v/>
      </c>
      <c r="J525" s="10" t="str">
        <f>IF(ISNA(VLOOKUP(P525&amp;"_"&amp;Q525&amp;"_"&amp;R525,[1]挑战模式!$A:$AS,1,FALSE)),"",IF(VLOOKUP(P525&amp;"_"&amp;Q525&amp;"_"&amp;R525,[1]挑战模式!$A:$AS,14+S525,FALSE)="","",ROUND(VLOOKUP(P525&amp;"_"&amp;Q525&amp;"_"&amp;R525,[1]挑战模式!$A:$AS,5,FALSE)/I525,2)))</f>
        <v/>
      </c>
      <c r="K525" s="10" t="str">
        <f t="shared" si="54"/>
        <v/>
      </c>
      <c r="L525" s="10" t="str">
        <f t="shared" si="55"/>
        <v/>
      </c>
      <c r="M525" s="10" t="str">
        <f t="shared" si="56"/>
        <v/>
      </c>
      <c r="O525" s="10" t="str">
        <f>IF(J525="","",VLOOKUP(P525&amp;"_"&amp;Q525&amp;"_"&amp;R525,[1]挑战模式!$A:$AS,38+S525,FALSE))</f>
        <v/>
      </c>
      <c r="P525" s="10">
        <v>0</v>
      </c>
      <c r="Q525" s="10">
        <v>11</v>
      </c>
      <c r="R525" s="10">
        <v>8</v>
      </c>
      <c r="S525" s="10">
        <v>2</v>
      </c>
    </row>
    <row r="526" spans="2:19" s="10" customFormat="1" x14ac:dyDescent="0.2">
      <c r="B526" s="10" t="str">
        <f t="shared" si="51"/>
        <v/>
      </c>
      <c r="C526" s="10" t="str">
        <f>IF(ISNA(VLOOKUP(P526&amp;"_"&amp;Q526&amp;"_"&amp;R526,[1]挑战模式!$A:$AS,1,FALSE)),"",IF(R526-R525=0,"",R526))</f>
        <v/>
      </c>
      <c r="D526" s="10" t="str">
        <f t="shared" si="52"/>
        <v/>
      </c>
      <c r="E526" s="10" t="str">
        <f>""</f>
        <v/>
      </c>
      <c r="F526" s="10" t="str">
        <f>IF(C526="","",VLOOKUP(P526&amp;"_"&amp;Q526&amp;"_"&amp;R526,[1]挑战模式!$A:$AS,13,FALSE)-VLOOKUP(P526&amp;"_"&amp;Q526&amp;"_"&amp;R526,[1]挑战模式!$A:$AS,14,FALSE))</f>
        <v/>
      </c>
      <c r="G526" s="10" t="str">
        <f t="shared" si="53"/>
        <v/>
      </c>
      <c r="H526" s="10" t="str">
        <f t="shared" si="50"/>
        <v/>
      </c>
      <c r="I526" s="10" t="str">
        <f>IF(ISNA(VLOOKUP(P526&amp;"_"&amp;Q526&amp;"_"&amp;R526,[1]挑战模式!$A:$AS,1,FALSE)),"",IF(VLOOKUP(P526&amp;"_"&amp;Q526&amp;"_"&amp;R526,[1]挑战模式!$A:$AS,14+S526,FALSE)="","",INT(VLOOKUP(P526&amp;"_"&amp;Q526&amp;"_"&amp;R526,[1]挑战模式!$A:$AS,20+S526,FALSE))))</f>
        <v/>
      </c>
      <c r="J526" s="10" t="str">
        <f>IF(ISNA(VLOOKUP(P526&amp;"_"&amp;Q526&amp;"_"&amp;R526,[1]挑战模式!$A:$AS,1,FALSE)),"",IF(VLOOKUP(P526&amp;"_"&amp;Q526&amp;"_"&amp;R526,[1]挑战模式!$A:$AS,14+S526,FALSE)="","",ROUND(VLOOKUP(P526&amp;"_"&amp;Q526&amp;"_"&amp;R526,[1]挑战模式!$A:$AS,5,FALSE)/I526,2)))</f>
        <v/>
      </c>
      <c r="K526" s="10" t="str">
        <f t="shared" si="54"/>
        <v/>
      </c>
      <c r="L526" s="10" t="str">
        <f t="shared" si="55"/>
        <v/>
      </c>
      <c r="M526" s="10" t="str">
        <f t="shared" si="56"/>
        <v/>
      </c>
      <c r="O526" s="10" t="str">
        <f>IF(J526="","",VLOOKUP(P526&amp;"_"&amp;Q526&amp;"_"&amp;R526,[1]挑战模式!$A:$AS,38+S526,FALSE))</f>
        <v/>
      </c>
      <c r="P526" s="10">
        <v>0</v>
      </c>
      <c r="Q526" s="10">
        <v>11</v>
      </c>
      <c r="R526" s="10">
        <v>8</v>
      </c>
      <c r="S526" s="10">
        <v>3</v>
      </c>
    </row>
    <row r="527" spans="2:19" s="10" customFormat="1" x14ac:dyDescent="0.2">
      <c r="B527" s="10" t="str">
        <f t="shared" si="51"/>
        <v/>
      </c>
      <c r="C527" s="10" t="str">
        <f>IF(ISNA(VLOOKUP(P527&amp;"_"&amp;Q527&amp;"_"&amp;R527,[1]挑战模式!$A:$AS,1,FALSE)),"",IF(R527-R526=0,"",R527))</f>
        <v/>
      </c>
      <c r="D527" s="10" t="str">
        <f t="shared" si="52"/>
        <v/>
      </c>
      <c r="E527" s="10" t="str">
        <f>""</f>
        <v/>
      </c>
      <c r="F527" s="10" t="str">
        <f>IF(C527="","",VLOOKUP(P527&amp;"_"&amp;Q527&amp;"_"&amp;R527,[1]挑战模式!$A:$AS,13,FALSE)-VLOOKUP(P527&amp;"_"&amp;Q527&amp;"_"&amp;R527,[1]挑战模式!$A:$AS,14,FALSE))</f>
        <v/>
      </c>
      <c r="G527" s="10" t="str">
        <f t="shared" si="53"/>
        <v/>
      </c>
      <c r="H527" s="10" t="str">
        <f t="shared" si="50"/>
        <v/>
      </c>
      <c r="I527" s="10" t="str">
        <f>IF(ISNA(VLOOKUP(P527&amp;"_"&amp;Q527&amp;"_"&amp;R527,[1]挑战模式!$A:$AS,1,FALSE)),"",IF(VLOOKUP(P527&amp;"_"&amp;Q527&amp;"_"&amp;R527,[1]挑战模式!$A:$AS,14+S527,FALSE)="","",INT(VLOOKUP(P527&amp;"_"&amp;Q527&amp;"_"&amp;R527,[1]挑战模式!$A:$AS,20+S527,FALSE))))</f>
        <v/>
      </c>
      <c r="J527" s="10" t="str">
        <f>IF(ISNA(VLOOKUP(P527&amp;"_"&amp;Q527&amp;"_"&amp;R527,[1]挑战模式!$A:$AS,1,FALSE)),"",IF(VLOOKUP(P527&amp;"_"&amp;Q527&amp;"_"&amp;R527,[1]挑战模式!$A:$AS,14+S527,FALSE)="","",ROUND(VLOOKUP(P527&amp;"_"&amp;Q527&amp;"_"&amp;R527,[1]挑战模式!$A:$AS,5,FALSE)/I527,2)))</f>
        <v/>
      </c>
      <c r="K527" s="10" t="str">
        <f t="shared" si="54"/>
        <v/>
      </c>
      <c r="L527" s="10" t="str">
        <f t="shared" si="55"/>
        <v/>
      </c>
      <c r="M527" s="10" t="str">
        <f t="shared" si="56"/>
        <v/>
      </c>
      <c r="O527" s="10" t="str">
        <f>IF(J527="","",VLOOKUP(P527&amp;"_"&amp;Q527&amp;"_"&amp;R527,[1]挑战模式!$A:$AS,38+S527,FALSE))</f>
        <v/>
      </c>
      <c r="P527" s="10">
        <v>0</v>
      </c>
      <c r="Q527" s="10">
        <v>11</v>
      </c>
      <c r="R527" s="10">
        <v>8</v>
      </c>
      <c r="S527" s="10">
        <v>4</v>
      </c>
    </row>
    <row r="528" spans="2:19" s="10" customFormat="1" x14ac:dyDescent="0.2">
      <c r="B528" s="10" t="str">
        <f t="shared" si="51"/>
        <v/>
      </c>
      <c r="C528" s="10" t="str">
        <f>IF(ISNA(VLOOKUP(P528&amp;"_"&amp;Q528&amp;"_"&amp;R528,[1]挑战模式!$A:$AS,1,FALSE)),"",IF(R528-R527=0,"",R528))</f>
        <v/>
      </c>
      <c r="D528" s="10" t="str">
        <f t="shared" si="52"/>
        <v/>
      </c>
      <c r="E528" s="10" t="str">
        <f>""</f>
        <v/>
      </c>
      <c r="F528" s="10" t="str">
        <f>IF(C528="","",VLOOKUP(P528&amp;"_"&amp;Q528&amp;"_"&amp;R528,[1]挑战模式!$A:$AS,13,FALSE)-VLOOKUP(P528&amp;"_"&amp;Q528&amp;"_"&amp;R528,[1]挑战模式!$A:$AS,14,FALSE))</f>
        <v/>
      </c>
      <c r="G528" s="10" t="str">
        <f t="shared" si="53"/>
        <v/>
      </c>
      <c r="H528" s="10" t="str">
        <f t="shared" si="50"/>
        <v/>
      </c>
      <c r="I528" s="10" t="str">
        <f>IF(ISNA(VLOOKUP(P528&amp;"_"&amp;Q528&amp;"_"&amp;R528,[1]挑战模式!$A:$AS,1,FALSE)),"",IF(VLOOKUP(P528&amp;"_"&amp;Q528&amp;"_"&amp;R528,[1]挑战模式!$A:$AS,14+S528,FALSE)="","",INT(VLOOKUP(P528&amp;"_"&amp;Q528&amp;"_"&amp;R528,[1]挑战模式!$A:$AS,20+S528,FALSE))))</f>
        <v/>
      </c>
      <c r="J528" s="10" t="str">
        <f>IF(ISNA(VLOOKUP(P528&amp;"_"&amp;Q528&amp;"_"&amp;R528,[1]挑战模式!$A:$AS,1,FALSE)),"",IF(VLOOKUP(P528&amp;"_"&amp;Q528&amp;"_"&amp;R528,[1]挑战模式!$A:$AS,14+S528,FALSE)="","",ROUND(VLOOKUP(P528&amp;"_"&amp;Q528&amp;"_"&amp;R528,[1]挑战模式!$A:$AS,5,FALSE)/I528,2)))</f>
        <v/>
      </c>
      <c r="K528" s="10" t="str">
        <f t="shared" si="54"/>
        <v/>
      </c>
      <c r="L528" s="10" t="str">
        <f t="shared" si="55"/>
        <v/>
      </c>
      <c r="M528" s="10" t="str">
        <f t="shared" si="56"/>
        <v/>
      </c>
      <c r="O528" s="10" t="str">
        <f>IF(J528="","",VLOOKUP(P528&amp;"_"&amp;Q528&amp;"_"&amp;R528,[1]挑战模式!$A:$AS,38+S528,FALSE))</f>
        <v/>
      </c>
      <c r="P528" s="10">
        <v>0</v>
      </c>
      <c r="Q528" s="10">
        <v>11</v>
      </c>
      <c r="R528" s="10">
        <v>8</v>
      </c>
      <c r="S528" s="10">
        <v>5</v>
      </c>
    </row>
    <row r="529" spans="2:19" s="10" customFormat="1" x14ac:dyDescent="0.2">
      <c r="B529" s="10" t="str">
        <f t="shared" si="51"/>
        <v/>
      </c>
      <c r="C529" s="10" t="str">
        <f>IF(ISNA(VLOOKUP(P529&amp;"_"&amp;Q529&amp;"_"&amp;R529,[1]挑战模式!$A:$AS,1,FALSE)),"",IF(R529-R528=0,"",R529))</f>
        <v/>
      </c>
      <c r="D529" s="10" t="str">
        <f t="shared" si="52"/>
        <v/>
      </c>
      <c r="E529" s="10" t="str">
        <f>""</f>
        <v/>
      </c>
      <c r="F529" s="10" t="str">
        <f>IF(C529="","",VLOOKUP(P529&amp;"_"&amp;Q529&amp;"_"&amp;R529,[1]挑战模式!$A:$AS,13,FALSE)-VLOOKUP(P529&amp;"_"&amp;Q529&amp;"_"&amp;R529,[1]挑战模式!$A:$AS,14,FALSE))</f>
        <v/>
      </c>
      <c r="G529" s="10" t="str">
        <f t="shared" si="53"/>
        <v/>
      </c>
      <c r="H529" s="10" t="str">
        <f t="shared" si="50"/>
        <v/>
      </c>
      <c r="I529" s="10" t="str">
        <f>IF(ISNA(VLOOKUP(P529&amp;"_"&amp;Q529&amp;"_"&amp;R529,[1]挑战模式!$A:$AS,1,FALSE)),"",IF(VLOOKUP(P529&amp;"_"&amp;Q529&amp;"_"&amp;R529,[1]挑战模式!$A:$AS,14+S529,FALSE)="","",INT(VLOOKUP(P529&amp;"_"&amp;Q529&amp;"_"&amp;R529,[1]挑战模式!$A:$AS,20+S529,FALSE))))</f>
        <v/>
      </c>
      <c r="J529" s="10" t="str">
        <f>IF(ISNA(VLOOKUP(P529&amp;"_"&amp;Q529&amp;"_"&amp;R529,[1]挑战模式!$A:$AS,1,FALSE)),"",IF(VLOOKUP(P529&amp;"_"&amp;Q529&amp;"_"&amp;R529,[1]挑战模式!$A:$AS,14+S529,FALSE)="","",ROUND(VLOOKUP(P529&amp;"_"&amp;Q529&amp;"_"&amp;R529,[1]挑战模式!$A:$AS,5,FALSE)/I529,2)))</f>
        <v/>
      </c>
      <c r="K529" s="10" t="str">
        <f t="shared" si="54"/>
        <v/>
      </c>
      <c r="L529" s="10" t="str">
        <f t="shared" si="55"/>
        <v/>
      </c>
      <c r="M529" s="10" t="str">
        <f t="shared" si="56"/>
        <v/>
      </c>
      <c r="O529" s="10" t="str">
        <f>IF(J529="","",VLOOKUP(P529&amp;"_"&amp;Q529&amp;"_"&amp;R529,[1]挑战模式!$A:$AS,38+S529,FALSE))</f>
        <v/>
      </c>
      <c r="P529" s="10">
        <v>0</v>
      </c>
      <c r="Q529" s="10">
        <v>11</v>
      </c>
      <c r="R529" s="10">
        <v>8</v>
      </c>
      <c r="S529" s="10">
        <v>6</v>
      </c>
    </row>
    <row r="530" spans="2:19" s="10" customFormat="1" x14ac:dyDescent="0.2">
      <c r="B530" s="10" t="str">
        <f t="shared" si="51"/>
        <v>MonsterWaveCallRule_Season0_Challenge12</v>
      </c>
      <c r="C530" s="10">
        <f>IF(ISNA(VLOOKUP(P530&amp;"_"&amp;Q530&amp;"_"&amp;R530,[1]挑战模式!$A:$AS,1,FALSE)),"",IF(R530-R529=0,"",R530))</f>
        <v>1</v>
      </c>
      <c r="D530" s="10" t="str">
        <f t="shared" si="52"/>
        <v>赛季0挑战关卡12波次1</v>
      </c>
      <c r="E530" s="10" t="str">
        <f>""</f>
        <v/>
      </c>
      <c r="F530" s="10">
        <f>IF(C530="","",VLOOKUP(P530&amp;"_"&amp;Q530&amp;"_"&amp;R530,[1]挑战模式!$A:$AS,13,FALSE)-VLOOKUP(P530&amp;"_"&amp;Q530&amp;"_"&amp;R530,[1]挑战模式!$A:$AS,14,FALSE))</f>
        <v>100</v>
      </c>
      <c r="G530" s="10">
        <f t="shared" si="53"/>
        <v>180</v>
      </c>
      <c r="H530" s="10">
        <f t="shared" si="50"/>
        <v>0</v>
      </c>
      <c r="I530" s="10">
        <f ca="1">IF(ISNA(VLOOKUP(P530&amp;"_"&amp;Q530&amp;"_"&amp;R530,[1]挑战模式!$A:$AS,1,FALSE)),"",IF(VLOOKUP(P530&amp;"_"&amp;Q530&amp;"_"&amp;R530,[1]挑战模式!$A:$AS,14+S530,FALSE)="","",INT(VLOOKUP(P530&amp;"_"&amp;Q530&amp;"_"&amp;R530,[1]挑战模式!$A:$AS,20+S530,FALSE))))</f>
        <v>6</v>
      </c>
      <c r="J530" s="10">
        <f ca="1">IF(ISNA(VLOOKUP(P530&amp;"_"&amp;Q530&amp;"_"&amp;R530,[1]挑战模式!$A:$AS,1,FALSE)),"",IF(VLOOKUP(P530&amp;"_"&amp;Q530&amp;"_"&amp;R530,[1]挑战模式!$A:$AS,14+S530,FALSE)="","",ROUND(VLOOKUP(P530&amp;"_"&amp;Q530&amp;"_"&amp;R530,[1]挑战模式!$A:$AS,5,FALSE)/I530,2)))</f>
        <v>1.67</v>
      </c>
      <c r="K530" s="10">
        <f t="shared" ca="1" si="54"/>
        <v>1</v>
      </c>
      <c r="L530" s="10" t="str">
        <f t="shared" ca="1" si="55"/>
        <v>Monster_Season0_Challenge12_1_1</v>
      </c>
      <c r="M530" s="10">
        <f t="shared" ca="1" si="56"/>
        <v>1</v>
      </c>
      <c r="O530" s="10">
        <f ca="1">IF(J530="","",VLOOKUP(P530&amp;"_"&amp;Q530&amp;"_"&amp;R530,[1]挑战模式!$A:$AS,38+S530,FALSE))</f>
        <v>33</v>
      </c>
      <c r="P530" s="10">
        <v>0</v>
      </c>
      <c r="Q530" s="10">
        <v>12</v>
      </c>
      <c r="R530" s="10">
        <v>1</v>
      </c>
      <c r="S530" s="10">
        <v>1</v>
      </c>
    </row>
    <row r="531" spans="2:19" s="10" customFormat="1" x14ac:dyDescent="0.2">
      <c r="B531" s="10" t="str">
        <f t="shared" si="51"/>
        <v/>
      </c>
      <c r="C531" s="10" t="str">
        <f>IF(ISNA(VLOOKUP(P531&amp;"_"&amp;Q531&amp;"_"&amp;R531,[1]挑战模式!$A:$AS,1,FALSE)),"",IF(R531-R530=0,"",R531))</f>
        <v/>
      </c>
      <c r="D531" s="10" t="str">
        <f t="shared" si="52"/>
        <v/>
      </c>
      <c r="E531" s="10" t="str">
        <f>""</f>
        <v/>
      </c>
      <c r="F531" s="10" t="str">
        <f>IF(C531="","",VLOOKUP(P531&amp;"_"&amp;Q531&amp;"_"&amp;R531,[1]挑战模式!$A:$AS,13,FALSE)-VLOOKUP(P531&amp;"_"&amp;Q531&amp;"_"&amp;R531,[1]挑战模式!$A:$AS,14,FALSE))</f>
        <v/>
      </c>
      <c r="G531" s="10" t="str">
        <f t="shared" si="53"/>
        <v/>
      </c>
      <c r="H531" s="10" t="str">
        <f t="shared" si="50"/>
        <v/>
      </c>
      <c r="I531" s="10" t="str">
        <f ca="1">IF(ISNA(VLOOKUP(P531&amp;"_"&amp;Q531&amp;"_"&amp;R531,[1]挑战模式!$A:$AS,1,FALSE)),"",IF(VLOOKUP(P531&amp;"_"&amp;Q531&amp;"_"&amp;R531,[1]挑战模式!$A:$AS,14+S531,FALSE)="","",INT(VLOOKUP(P531&amp;"_"&amp;Q531&amp;"_"&amp;R531,[1]挑战模式!$A:$AS,20+S531,FALSE))))</f>
        <v/>
      </c>
      <c r="J531" s="10" t="str">
        <f ca="1">IF(ISNA(VLOOKUP(P531&amp;"_"&amp;Q531&amp;"_"&amp;R531,[1]挑战模式!$A:$AS,1,FALSE)),"",IF(VLOOKUP(P531&amp;"_"&amp;Q531&amp;"_"&amp;R531,[1]挑战模式!$A:$AS,14+S531,FALSE)="","",ROUND(VLOOKUP(P531&amp;"_"&amp;Q531&amp;"_"&amp;R531,[1]挑战模式!$A:$AS,5,FALSE)/I531,2)))</f>
        <v/>
      </c>
      <c r="K531" s="10" t="str">
        <f t="shared" ca="1" si="54"/>
        <v/>
      </c>
      <c r="L531" s="10" t="str">
        <f t="shared" ca="1" si="55"/>
        <v/>
      </c>
      <c r="M531" s="10" t="str">
        <f t="shared" ca="1" si="56"/>
        <v/>
      </c>
      <c r="O531" s="10" t="str">
        <f ca="1">IF(J531="","",VLOOKUP(P531&amp;"_"&amp;Q531&amp;"_"&amp;R531,[1]挑战模式!$A:$AS,38+S531,FALSE))</f>
        <v/>
      </c>
      <c r="P531" s="10">
        <v>0</v>
      </c>
      <c r="Q531" s="10">
        <v>12</v>
      </c>
      <c r="R531" s="10">
        <v>1</v>
      </c>
      <c r="S531" s="10">
        <v>2</v>
      </c>
    </row>
    <row r="532" spans="2:19" s="10" customFormat="1" x14ac:dyDescent="0.2">
      <c r="B532" s="10" t="str">
        <f t="shared" si="51"/>
        <v/>
      </c>
      <c r="C532" s="10" t="str">
        <f>IF(ISNA(VLOOKUP(P532&amp;"_"&amp;Q532&amp;"_"&amp;R532,[1]挑战模式!$A:$AS,1,FALSE)),"",IF(R532-R531=0,"",R532))</f>
        <v/>
      </c>
      <c r="D532" s="10" t="str">
        <f t="shared" si="52"/>
        <v/>
      </c>
      <c r="E532" s="10" t="str">
        <f>""</f>
        <v/>
      </c>
      <c r="F532" s="10" t="str">
        <f>IF(C532="","",VLOOKUP(P532&amp;"_"&amp;Q532&amp;"_"&amp;R532,[1]挑战模式!$A:$AS,13,FALSE)-VLOOKUP(P532&amp;"_"&amp;Q532&amp;"_"&amp;R532,[1]挑战模式!$A:$AS,14,FALSE))</f>
        <v/>
      </c>
      <c r="G532" s="10" t="str">
        <f t="shared" si="53"/>
        <v/>
      </c>
      <c r="H532" s="10" t="str">
        <f t="shared" si="50"/>
        <v/>
      </c>
      <c r="I532" s="10" t="str">
        <f ca="1">IF(ISNA(VLOOKUP(P532&amp;"_"&amp;Q532&amp;"_"&amp;R532,[1]挑战模式!$A:$AS,1,FALSE)),"",IF(VLOOKUP(P532&amp;"_"&amp;Q532&amp;"_"&amp;R532,[1]挑战模式!$A:$AS,14+S532,FALSE)="","",INT(VLOOKUP(P532&amp;"_"&amp;Q532&amp;"_"&amp;R532,[1]挑战模式!$A:$AS,20+S532,FALSE))))</f>
        <v/>
      </c>
      <c r="J532" s="10" t="str">
        <f ca="1">IF(ISNA(VLOOKUP(P532&amp;"_"&amp;Q532&amp;"_"&amp;R532,[1]挑战模式!$A:$AS,1,FALSE)),"",IF(VLOOKUP(P532&amp;"_"&amp;Q532&amp;"_"&amp;R532,[1]挑战模式!$A:$AS,14+S532,FALSE)="","",ROUND(VLOOKUP(P532&amp;"_"&amp;Q532&amp;"_"&amp;R532,[1]挑战模式!$A:$AS,5,FALSE)/I532,2)))</f>
        <v/>
      </c>
      <c r="K532" s="10" t="str">
        <f t="shared" ca="1" si="54"/>
        <v/>
      </c>
      <c r="L532" s="10" t="str">
        <f t="shared" ca="1" si="55"/>
        <v/>
      </c>
      <c r="M532" s="10" t="str">
        <f t="shared" ca="1" si="56"/>
        <v/>
      </c>
      <c r="O532" s="10" t="str">
        <f ca="1">IF(J532="","",VLOOKUP(P532&amp;"_"&amp;Q532&amp;"_"&amp;R532,[1]挑战模式!$A:$AS,38+S532,FALSE))</f>
        <v/>
      </c>
      <c r="P532" s="10">
        <v>0</v>
      </c>
      <c r="Q532" s="10">
        <v>12</v>
      </c>
      <c r="R532" s="10">
        <v>1</v>
      </c>
      <c r="S532" s="10">
        <v>3</v>
      </c>
    </row>
    <row r="533" spans="2:19" s="10" customFormat="1" x14ac:dyDescent="0.2">
      <c r="B533" s="10" t="str">
        <f t="shared" si="51"/>
        <v/>
      </c>
      <c r="C533" s="10" t="str">
        <f>IF(ISNA(VLOOKUP(P533&amp;"_"&amp;Q533&amp;"_"&amp;R533,[1]挑战模式!$A:$AS,1,FALSE)),"",IF(R533-R532=0,"",R533))</f>
        <v/>
      </c>
      <c r="D533" s="10" t="str">
        <f t="shared" si="52"/>
        <v/>
      </c>
      <c r="E533" s="10" t="str">
        <f>""</f>
        <v/>
      </c>
      <c r="F533" s="10" t="str">
        <f>IF(C533="","",VLOOKUP(P533&amp;"_"&amp;Q533&amp;"_"&amp;R533,[1]挑战模式!$A:$AS,13,FALSE)-VLOOKUP(P533&amp;"_"&amp;Q533&amp;"_"&amp;R533,[1]挑战模式!$A:$AS,14,FALSE))</f>
        <v/>
      </c>
      <c r="G533" s="10" t="str">
        <f t="shared" si="53"/>
        <v/>
      </c>
      <c r="H533" s="10" t="str">
        <f t="shared" si="50"/>
        <v/>
      </c>
      <c r="I533" s="10" t="str">
        <f ca="1">IF(ISNA(VLOOKUP(P533&amp;"_"&amp;Q533&amp;"_"&amp;R533,[1]挑战模式!$A:$AS,1,FALSE)),"",IF(VLOOKUP(P533&amp;"_"&amp;Q533&amp;"_"&amp;R533,[1]挑战模式!$A:$AS,14+S533,FALSE)="","",INT(VLOOKUP(P533&amp;"_"&amp;Q533&amp;"_"&amp;R533,[1]挑战模式!$A:$AS,20+S533,FALSE))))</f>
        <v/>
      </c>
      <c r="J533" s="10" t="str">
        <f ca="1">IF(ISNA(VLOOKUP(P533&amp;"_"&amp;Q533&amp;"_"&amp;R533,[1]挑战模式!$A:$AS,1,FALSE)),"",IF(VLOOKUP(P533&amp;"_"&amp;Q533&amp;"_"&amp;R533,[1]挑战模式!$A:$AS,14+S533,FALSE)="","",ROUND(VLOOKUP(P533&amp;"_"&amp;Q533&amp;"_"&amp;R533,[1]挑战模式!$A:$AS,5,FALSE)/I533,2)))</f>
        <v/>
      </c>
      <c r="K533" s="10" t="str">
        <f t="shared" ca="1" si="54"/>
        <v/>
      </c>
      <c r="L533" s="10" t="str">
        <f t="shared" ca="1" si="55"/>
        <v/>
      </c>
      <c r="M533" s="10" t="str">
        <f t="shared" ca="1" si="56"/>
        <v/>
      </c>
      <c r="O533" s="10" t="str">
        <f ca="1">IF(J533="","",VLOOKUP(P533&amp;"_"&amp;Q533&amp;"_"&amp;R533,[1]挑战模式!$A:$AS,38+S533,FALSE))</f>
        <v/>
      </c>
      <c r="P533" s="10">
        <v>0</v>
      </c>
      <c r="Q533" s="10">
        <v>12</v>
      </c>
      <c r="R533" s="10">
        <v>1</v>
      </c>
      <c r="S533" s="10">
        <v>4</v>
      </c>
    </row>
    <row r="534" spans="2:19" s="10" customFormat="1" x14ac:dyDescent="0.2">
      <c r="B534" s="10" t="str">
        <f t="shared" si="51"/>
        <v/>
      </c>
      <c r="C534" s="10" t="str">
        <f>IF(ISNA(VLOOKUP(P534&amp;"_"&amp;Q534&amp;"_"&amp;R534,[1]挑战模式!$A:$AS,1,FALSE)),"",IF(R534-R533=0,"",R534))</f>
        <v/>
      </c>
      <c r="D534" s="10" t="str">
        <f t="shared" si="52"/>
        <v/>
      </c>
      <c r="E534" s="10" t="str">
        <f>""</f>
        <v/>
      </c>
      <c r="F534" s="10" t="str">
        <f>IF(C534="","",VLOOKUP(P534&amp;"_"&amp;Q534&amp;"_"&amp;R534,[1]挑战模式!$A:$AS,13,FALSE)-VLOOKUP(P534&amp;"_"&amp;Q534&amp;"_"&amp;R534,[1]挑战模式!$A:$AS,14,FALSE))</f>
        <v/>
      </c>
      <c r="G534" s="10" t="str">
        <f t="shared" si="53"/>
        <v/>
      </c>
      <c r="H534" s="10" t="str">
        <f t="shared" si="50"/>
        <v/>
      </c>
      <c r="I534" s="10" t="str">
        <f ca="1">IF(ISNA(VLOOKUP(P534&amp;"_"&amp;Q534&amp;"_"&amp;R534,[1]挑战模式!$A:$AS,1,FALSE)),"",IF(VLOOKUP(P534&amp;"_"&amp;Q534&amp;"_"&amp;R534,[1]挑战模式!$A:$AS,14+S534,FALSE)="","",INT(VLOOKUP(P534&amp;"_"&amp;Q534&amp;"_"&amp;R534,[1]挑战模式!$A:$AS,20+S534,FALSE))))</f>
        <v/>
      </c>
      <c r="J534" s="10" t="str">
        <f ca="1">IF(ISNA(VLOOKUP(P534&amp;"_"&amp;Q534&amp;"_"&amp;R534,[1]挑战模式!$A:$AS,1,FALSE)),"",IF(VLOOKUP(P534&amp;"_"&amp;Q534&amp;"_"&amp;R534,[1]挑战模式!$A:$AS,14+S534,FALSE)="","",ROUND(VLOOKUP(P534&amp;"_"&amp;Q534&amp;"_"&amp;R534,[1]挑战模式!$A:$AS,5,FALSE)/I534,2)))</f>
        <v/>
      </c>
      <c r="K534" s="10" t="str">
        <f t="shared" ca="1" si="54"/>
        <v/>
      </c>
      <c r="L534" s="10" t="str">
        <f t="shared" ca="1" si="55"/>
        <v/>
      </c>
      <c r="M534" s="10" t="str">
        <f t="shared" ca="1" si="56"/>
        <v/>
      </c>
      <c r="O534" s="10" t="str">
        <f ca="1">IF(J534="","",VLOOKUP(P534&amp;"_"&amp;Q534&amp;"_"&amp;R534,[1]挑战模式!$A:$AS,38+S534,FALSE))</f>
        <v/>
      </c>
      <c r="P534" s="10">
        <v>0</v>
      </c>
      <c r="Q534" s="10">
        <v>12</v>
      </c>
      <c r="R534" s="10">
        <v>1</v>
      </c>
      <c r="S534" s="10">
        <v>5</v>
      </c>
    </row>
    <row r="535" spans="2:19" s="10" customFormat="1" x14ac:dyDescent="0.2">
      <c r="B535" s="10" t="str">
        <f t="shared" si="51"/>
        <v/>
      </c>
      <c r="C535" s="10" t="str">
        <f>IF(ISNA(VLOOKUP(P535&amp;"_"&amp;Q535&amp;"_"&amp;R535,[1]挑战模式!$A:$AS,1,FALSE)),"",IF(R535-R534=0,"",R535))</f>
        <v/>
      </c>
      <c r="D535" s="10" t="str">
        <f t="shared" si="52"/>
        <v/>
      </c>
      <c r="E535" s="10" t="str">
        <f>""</f>
        <v/>
      </c>
      <c r="F535" s="10" t="str">
        <f>IF(C535="","",VLOOKUP(P535&amp;"_"&amp;Q535&amp;"_"&amp;R535,[1]挑战模式!$A:$AS,13,FALSE)-VLOOKUP(P535&amp;"_"&amp;Q535&amp;"_"&amp;R535,[1]挑战模式!$A:$AS,14,FALSE))</f>
        <v/>
      </c>
      <c r="G535" s="10" t="str">
        <f t="shared" si="53"/>
        <v/>
      </c>
      <c r="H535" s="10" t="str">
        <f t="shared" si="50"/>
        <v/>
      </c>
      <c r="I535" s="10" t="str">
        <f ca="1">IF(ISNA(VLOOKUP(P535&amp;"_"&amp;Q535&amp;"_"&amp;R535,[1]挑战模式!$A:$AS,1,FALSE)),"",IF(VLOOKUP(P535&amp;"_"&amp;Q535&amp;"_"&amp;R535,[1]挑战模式!$A:$AS,14+S535,FALSE)="","",INT(VLOOKUP(P535&amp;"_"&amp;Q535&amp;"_"&amp;R535,[1]挑战模式!$A:$AS,20+S535,FALSE))))</f>
        <v/>
      </c>
      <c r="J535" s="10" t="str">
        <f ca="1">IF(ISNA(VLOOKUP(P535&amp;"_"&amp;Q535&amp;"_"&amp;R535,[1]挑战模式!$A:$AS,1,FALSE)),"",IF(VLOOKUP(P535&amp;"_"&amp;Q535&amp;"_"&amp;R535,[1]挑战模式!$A:$AS,14+S535,FALSE)="","",ROUND(VLOOKUP(P535&amp;"_"&amp;Q535&amp;"_"&amp;R535,[1]挑战模式!$A:$AS,5,FALSE)/I535,2)))</f>
        <v/>
      </c>
      <c r="K535" s="10" t="str">
        <f t="shared" ca="1" si="54"/>
        <v/>
      </c>
      <c r="L535" s="10" t="str">
        <f t="shared" ca="1" si="55"/>
        <v/>
      </c>
      <c r="M535" s="10" t="str">
        <f t="shared" ca="1" si="56"/>
        <v/>
      </c>
      <c r="O535" s="10" t="str">
        <f ca="1">IF(J535="","",VLOOKUP(P535&amp;"_"&amp;Q535&amp;"_"&amp;R535,[1]挑战模式!$A:$AS,38+S535,FALSE))</f>
        <v/>
      </c>
      <c r="P535" s="10">
        <v>0</v>
      </c>
      <c r="Q535" s="10">
        <v>12</v>
      </c>
      <c r="R535" s="10">
        <v>1</v>
      </c>
      <c r="S535" s="10">
        <v>6</v>
      </c>
    </row>
    <row r="536" spans="2:19" s="10" customFormat="1" x14ac:dyDescent="0.2">
      <c r="B536" s="10" t="str">
        <f t="shared" si="51"/>
        <v>MonsterWaveCallRule_Season0_Challenge12</v>
      </c>
      <c r="C536" s="10">
        <f>IF(ISNA(VLOOKUP(P536&amp;"_"&amp;Q536&amp;"_"&amp;R536,[1]挑战模式!$A:$AS,1,FALSE)),"",IF(R536-R535=0,"",R536))</f>
        <v>2</v>
      </c>
      <c r="D536" s="10" t="str">
        <f t="shared" si="52"/>
        <v>赛季0挑战关卡12波次2</v>
      </c>
      <c r="E536" s="10" t="str">
        <f>""</f>
        <v/>
      </c>
      <c r="F536" s="10">
        <f>IF(C536="","",VLOOKUP(P536&amp;"_"&amp;Q536&amp;"_"&amp;R536,[1]挑战模式!$A:$AS,13,FALSE)-VLOOKUP(P536&amp;"_"&amp;Q536&amp;"_"&amp;R536,[1]挑战模式!$A:$AS,14,FALSE))</f>
        <v>100</v>
      </c>
      <c r="G536" s="10">
        <f t="shared" si="53"/>
        <v>180</v>
      </c>
      <c r="H536" s="10">
        <f t="shared" si="50"/>
        <v>0</v>
      </c>
      <c r="I536" s="10">
        <f ca="1">IF(ISNA(VLOOKUP(P536&amp;"_"&amp;Q536&amp;"_"&amp;R536,[1]挑战模式!$A:$AS,1,FALSE)),"",IF(VLOOKUP(P536&amp;"_"&amp;Q536&amp;"_"&amp;R536,[1]挑战模式!$A:$AS,14+S536,FALSE)="","",INT(VLOOKUP(P536&amp;"_"&amp;Q536&amp;"_"&amp;R536,[1]挑战模式!$A:$AS,20+S536,FALSE))))</f>
        <v>5</v>
      </c>
      <c r="J536" s="10">
        <f ca="1">IF(ISNA(VLOOKUP(P536&amp;"_"&amp;Q536&amp;"_"&amp;R536,[1]挑战模式!$A:$AS,1,FALSE)),"",IF(VLOOKUP(P536&amp;"_"&amp;Q536&amp;"_"&amp;R536,[1]挑战模式!$A:$AS,14+S536,FALSE)="","",ROUND(VLOOKUP(P536&amp;"_"&amp;Q536&amp;"_"&amp;R536,[1]挑战模式!$A:$AS,5,FALSE)/I536,2)))</f>
        <v>3</v>
      </c>
      <c r="K536" s="10">
        <f t="shared" ca="1" si="54"/>
        <v>1</v>
      </c>
      <c r="L536" s="10" t="str">
        <f t="shared" ca="1" si="55"/>
        <v>Monster_Season0_Challenge12_2_1</v>
      </c>
      <c r="M536" s="10">
        <f t="shared" ca="1" si="56"/>
        <v>1</v>
      </c>
      <c r="O536" s="10">
        <f ca="1">IF(J536="","",VLOOKUP(P536&amp;"_"&amp;Q536&amp;"_"&amp;R536,[1]挑战模式!$A:$AS,38+S536,FALSE))</f>
        <v>27</v>
      </c>
      <c r="P536" s="10">
        <v>0</v>
      </c>
      <c r="Q536" s="10">
        <v>12</v>
      </c>
      <c r="R536" s="10">
        <v>2</v>
      </c>
      <c r="S536" s="10">
        <v>1</v>
      </c>
    </row>
    <row r="537" spans="2:19" s="10" customFormat="1" x14ac:dyDescent="0.2">
      <c r="B537" s="10" t="str">
        <f t="shared" si="51"/>
        <v/>
      </c>
      <c r="C537" s="10" t="str">
        <f>IF(ISNA(VLOOKUP(P537&amp;"_"&amp;Q537&amp;"_"&amp;R537,[1]挑战模式!$A:$AS,1,FALSE)),"",IF(R537-R536=0,"",R537))</f>
        <v/>
      </c>
      <c r="D537" s="10" t="str">
        <f t="shared" si="52"/>
        <v/>
      </c>
      <c r="E537" s="10" t="str">
        <f>""</f>
        <v/>
      </c>
      <c r="F537" s="10" t="str">
        <f>IF(C537="","",VLOOKUP(P537&amp;"_"&amp;Q537&amp;"_"&amp;R537,[1]挑战模式!$A:$AS,13,FALSE)-VLOOKUP(P537&amp;"_"&amp;Q537&amp;"_"&amp;R537,[1]挑战模式!$A:$AS,14,FALSE))</f>
        <v/>
      </c>
      <c r="G537" s="10" t="str">
        <f t="shared" si="53"/>
        <v/>
      </c>
      <c r="H537" s="10" t="str">
        <f t="shared" si="50"/>
        <v/>
      </c>
      <c r="I537" s="10">
        <f ca="1">IF(ISNA(VLOOKUP(P537&amp;"_"&amp;Q537&amp;"_"&amp;R537,[1]挑战模式!$A:$AS,1,FALSE)),"",IF(VLOOKUP(P537&amp;"_"&amp;Q537&amp;"_"&amp;R537,[1]挑战模式!$A:$AS,14+S537,FALSE)="","",INT(VLOOKUP(P537&amp;"_"&amp;Q537&amp;"_"&amp;R537,[1]挑战模式!$A:$AS,20+S537,FALSE))))</f>
        <v>5</v>
      </c>
      <c r="J537" s="10">
        <f ca="1">IF(ISNA(VLOOKUP(P537&amp;"_"&amp;Q537&amp;"_"&amp;R537,[1]挑战模式!$A:$AS,1,FALSE)),"",IF(VLOOKUP(P537&amp;"_"&amp;Q537&amp;"_"&amp;R537,[1]挑战模式!$A:$AS,14+S537,FALSE)="","",ROUND(VLOOKUP(P537&amp;"_"&amp;Q537&amp;"_"&amp;R537,[1]挑战模式!$A:$AS,5,FALSE)/I537,2)))</f>
        <v>3</v>
      </c>
      <c r="K537" s="10">
        <f t="shared" ca="1" si="54"/>
        <v>1</v>
      </c>
      <c r="L537" s="10" t="str">
        <f t="shared" ca="1" si="55"/>
        <v>Monster_Season0_Challenge12_2_2</v>
      </c>
      <c r="M537" s="10">
        <f t="shared" ca="1" si="56"/>
        <v>1</v>
      </c>
      <c r="O537" s="10">
        <f ca="1">IF(J537="","",VLOOKUP(P537&amp;"_"&amp;Q537&amp;"_"&amp;R537,[1]挑战模式!$A:$AS,38+S537,FALSE))</f>
        <v>13</v>
      </c>
      <c r="P537" s="10">
        <v>0</v>
      </c>
      <c r="Q537" s="10">
        <v>12</v>
      </c>
      <c r="R537" s="10">
        <v>2</v>
      </c>
      <c r="S537" s="10">
        <v>2</v>
      </c>
    </row>
    <row r="538" spans="2:19" s="10" customFormat="1" x14ac:dyDescent="0.2">
      <c r="B538" s="10" t="str">
        <f t="shared" si="51"/>
        <v/>
      </c>
      <c r="C538" s="10" t="str">
        <f>IF(ISNA(VLOOKUP(P538&amp;"_"&amp;Q538&amp;"_"&amp;R538,[1]挑战模式!$A:$AS,1,FALSE)),"",IF(R538-R537=0,"",R538))</f>
        <v/>
      </c>
      <c r="D538" s="10" t="str">
        <f t="shared" si="52"/>
        <v/>
      </c>
      <c r="E538" s="10" t="str">
        <f>""</f>
        <v/>
      </c>
      <c r="F538" s="10" t="str">
        <f>IF(C538="","",VLOOKUP(P538&amp;"_"&amp;Q538&amp;"_"&amp;R538,[1]挑战模式!$A:$AS,13,FALSE)-VLOOKUP(P538&amp;"_"&amp;Q538&amp;"_"&amp;R538,[1]挑战模式!$A:$AS,14,FALSE))</f>
        <v/>
      </c>
      <c r="G538" s="10" t="str">
        <f t="shared" si="53"/>
        <v/>
      </c>
      <c r="H538" s="10" t="str">
        <f t="shared" si="50"/>
        <v/>
      </c>
      <c r="I538" s="10" t="str">
        <f ca="1">IF(ISNA(VLOOKUP(P538&amp;"_"&amp;Q538&amp;"_"&amp;R538,[1]挑战模式!$A:$AS,1,FALSE)),"",IF(VLOOKUP(P538&amp;"_"&amp;Q538&amp;"_"&amp;R538,[1]挑战模式!$A:$AS,14+S538,FALSE)="","",INT(VLOOKUP(P538&amp;"_"&amp;Q538&amp;"_"&amp;R538,[1]挑战模式!$A:$AS,20+S538,FALSE))))</f>
        <v/>
      </c>
      <c r="J538" s="10" t="str">
        <f ca="1">IF(ISNA(VLOOKUP(P538&amp;"_"&amp;Q538&amp;"_"&amp;R538,[1]挑战模式!$A:$AS,1,FALSE)),"",IF(VLOOKUP(P538&amp;"_"&amp;Q538&amp;"_"&amp;R538,[1]挑战模式!$A:$AS,14+S538,FALSE)="","",ROUND(VLOOKUP(P538&amp;"_"&amp;Q538&amp;"_"&amp;R538,[1]挑战模式!$A:$AS,5,FALSE)/I538,2)))</f>
        <v/>
      </c>
      <c r="K538" s="10" t="str">
        <f t="shared" ca="1" si="54"/>
        <v/>
      </c>
      <c r="L538" s="10" t="str">
        <f t="shared" ca="1" si="55"/>
        <v/>
      </c>
      <c r="M538" s="10" t="str">
        <f t="shared" ca="1" si="56"/>
        <v/>
      </c>
      <c r="O538" s="10" t="str">
        <f ca="1">IF(J538="","",VLOOKUP(P538&amp;"_"&amp;Q538&amp;"_"&amp;R538,[1]挑战模式!$A:$AS,38+S538,FALSE))</f>
        <v/>
      </c>
      <c r="P538" s="10">
        <v>0</v>
      </c>
      <c r="Q538" s="10">
        <v>12</v>
      </c>
      <c r="R538" s="10">
        <v>2</v>
      </c>
      <c r="S538" s="10">
        <v>3</v>
      </c>
    </row>
    <row r="539" spans="2:19" s="10" customFormat="1" x14ac:dyDescent="0.2">
      <c r="B539" s="10" t="str">
        <f t="shared" si="51"/>
        <v/>
      </c>
      <c r="C539" s="10" t="str">
        <f>IF(ISNA(VLOOKUP(P539&amp;"_"&amp;Q539&amp;"_"&amp;R539,[1]挑战模式!$A:$AS,1,FALSE)),"",IF(R539-R538=0,"",R539))</f>
        <v/>
      </c>
      <c r="D539" s="10" t="str">
        <f t="shared" si="52"/>
        <v/>
      </c>
      <c r="E539" s="10" t="str">
        <f>""</f>
        <v/>
      </c>
      <c r="F539" s="10" t="str">
        <f>IF(C539="","",VLOOKUP(P539&amp;"_"&amp;Q539&amp;"_"&amp;R539,[1]挑战模式!$A:$AS,13,FALSE)-VLOOKUP(P539&amp;"_"&amp;Q539&amp;"_"&amp;R539,[1]挑战模式!$A:$AS,14,FALSE))</f>
        <v/>
      </c>
      <c r="G539" s="10" t="str">
        <f t="shared" si="53"/>
        <v/>
      </c>
      <c r="H539" s="10" t="str">
        <f t="shared" si="50"/>
        <v/>
      </c>
      <c r="I539" s="10" t="str">
        <f ca="1">IF(ISNA(VLOOKUP(P539&amp;"_"&amp;Q539&amp;"_"&amp;R539,[1]挑战模式!$A:$AS,1,FALSE)),"",IF(VLOOKUP(P539&amp;"_"&amp;Q539&amp;"_"&amp;R539,[1]挑战模式!$A:$AS,14+S539,FALSE)="","",INT(VLOOKUP(P539&amp;"_"&amp;Q539&amp;"_"&amp;R539,[1]挑战模式!$A:$AS,20+S539,FALSE))))</f>
        <v/>
      </c>
      <c r="J539" s="10" t="str">
        <f ca="1">IF(ISNA(VLOOKUP(P539&amp;"_"&amp;Q539&amp;"_"&amp;R539,[1]挑战模式!$A:$AS,1,FALSE)),"",IF(VLOOKUP(P539&amp;"_"&amp;Q539&amp;"_"&amp;R539,[1]挑战模式!$A:$AS,14+S539,FALSE)="","",ROUND(VLOOKUP(P539&amp;"_"&amp;Q539&amp;"_"&amp;R539,[1]挑战模式!$A:$AS,5,FALSE)/I539,2)))</f>
        <v/>
      </c>
      <c r="K539" s="10" t="str">
        <f t="shared" ca="1" si="54"/>
        <v/>
      </c>
      <c r="L539" s="10" t="str">
        <f t="shared" ca="1" si="55"/>
        <v/>
      </c>
      <c r="M539" s="10" t="str">
        <f t="shared" ca="1" si="56"/>
        <v/>
      </c>
      <c r="O539" s="10" t="str">
        <f ca="1">IF(J539="","",VLOOKUP(P539&amp;"_"&amp;Q539&amp;"_"&amp;R539,[1]挑战模式!$A:$AS,38+S539,FALSE))</f>
        <v/>
      </c>
      <c r="P539" s="10">
        <v>0</v>
      </c>
      <c r="Q539" s="10">
        <v>12</v>
      </c>
      <c r="R539" s="10">
        <v>2</v>
      </c>
      <c r="S539" s="10">
        <v>4</v>
      </c>
    </row>
    <row r="540" spans="2:19" s="10" customFormat="1" x14ac:dyDescent="0.2">
      <c r="B540" s="10" t="str">
        <f t="shared" si="51"/>
        <v/>
      </c>
      <c r="C540" s="10" t="str">
        <f>IF(ISNA(VLOOKUP(P540&amp;"_"&amp;Q540&amp;"_"&amp;R540,[1]挑战模式!$A:$AS,1,FALSE)),"",IF(R540-R539=0,"",R540))</f>
        <v/>
      </c>
      <c r="D540" s="10" t="str">
        <f t="shared" si="52"/>
        <v/>
      </c>
      <c r="E540" s="10" t="str">
        <f>""</f>
        <v/>
      </c>
      <c r="F540" s="10" t="str">
        <f>IF(C540="","",VLOOKUP(P540&amp;"_"&amp;Q540&amp;"_"&amp;R540,[1]挑战模式!$A:$AS,13,FALSE)-VLOOKUP(P540&amp;"_"&amp;Q540&amp;"_"&amp;R540,[1]挑战模式!$A:$AS,14,FALSE))</f>
        <v/>
      </c>
      <c r="G540" s="10" t="str">
        <f t="shared" si="53"/>
        <v/>
      </c>
      <c r="H540" s="10" t="str">
        <f t="shared" si="50"/>
        <v/>
      </c>
      <c r="I540" s="10" t="str">
        <f ca="1">IF(ISNA(VLOOKUP(P540&amp;"_"&amp;Q540&amp;"_"&amp;R540,[1]挑战模式!$A:$AS,1,FALSE)),"",IF(VLOOKUP(P540&amp;"_"&amp;Q540&amp;"_"&amp;R540,[1]挑战模式!$A:$AS,14+S540,FALSE)="","",INT(VLOOKUP(P540&amp;"_"&amp;Q540&amp;"_"&amp;R540,[1]挑战模式!$A:$AS,20+S540,FALSE))))</f>
        <v/>
      </c>
      <c r="J540" s="10" t="str">
        <f ca="1">IF(ISNA(VLOOKUP(P540&amp;"_"&amp;Q540&amp;"_"&amp;R540,[1]挑战模式!$A:$AS,1,FALSE)),"",IF(VLOOKUP(P540&amp;"_"&amp;Q540&amp;"_"&amp;R540,[1]挑战模式!$A:$AS,14+S540,FALSE)="","",ROUND(VLOOKUP(P540&amp;"_"&amp;Q540&amp;"_"&amp;R540,[1]挑战模式!$A:$AS,5,FALSE)/I540,2)))</f>
        <v/>
      </c>
      <c r="K540" s="10" t="str">
        <f t="shared" ca="1" si="54"/>
        <v/>
      </c>
      <c r="L540" s="10" t="str">
        <f t="shared" ca="1" si="55"/>
        <v/>
      </c>
      <c r="M540" s="10" t="str">
        <f t="shared" ca="1" si="56"/>
        <v/>
      </c>
      <c r="O540" s="10" t="str">
        <f ca="1">IF(J540="","",VLOOKUP(P540&amp;"_"&amp;Q540&amp;"_"&amp;R540,[1]挑战模式!$A:$AS,38+S540,FALSE))</f>
        <v/>
      </c>
      <c r="P540" s="10">
        <v>0</v>
      </c>
      <c r="Q540" s="10">
        <v>12</v>
      </c>
      <c r="R540" s="10">
        <v>2</v>
      </c>
      <c r="S540" s="10">
        <v>5</v>
      </c>
    </row>
    <row r="541" spans="2:19" s="10" customFormat="1" x14ac:dyDescent="0.2">
      <c r="B541" s="10" t="str">
        <f t="shared" si="51"/>
        <v/>
      </c>
      <c r="C541" s="10" t="str">
        <f>IF(ISNA(VLOOKUP(P541&amp;"_"&amp;Q541&amp;"_"&amp;R541,[1]挑战模式!$A:$AS,1,FALSE)),"",IF(R541-R540=0,"",R541))</f>
        <v/>
      </c>
      <c r="D541" s="10" t="str">
        <f t="shared" si="52"/>
        <v/>
      </c>
      <c r="E541" s="10" t="str">
        <f>""</f>
        <v/>
      </c>
      <c r="F541" s="10" t="str">
        <f>IF(C541="","",VLOOKUP(P541&amp;"_"&amp;Q541&amp;"_"&amp;R541,[1]挑战模式!$A:$AS,13,FALSE)-VLOOKUP(P541&amp;"_"&amp;Q541&amp;"_"&amp;R541,[1]挑战模式!$A:$AS,14,FALSE))</f>
        <v/>
      </c>
      <c r="G541" s="10" t="str">
        <f t="shared" si="53"/>
        <v/>
      </c>
      <c r="H541" s="10" t="str">
        <f t="shared" si="50"/>
        <v/>
      </c>
      <c r="I541" s="10" t="str">
        <f ca="1">IF(ISNA(VLOOKUP(P541&amp;"_"&amp;Q541&amp;"_"&amp;R541,[1]挑战模式!$A:$AS,1,FALSE)),"",IF(VLOOKUP(P541&amp;"_"&amp;Q541&amp;"_"&amp;R541,[1]挑战模式!$A:$AS,14+S541,FALSE)="","",INT(VLOOKUP(P541&amp;"_"&amp;Q541&amp;"_"&amp;R541,[1]挑战模式!$A:$AS,20+S541,FALSE))))</f>
        <v/>
      </c>
      <c r="J541" s="10" t="str">
        <f ca="1">IF(ISNA(VLOOKUP(P541&amp;"_"&amp;Q541&amp;"_"&amp;R541,[1]挑战模式!$A:$AS,1,FALSE)),"",IF(VLOOKUP(P541&amp;"_"&amp;Q541&amp;"_"&amp;R541,[1]挑战模式!$A:$AS,14+S541,FALSE)="","",ROUND(VLOOKUP(P541&amp;"_"&amp;Q541&amp;"_"&amp;R541,[1]挑战模式!$A:$AS,5,FALSE)/I541,2)))</f>
        <v/>
      </c>
      <c r="K541" s="10" t="str">
        <f t="shared" ca="1" si="54"/>
        <v/>
      </c>
      <c r="L541" s="10" t="str">
        <f t="shared" ca="1" si="55"/>
        <v/>
      </c>
      <c r="M541" s="10" t="str">
        <f t="shared" ca="1" si="56"/>
        <v/>
      </c>
      <c r="O541" s="10" t="str">
        <f ca="1">IF(J541="","",VLOOKUP(P541&amp;"_"&amp;Q541&amp;"_"&amp;R541,[1]挑战模式!$A:$AS,38+S541,FALSE))</f>
        <v/>
      </c>
      <c r="P541" s="10">
        <v>0</v>
      </c>
      <c r="Q541" s="10">
        <v>12</v>
      </c>
      <c r="R541" s="10">
        <v>2</v>
      </c>
      <c r="S541" s="10">
        <v>6</v>
      </c>
    </row>
    <row r="542" spans="2:19" s="10" customFormat="1" x14ac:dyDescent="0.2">
      <c r="B542" s="10" t="str">
        <f t="shared" si="51"/>
        <v>MonsterWaveCallRule_Season0_Challenge12</v>
      </c>
      <c r="C542" s="10">
        <f>IF(ISNA(VLOOKUP(P542&amp;"_"&amp;Q542&amp;"_"&amp;R542,[1]挑战模式!$A:$AS,1,FALSE)),"",IF(R542-R541=0,"",R542))</f>
        <v>3</v>
      </c>
      <c r="D542" s="10" t="str">
        <f t="shared" si="52"/>
        <v>赛季0挑战关卡12波次3</v>
      </c>
      <c r="E542" s="10" t="str">
        <f>""</f>
        <v/>
      </c>
      <c r="F542" s="10">
        <f>IF(C542="","",VLOOKUP(P542&amp;"_"&amp;Q542&amp;"_"&amp;R542,[1]挑战模式!$A:$AS,13,FALSE)-VLOOKUP(P542&amp;"_"&amp;Q542&amp;"_"&amp;R542,[1]挑战模式!$A:$AS,14,FALSE))</f>
        <v>100</v>
      </c>
      <c r="G542" s="10">
        <f t="shared" si="53"/>
        <v>180</v>
      </c>
      <c r="H542" s="10">
        <f t="shared" si="50"/>
        <v>0</v>
      </c>
      <c r="I542" s="10">
        <f ca="1">IF(ISNA(VLOOKUP(P542&amp;"_"&amp;Q542&amp;"_"&amp;R542,[1]挑战模式!$A:$AS,1,FALSE)),"",IF(VLOOKUP(P542&amp;"_"&amp;Q542&amp;"_"&amp;R542,[1]挑战模式!$A:$AS,14+S542,FALSE)="","",INT(VLOOKUP(P542&amp;"_"&amp;Q542&amp;"_"&amp;R542,[1]挑战模式!$A:$AS,20+S542,FALSE))))</f>
        <v>8</v>
      </c>
      <c r="J542" s="10">
        <f ca="1">IF(ISNA(VLOOKUP(P542&amp;"_"&amp;Q542&amp;"_"&amp;R542,[1]挑战模式!$A:$AS,1,FALSE)),"",IF(VLOOKUP(P542&amp;"_"&amp;Q542&amp;"_"&amp;R542,[1]挑战模式!$A:$AS,14+S542,FALSE)="","",ROUND(VLOOKUP(P542&amp;"_"&amp;Q542&amp;"_"&amp;R542,[1]挑战模式!$A:$AS,5,FALSE)/I542,2)))</f>
        <v>2.5</v>
      </c>
      <c r="K542" s="10">
        <f t="shared" ca="1" si="54"/>
        <v>1</v>
      </c>
      <c r="L542" s="10" t="str">
        <f t="shared" ca="1" si="55"/>
        <v>Monster_Season0_Challenge12_3_1</v>
      </c>
      <c r="M542" s="10">
        <f t="shared" ca="1" si="56"/>
        <v>1</v>
      </c>
      <c r="O542" s="10">
        <f ca="1">IF(J542="","",VLOOKUP(P542&amp;"_"&amp;Q542&amp;"_"&amp;R542,[1]挑战模式!$A:$AS,38+S542,FALSE))</f>
        <v>13</v>
      </c>
      <c r="P542" s="10">
        <v>0</v>
      </c>
      <c r="Q542" s="10">
        <v>12</v>
      </c>
      <c r="R542" s="10">
        <v>3</v>
      </c>
      <c r="S542" s="10">
        <v>1</v>
      </c>
    </row>
    <row r="543" spans="2:19" s="10" customFormat="1" x14ac:dyDescent="0.2">
      <c r="B543" s="10" t="str">
        <f t="shared" si="51"/>
        <v/>
      </c>
      <c r="C543" s="10" t="str">
        <f>IF(ISNA(VLOOKUP(P543&amp;"_"&amp;Q543&amp;"_"&amp;R543,[1]挑战模式!$A:$AS,1,FALSE)),"",IF(R543-R542=0,"",R543))</f>
        <v/>
      </c>
      <c r="D543" s="10" t="str">
        <f t="shared" si="52"/>
        <v/>
      </c>
      <c r="E543" s="10" t="str">
        <f>""</f>
        <v/>
      </c>
      <c r="F543" s="10" t="str">
        <f>IF(C543="","",VLOOKUP(P543&amp;"_"&amp;Q543&amp;"_"&amp;R543,[1]挑战模式!$A:$AS,13,FALSE)-VLOOKUP(P543&amp;"_"&amp;Q543&amp;"_"&amp;R543,[1]挑战模式!$A:$AS,14,FALSE))</f>
        <v/>
      </c>
      <c r="G543" s="10" t="str">
        <f t="shared" si="53"/>
        <v/>
      </c>
      <c r="H543" s="10" t="str">
        <f t="shared" si="50"/>
        <v/>
      </c>
      <c r="I543" s="10">
        <f ca="1">IF(ISNA(VLOOKUP(P543&amp;"_"&amp;Q543&amp;"_"&amp;R543,[1]挑战模式!$A:$AS,1,FALSE)),"",IF(VLOOKUP(P543&amp;"_"&amp;Q543&amp;"_"&amp;R543,[1]挑战模式!$A:$AS,14+S543,FALSE)="","",INT(VLOOKUP(P543&amp;"_"&amp;Q543&amp;"_"&amp;R543,[1]挑战模式!$A:$AS,20+S543,FALSE))))</f>
        <v>8</v>
      </c>
      <c r="J543" s="10">
        <f ca="1">IF(ISNA(VLOOKUP(P543&amp;"_"&amp;Q543&amp;"_"&amp;R543,[1]挑战模式!$A:$AS,1,FALSE)),"",IF(VLOOKUP(P543&amp;"_"&amp;Q543&amp;"_"&amp;R543,[1]挑战模式!$A:$AS,14+S543,FALSE)="","",ROUND(VLOOKUP(P543&amp;"_"&amp;Q543&amp;"_"&amp;R543,[1]挑战模式!$A:$AS,5,FALSE)/I543,2)))</f>
        <v>2.5</v>
      </c>
      <c r="K543" s="10">
        <f t="shared" ca="1" si="54"/>
        <v>1</v>
      </c>
      <c r="L543" s="10" t="str">
        <f t="shared" ca="1" si="55"/>
        <v>Monster_Season0_Challenge12_3_2</v>
      </c>
      <c r="M543" s="10">
        <f t="shared" ca="1" si="56"/>
        <v>1</v>
      </c>
      <c r="O543" s="10">
        <f ca="1">IF(J543="","",VLOOKUP(P543&amp;"_"&amp;Q543&amp;"_"&amp;R543,[1]挑战模式!$A:$AS,38+S543,FALSE))</f>
        <v>13</v>
      </c>
      <c r="P543" s="10">
        <v>0</v>
      </c>
      <c r="Q543" s="10">
        <v>12</v>
      </c>
      <c r="R543" s="10">
        <v>3</v>
      </c>
      <c r="S543" s="10">
        <v>2</v>
      </c>
    </row>
    <row r="544" spans="2:19" s="10" customFormat="1" x14ac:dyDescent="0.2">
      <c r="B544" s="10" t="str">
        <f t="shared" si="51"/>
        <v/>
      </c>
      <c r="C544" s="10" t="str">
        <f>IF(ISNA(VLOOKUP(P544&amp;"_"&amp;Q544&amp;"_"&amp;R544,[1]挑战模式!$A:$AS,1,FALSE)),"",IF(R544-R543=0,"",R544))</f>
        <v/>
      </c>
      <c r="D544" s="10" t="str">
        <f t="shared" si="52"/>
        <v/>
      </c>
      <c r="E544" s="10" t="str">
        <f>""</f>
        <v/>
      </c>
      <c r="F544" s="10" t="str">
        <f>IF(C544="","",VLOOKUP(P544&amp;"_"&amp;Q544&amp;"_"&amp;R544,[1]挑战模式!$A:$AS,13,FALSE)-VLOOKUP(P544&amp;"_"&amp;Q544&amp;"_"&amp;R544,[1]挑战模式!$A:$AS,14,FALSE))</f>
        <v/>
      </c>
      <c r="G544" s="10" t="str">
        <f t="shared" si="53"/>
        <v/>
      </c>
      <c r="H544" s="10" t="str">
        <f t="shared" si="50"/>
        <v/>
      </c>
      <c r="I544" s="10" t="str">
        <f ca="1">IF(ISNA(VLOOKUP(P544&amp;"_"&amp;Q544&amp;"_"&amp;R544,[1]挑战模式!$A:$AS,1,FALSE)),"",IF(VLOOKUP(P544&amp;"_"&amp;Q544&amp;"_"&amp;R544,[1]挑战模式!$A:$AS,14+S544,FALSE)="","",INT(VLOOKUP(P544&amp;"_"&amp;Q544&amp;"_"&amp;R544,[1]挑战模式!$A:$AS,20+S544,FALSE))))</f>
        <v/>
      </c>
      <c r="J544" s="10" t="str">
        <f ca="1">IF(ISNA(VLOOKUP(P544&amp;"_"&amp;Q544&amp;"_"&amp;R544,[1]挑战模式!$A:$AS,1,FALSE)),"",IF(VLOOKUP(P544&amp;"_"&amp;Q544&amp;"_"&amp;R544,[1]挑战模式!$A:$AS,14+S544,FALSE)="","",ROUND(VLOOKUP(P544&amp;"_"&amp;Q544&amp;"_"&amp;R544,[1]挑战模式!$A:$AS,5,FALSE)/I544,2)))</f>
        <v/>
      </c>
      <c r="K544" s="10" t="str">
        <f t="shared" ca="1" si="54"/>
        <v/>
      </c>
      <c r="L544" s="10" t="str">
        <f t="shared" ca="1" si="55"/>
        <v/>
      </c>
      <c r="M544" s="10" t="str">
        <f t="shared" ca="1" si="56"/>
        <v/>
      </c>
      <c r="O544" s="10" t="str">
        <f ca="1">IF(J544="","",VLOOKUP(P544&amp;"_"&amp;Q544&amp;"_"&amp;R544,[1]挑战模式!$A:$AS,38+S544,FALSE))</f>
        <v/>
      </c>
      <c r="P544" s="10">
        <v>0</v>
      </c>
      <c r="Q544" s="10">
        <v>12</v>
      </c>
      <c r="R544" s="10">
        <v>3</v>
      </c>
      <c r="S544" s="10">
        <v>3</v>
      </c>
    </row>
    <row r="545" spans="2:19" s="10" customFormat="1" x14ac:dyDescent="0.2">
      <c r="B545" s="10" t="str">
        <f t="shared" si="51"/>
        <v/>
      </c>
      <c r="C545" s="10" t="str">
        <f>IF(ISNA(VLOOKUP(P545&amp;"_"&amp;Q545&amp;"_"&amp;R545,[1]挑战模式!$A:$AS,1,FALSE)),"",IF(R545-R544=0,"",R545))</f>
        <v/>
      </c>
      <c r="D545" s="10" t="str">
        <f t="shared" si="52"/>
        <v/>
      </c>
      <c r="E545" s="10" t="str">
        <f>""</f>
        <v/>
      </c>
      <c r="F545" s="10" t="str">
        <f>IF(C545="","",VLOOKUP(P545&amp;"_"&amp;Q545&amp;"_"&amp;R545,[1]挑战模式!$A:$AS,13,FALSE)-VLOOKUP(P545&amp;"_"&amp;Q545&amp;"_"&amp;R545,[1]挑战模式!$A:$AS,14,FALSE))</f>
        <v/>
      </c>
      <c r="G545" s="10" t="str">
        <f t="shared" si="53"/>
        <v/>
      </c>
      <c r="H545" s="10" t="str">
        <f t="shared" si="50"/>
        <v/>
      </c>
      <c r="I545" s="10" t="str">
        <f ca="1">IF(ISNA(VLOOKUP(P545&amp;"_"&amp;Q545&amp;"_"&amp;R545,[1]挑战模式!$A:$AS,1,FALSE)),"",IF(VLOOKUP(P545&amp;"_"&amp;Q545&amp;"_"&amp;R545,[1]挑战模式!$A:$AS,14+S545,FALSE)="","",INT(VLOOKUP(P545&amp;"_"&amp;Q545&amp;"_"&amp;R545,[1]挑战模式!$A:$AS,20+S545,FALSE))))</f>
        <v/>
      </c>
      <c r="J545" s="10" t="str">
        <f ca="1">IF(ISNA(VLOOKUP(P545&amp;"_"&amp;Q545&amp;"_"&amp;R545,[1]挑战模式!$A:$AS,1,FALSE)),"",IF(VLOOKUP(P545&amp;"_"&amp;Q545&amp;"_"&amp;R545,[1]挑战模式!$A:$AS,14+S545,FALSE)="","",ROUND(VLOOKUP(P545&amp;"_"&amp;Q545&amp;"_"&amp;R545,[1]挑战模式!$A:$AS,5,FALSE)/I545,2)))</f>
        <v/>
      </c>
      <c r="K545" s="10" t="str">
        <f t="shared" ca="1" si="54"/>
        <v/>
      </c>
      <c r="L545" s="10" t="str">
        <f t="shared" ca="1" si="55"/>
        <v/>
      </c>
      <c r="M545" s="10" t="str">
        <f t="shared" ca="1" si="56"/>
        <v/>
      </c>
      <c r="O545" s="10" t="str">
        <f ca="1">IF(J545="","",VLOOKUP(P545&amp;"_"&amp;Q545&amp;"_"&amp;R545,[1]挑战模式!$A:$AS,38+S545,FALSE))</f>
        <v/>
      </c>
      <c r="P545" s="10">
        <v>0</v>
      </c>
      <c r="Q545" s="10">
        <v>12</v>
      </c>
      <c r="R545" s="10">
        <v>3</v>
      </c>
      <c r="S545" s="10">
        <v>4</v>
      </c>
    </row>
    <row r="546" spans="2:19" s="10" customFormat="1" x14ac:dyDescent="0.2">
      <c r="B546" s="10" t="str">
        <f t="shared" si="51"/>
        <v/>
      </c>
      <c r="C546" s="10" t="str">
        <f>IF(ISNA(VLOOKUP(P546&amp;"_"&amp;Q546&amp;"_"&amp;R546,[1]挑战模式!$A:$AS,1,FALSE)),"",IF(R546-R545=0,"",R546))</f>
        <v/>
      </c>
      <c r="D546" s="10" t="str">
        <f t="shared" si="52"/>
        <v/>
      </c>
      <c r="E546" s="10" t="str">
        <f>""</f>
        <v/>
      </c>
      <c r="F546" s="10" t="str">
        <f>IF(C546="","",VLOOKUP(P546&amp;"_"&amp;Q546&amp;"_"&amp;R546,[1]挑战模式!$A:$AS,13,FALSE)-VLOOKUP(P546&amp;"_"&amp;Q546&amp;"_"&amp;R546,[1]挑战模式!$A:$AS,14,FALSE))</f>
        <v/>
      </c>
      <c r="G546" s="10" t="str">
        <f t="shared" si="53"/>
        <v/>
      </c>
      <c r="H546" s="10" t="str">
        <f t="shared" si="50"/>
        <v/>
      </c>
      <c r="I546" s="10" t="str">
        <f ca="1">IF(ISNA(VLOOKUP(P546&amp;"_"&amp;Q546&amp;"_"&amp;R546,[1]挑战模式!$A:$AS,1,FALSE)),"",IF(VLOOKUP(P546&amp;"_"&amp;Q546&amp;"_"&amp;R546,[1]挑战模式!$A:$AS,14+S546,FALSE)="","",INT(VLOOKUP(P546&amp;"_"&amp;Q546&amp;"_"&amp;R546,[1]挑战模式!$A:$AS,20+S546,FALSE))))</f>
        <v/>
      </c>
      <c r="J546" s="10" t="str">
        <f ca="1">IF(ISNA(VLOOKUP(P546&amp;"_"&amp;Q546&amp;"_"&amp;R546,[1]挑战模式!$A:$AS,1,FALSE)),"",IF(VLOOKUP(P546&amp;"_"&amp;Q546&amp;"_"&amp;R546,[1]挑战模式!$A:$AS,14+S546,FALSE)="","",ROUND(VLOOKUP(P546&amp;"_"&amp;Q546&amp;"_"&amp;R546,[1]挑战模式!$A:$AS,5,FALSE)/I546,2)))</f>
        <v/>
      </c>
      <c r="K546" s="10" t="str">
        <f t="shared" ca="1" si="54"/>
        <v/>
      </c>
      <c r="L546" s="10" t="str">
        <f t="shared" ca="1" si="55"/>
        <v/>
      </c>
      <c r="M546" s="10" t="str">
        <f t="shared" ca="1" si="56"/>
        <v/>
      </c>
      <c r="O546" s="10" t="str">
        <f ca="1">IF(J546="","",VLOOKUP(P546&amp;"_"&amp;Q546&amp;"_"&amp;R546,[1]挑战模式!$A:$AS,38+S546,FALSE))</f>
        <v/>
      </c>
      <c r="P546" s="10">
        <v>0</v>
      </c>
      <c r="Q546" s="10">
        <v>12</v>
      </c>
      <c r="R546" s="10">
        <v>3</v>
      </c>
      <c r="S546" s="10">
        <v>5</v>
      </c>
    </row>
    <row r="547" spans="2:19" s="10" customFormat="1" x14ac:dyDescent="0.2">
      <c r="B547" s="10" t="str">
        <f t="shared" si="51"/>
        <v/>
      </c>
      <c r="C547" s="10" t="str">
        <f>IF(ISNA(VLOOKUP(P547&amp;"_"&amp;Q547&amp;"_"&amp;R547,[1]挑战模式!$A:$AS,1,FALSE)),"",IF(R547-R546=0,"",R547))</f>
        <v/>
      </c>
      <c r="D547" s="10" t="str">
        <f t="shared" si="52"/>
        <v/>
      </c>
      <c r="E547" s="10" t="str">
        <f>""</f>
        <v/>
      </c>
      <c r="F547" s="10" t="str">
        <f>IF(C547="","",VLOOKUP(P547&amp;"_"&amp;Q547&amp;"_"&amp;R547,[1]挑战模式!$A:$AS,13,FALSE)-VLOOKUP(P547&amp;"_"&amp;Q547&amp;"_"&amp;R547,[1]挑战模式!$A:$AS,14,FALSE))</f>
        <v/>
      </c>
      <c r="G547" s="10" t="str">
        <f t="shared" si="53"/>
        <v/>
      </c>
      <c r="H547" s="10" t="str">
        <f t="shared" si="50"/>
        <v/>
      </c>
      <c r="I547" s="10" t="str">
        <f ca="1">IF(ISNA(VLOOKUP(P547&amp;"_"&amp;Q547&amp;"_"&amp;R547,[1]挑战模式!$A:$AS,1,FALSE)),"",IF(VLOOKUP(P547&amp;"_"&amp;Q547&amp;"_"&amp;R547,[1]挑战模式!$A:$AS,14+S547,FALSE)="","",INT(VLOOKUP(P547&amp;"_"&amp;Q547&amp;"_"&amp;R547,[1]挑战模式!$A:$AS,20+S547,FALSE))))</f>
        <v/>
      </c>
      <c r="J547" s="10" t="str">
        <f ca="1">IF(ISNA(VLOOKUP(P547&amp;"_"&amp;Q547&amp;"_"&amp;R547,[1]挑战模式!$A:$AS,1,FALSE)),"",IF(VLOOKUP(P547&amp;"_"&amp;Q547&amp;"_"&amp;R547,[1]挑战模式!$A:$AS,14+S547,FALSE)="","",ROUND(VLOOKUP(P547&amp;"_"&amp;Q547&amp;"_"&amp;R547,[1]挑战模式!$A:$AS,5,FALSE)/I547,2)))</f>
        <v/>
      </c>
      <c r="K547" s="10" t="str">
        <f t="shared" ca="1" si="54"/>
        <v/>
      </c>
      <c r="L547" s="10" t="str">
        <f t="shared" ca="1" si="55"/>
        <v/>
      </c>
      <c r="M547" s="10" t="str">
        <f t="shared" ca="1" si="56"/>
        <v/>
      </c>
      <c r="O547" s="10" t="str">
        <f ca="1">IF(J547="","",VLOOKUP(P547&amp;"_"&amp;Q547&amp;"_"&amp;R547,[1]挑战模式!$A:$AS,38+S547,FALSE))</f>
        <v/>
      </c>
      <c r="P547" s="10">
        <v>0</v>
      </c>
      <c r="Q547" s="10">
        <v>12</v>
      </c>
      <c r="R547" s="10">
        <v>3</v>
      </c>
      <c r="S547" s="10">
        <v>6</v>
      </c>
    </row>
    <row r="548" spans="2:19" s="10" customFormat="1" x14ac:dyDescent="0.2">
      <c r="B548" s="10" t="str">
        <f t="shared" si="51"/>
        <v>MonsterWaveCallRule_Season0_Challenge12</v>
      </c>
      <c r="C548" s="10">
        <f>IF(ISNA(VLOOKUP(P548&amp;"_"&amp;Q548&amp;"_"&amp;R548,[1]挑战模式!$A:$AS,1,FALSE)),"",IF(R548-R547=0,"",R548))</f>
        <v>4</v>
      </c>
      <c r="D548" s="10" t="str">
        <f t="shared" si="52"/>
        <v>赛季0挑战关卡12波次4</v>
      </c>
      <c r="E548" s="10" t="str">
        <f>""</f>
        <v/>
      </c>
      <c r="F548" s="10">
        <f>IF(C548="","",VLOOKUP(P548&amp;"_"&amp;Q548&amp;"_"&amp;R548,[1]挑战模式!$A:$AS,13,FALSE)-VLOOKUP(P548&amp;"_"&amp;Q548&amp;"_"&amp;R548,[1]挑战模式!$A:$AS,14,FALSE))</f>
        <v>100</v>
      </c>
      <c r="G548" s="10">
        <f t="shared" si="53"/>
        <v>180</v>
      </c>
      <c r="H548" s="10">
        <f t="shared" si="50"/>
        <v>0</v>
      </c>
      <c r="I548" s="10">
        <f ca="1">IF(ISNA(VLOOKUP(P548&amp;"_"&amp;Q548&amp;"_"&amp;R548,[1]挑战模式!$A:$AS,1,FALSE)),"",IF(VLOOKUP(P548&amp;"_"&amp;Q548&amp;"_"&amp;R548,[1]挑战模式!$A:$AS,14+S548,FALSE)="","",INT(VLOOKUP(P548&amp;"_"&amp;Q548&amp;"_"&amp;R548,[1]挑战模式!$A:$AS,20+S548,FALSE))))</f>
        <v>9</v>
      </c>
      <c r="J548" s="10">
        <f ca="1">IF(ISNA(VLOOKUP(P548&amp;"_"&amp;Q548&amp;"_"&amp;R548,[1]挑战模式!$A:$AS,1,FALSE)),"",IF(VLOOKUP(P548&amp;"_"&amp;Q548&amp;"_"&amp;R548,[1]挑战模式!$A:$AS,14+S548,FALSE)="","",ROUND(VLOOKUP(P548&amp;"_"&amp;Q548&amp;"_"&amp;R548,[1]挑战模式!$A:$AS,5,FALSE)/I548,2)))</f>
        <v>2.78</v>
      </c>
      <c r="K548" s="10">
        <f t="shared" ca="1" si="54"/>
        <v>1</v>
      </c>
      <c r="L548" s="10" t="str">
        <f t="shared" ca="1" si="55"/>
        <v>Monster_Season0_Challenge12_4_1</v>
      </c>
      <c r="M548" s="10">
        <f t="shared" ca="1" si="56"/>
        <v>1</v>
      </c>
      <c r="O548" s="10">
        <f ca="1">IF(J548="","",VLOOKUP(P548&amp;"_"&amp;Q548&amp;"_"&amp;R548,[1]挑战模式!$A:$AS,38+S548,FALSE))</f>
        <v>9</v>
      </c>
      <c r="P548" s="10">
        <v>0</v>
      </c>
      <c r="Q548" s="10">
        <v>12</v>
      </c>
      <c r="R548" s="10">
        <v>4</v>
      </c>
      <c r="S548" s="10">
        <v>1</v>
      </c>
    </row>
    <row r="549" spans="2:19" s="10" customFormat="1" x14ac:dyDescent="0.2">
      <c r="B549" s="10" t="str">
        <f t="shared" si="51"/>
        <v/>
      </c>
      <c r="C549" s="10" t="str">
        <f>IF(ISNA(VLOOKUP(P549&amp;"_"&amp;Q549&amp;"_"&amp;R549,[1]挑战模式!$A:$AS,1,FALSE)),"",IF(R549-R548=0,"",R549))</f>
        <v/>
      </c>
      <c r="D549" s="10" t="str">
        <f t="shared" si="52"/>
        <v/>
      </c>
      <c r="E549" s="10" t="str">
        <f>""</f>
        <v/>
      </c>
      <c r="F549" s="10" t="str">
        <f>IF(C549="","",VLOOKUP(P549&amp;"_"&amp;Q549&amp;"_"&amp;R549,[1]挑战模式!$A:$AS,13,FALSE)-VLOOKUP(P549&amp;"_"&amp;Q549&amp;"_"&amp;R549,[1]挑战模式!$A:$AS,14,FALSE))</f>
        <v/>
      </c>
      <c r="G549" s="10" t="str">
        <f t="shared" si="53"/>
        <v/>
      </c>
      <c r="H549" s="10" t="str">
        <f t="shared" si="50"/>
        <v/>
      </c>
      <c r="I549" s="10">
        <f ca="1">IF(ISNA(VLOOKUP(P549&amp;"_"&amp;Q549&amp;"_"&amp;R549,[1]挑战模式!$A:$AS,1,FALSE)),"",IF(VLOOKUP(P549&amp;"_"&amp;Q549&amp;"_"&amp;R549,[1]挑战模式!$A:$AS,14+S549,FALSE)="","",INT(VLOOKUP(P549&amp;"_"&amp;Q549&amp;"_"&amp;R549,[1]挑战模式!$A:$AS,20+S549,FALSE))))</f>
        <v>9</v>
      </c>
      <c r="J549" s="10">
        <f ca="1">IF(ISNA(VLOOKUP(P549&amp;"_"&amp;Q549&amp;"_"&amp;R549,[1]挑战模式!$A:$AS,1,FALSE)),"",IF(VLOOKUP(P549&amp;"_"&amp;Q549&amp;"_"&amp;R549,[1]挑战模式!$A:$AS,14+S549,FALSE)="","",ROUND(VLOOKUP(P549&amp;"_"&amp;Q549&amp;"_"&amp;R549,[1]挑战模式!$A:$AS,5,FALSE)/I549,2)))</f>
        <v>2.78</v>
      </c>
      <c r="K549" s="10">
        <f t="shared" ca="1" si="54"/>
        <v>1</v>
      </c>
      <c r="L549" s="10" t="str">
        <f t="shared" ca="1" si="55"/>
        <v>Monster_Season0_Challenge12_4_2</v>
      </c>
      <c r="M549" s="10">
        <f t="shared" ca="1" si="56"/>
        <v>1</v>
      </c>
      <c r="O549" s="10">
        <f ca="1">IF(J549="","",VLOOKUP(P549&amp;"_"&amp;Q549&amp;"_"&amp;R549,[1]挑战模式!$A:$AS,38+S549,FALSE))</f>
        <v>9</v>
      </c>
      <c r="P549" s="10">
        <v>0</v>
      </c>
      <c r="Q549" s="10">
        <v>12</v>
      </c>
      <c r="R549" s="10">
        <v>4</v>
      </c>
      <c r="S549" s="10">
        <v>2</v>
      </c>
    </row>
    <row r="550" spans="2:19" s="10" customFormat="1" x14ac:dyDescent="0.2">
      <c r="B550" s="10" t="str">
        <f t="shared" si="51"/>
        <v/>
      </c>
      <c r="C550" s="10" t="str">
        <f>IF(ISNA(VLOOKUP(P550&amp;"_"&amp;Q550&amp;"_"&amp;R550,[1]挑战模式!$A:$AS,1,FALSE)),"",IF(R550-R549=0,"",R550))</f>
        <v/>
      </c>
      <c r="D550" s="10" t="str">
        <f t="shared" si="52"/>
        <v/>
      </c>
      <c r="E550" s="10" t="str">
        <f>""</f>
        <v/>
      </c>
      <c r="F550" s="10" t="str">
        <f>IF(C550="","",VLOOKUP(P550&amp;"_"&amp;Q550&amp;"_"&amp;R550,[1]挑战模式!$A:$AS,13,FALSE)-VLOOKUP(P550&amp;"_"&amp;Q550&amp;"_"&amp;R550,[1]挑战模式!$A:$AS,14,FALSE))</f>
        <v/>
      </c>
      <c r="G550" s="10" t="str">
        <f t="shared" si="53"/>
        <v/>
      </c>
      <c r="H550" s="10" t="str">
        <f t="shared" si="50"/>
        <v/>
      </c>
      <c r="I550" s="10">
        <f ca="1">IF(ISNA(VLOOKUP(P550&amp;"_"&amp;Q550&amp;"_"&amp;R550,[1]挑战模式!$A:$AS,1,FALSE)),"",IF(VLOOKUP(P550&amp;"_"&amp;Q550&amp;"_"&amp;R550,[1]挑战模式!$A:$AS,14+S550,FALSE)="","",INT(VLOOKUP(P550&amp;"_"&amp;Q550&amp;"_"&amp;R550,[1]挑战模式!$A:$AS,20+S550,FALSE))))</f>
        <v>4</v>
      </c>
      <c r="J550" s="10">
        <f ca="1">IF(ISNA(VLOOKUP(P550&amp;"_"&amp;Q550&amp;"_"&amp;R550,[1]挑战模式!$A:$AS,1,FALSE)),"",IF(VLOOKUP(P550&amp;"_"&amp;Q550&amp;"_"&amp;R550,[1]挑战模式!$A:$AS,14+S550,FALSE)="","",ROUND(VLOOKUP(P550&amp;"_"&amp;Q550&amp;"_"&amp;R550,[1]挑战模式!$A:$AS,5,FALSE)/I550,2)))</f>
        <v>6.25</v>
      </c>
      <c r="K550" s="10">
        <f t="shared" ca="1" si="54"/>
        <v>1</v>
      </c>
      <c r="L550" s="10" t="str">
        <f t="shared" ca="1" si="55"/>
        <v>Monster_Season0_Challenge12_4_3</v>
      </c>
      <c r="M550" s="10">
        <f t="shared" ca="1" si="56"/>
        <v>1</v>
      </c>
      <c r="O550" s="10">
        <f ca="1">IF(J550="","",VLOOKUP(P550&amp;"_"&amp;Q550&amp;"_"&amp;R550,[1]挑战模式!$A:$AS,38+S550,FALSE))</f>
        <v>9</v>
      </c>
      <c r="P550" s="10">
        <v>0</v>
      </c>
      <c r="Q550" s="10">
        <v>12</v>
      </c>
      <c r="R550" s="10">
        <v>4</v>
      </c>
      <c r="S550" s="10">
        <v>3</v>
      </c>
    </row>
    <row r="551" spans="2:19" s="10" customFormat="1" x14ac:dyDescent="0.2">
      <c r="B551" s="10" t="str">
        <f t="shared" si="51"/>
        <v/>
      </c>
      <c r="C551" s="10" t="str">
        <f>IF(ISNA(VLOOKUP(P551&amp;"_"&amp;Q551&amp;"_"&amp;R551,[1]挑战模式!$A:$AS,1,FALSE)),"",IF(R551-R550=0,"",R551))</f>
        <v/>
      </c>
      <c r="D551" s="10" t="str">
        <f t="shared" si="52"/>
        <v/>
      </c>
      <c r="E551" s="10" t="str">
        <f>""</f>
        <v/>
      </c>
      <c r="F551" s="10" t="str">
        <f>IF(C551="","",VLOOKUP(P551&amp;"_"&amp;Q551&amp;"_"&amp;R551,[1]挑战模式!$A:$AS,13,FALSE)-VLOOKUP(P551&amp;"_"&amp;Q551&amp;"_"&amp;R551,[1]挑战模式!$A:$AS,14,FALSE))</f>
        <v/>
      </c>
      <c r="G551" s="10" t="str">
        <f t="shared" si="53"/>
        <v/>
      </c>
      <c r="H551" s="10" t="str">
        <f t="shared" si="50"/>
        <v/>
      </c>
      <c r="I551" s="10" t="str">
        <f ca="1">IF(ISNA(VLOOKUP(P551&amp;"_"&amp;Q551&amp;"_"&amp;R551,[1]挑战模式!$A:$AS,1,FALSE)),"",IF(VLOOKUP(P551&amp;"_"&amp;Q551&amp;"_"&amp;R551,[1]挑战模式!$A:$AS,14+S551,FALSE)="","",INT(VLOOKUP(P551&amp;"_"&amp;Q551&amp;"_"&amp;R551,[1]挑战模式!$A:$AS,20+S551,FALSE))))</f>
        <v/>
      </c>
      <c r="J551" s="10" t="str">
        <f ca="1">IF(ISNA(VLOOKUP(P551&amp;"_"&amp;Q551&amp;"_"&amp;R551,[1]挑战模式!$A:$AS,1,FALSE)),"",IF(VLOOKUP(P551&amp;"_"&amp;Q551&amp;"_"&amp;R551,[1]挑战模式!$A:$AS,14+S551,FALSE)="","",ROUND(VLOOKUP(P551&amp;"_"&amp;Q551&amp;"_"&amp;R551,[1]挑战模式!$A:$AS,5,FALSE)/I551,2)))</f>
        <v/>
      </c>
      <c r="K551" s="10" t="str">
        <f t="shared" ca="1" si="54"/>
        <v/>
      </c>
      <c r="L551" s="10" t="str">
        <f t="shared" ca="1" si="55"/>
        <v/>
      </c>
      <c r="M551" s="10" t="str">
        <f t="shared" ca="1" si="56"/>
        <v/>
      </c>
      <c r="O551" s="10" t="str">
        <f ca="1">IF(J551="","",VLOOKUP(P551&amp;"_"&amp;Q551&amp;"_"&amp;R551,[1]挑战模式!$A:$AS,38+S551,FALSE))</f>
        <v/>
      </c>
      <c r="P551" s="10">
        <v>0</v>
      </c>
      <c r="Q551" s="10">
        <v>12</v>
      </c>
      <c r="R551" s="10">
        <v>4</v>
      </c>
      <c r="S551" s="10">
        <v>4</v>
      </c>
    </row>
    <row r="552" spans="2:19" s="10" customFormat="1" x14ac:dyDescent="0.2">
      <c r="B552" s="10" t="str">
        <f t="shared" si="51"/>
        <v/>
      </c>
      <c r="C552" s="10" t="str">
        <f>IF(ISNA(VLOOKUP(P552&amp;"_"&amp;Q552&amp;"_"&amp;R552,[1]挑战模式!$A:$AS,1,FALSE)),"",IF(R552-R551=0,"",R552))</f>
        <v/>
      </c>
      <c r="D552" s="10" t="str">
        <f t="shared" si="52"/>
        <v/>
      </c>
      <c r="E552" s="10" t="str">
        <f>""</f>
        <v/>
      </c>
      <c r="F552" s="10" t="str">
        <f>IF(C552="","",VLOOKUP(P552&amp;"_"&amp;Q552&amp;"_"&amp;R552,[1]挑战模式!$A:$AS,13,FALSE)-VLOOKUP(P552&amp;"_"&amp;Q552&amp;"_"&amp;R552,[1]挑战模式!$A:$AS,14,FALSE))</f>
        <v/>
      </c>
      <c r="G552" s="10" t="str">
        <f t="shared" si="53"/>
        <v/>
      </c>
      <c r="H552" s="10" t="str">
        <f t="shared" si="50"/>
        <v/>
      </c>
      <c r="I552" s="10" t="str">
        <f ca="1">IF(ISNA(VLOOKUP(P552&amp;"_"&amp;Q552&amp;"_"&amp;R552,[1]挑战模式!$A:$AS,1,FALSE)),"",IF(VLOOKUP(P552&amp;"_"&amp;Q552&amp;"_"&amp;R552,[1]挑战模式!$A:$AS,14+S552,FALSE)="","",INT(VLOOKUP(P552&amp;"_"&amp;Q552&amp;"_"&amp;R552,[1]挑战模式!$A:$AS,20+S552,FALSE))))</f>
        <v/>
      </c>
      <c r="J552" s="10" t="str">
        <f ca="1">IF(ISNA(VLOOKUP(P552&amp;"_"&amp;Q552&amp;"_"&amp;R552,[1]挑战模式!$A:$AS,1,FALSE)),"",IF(VLOOKUP(P552&amp;"_"&amp;Q552&amp;"_"&amp;R552,[1]挑战模式!$A:$AS,14+S552,FALSE)="","",ROUND(VLOOKUP(P552&amp;"_"&amp;Q552&amp;"_"&amp;R552,[1]挑战模式!$A:$AS,5,FALSE)/I552,2)))</f>
        <v/>
      </c>
      <c r="K552" s="10" t="str">
        <f t="shared" ca="1" si="54"/>
        <v/>
      </c>
      <c r="L552" s="10" t="str">
        <f t="shared" ca="1" si="55"/>
        <v/>
      </c>
      <c r="M552" s="10" t="str">
        <f t="shared" ca="1" si="56"/>
        <v/>
      </c>
      <c r="O552" s="10" t="str">
        <f ca="1">IF(J552="","",VLOOKUP(P552&amp;"_"&amp;Q552&amp;"_"&amp;R552,[1]挑战模式!$A:$AS,38+S552,FALSE))</f>
        <v/>
      </c>
      <c r="P552" s="10">
        <v>0</v>
      </c>
      <c r="Q552" s="10">
        <v>12</v>
      </c>
      <c r="R552" s="10">
        <v>4</v>
      </c>
      <c r="S552" s="10">
        <v>5</v>
      </c>
    </row>
    <row r="553" spans="2:19" s="10" customFormat="1" x14ac:dyDescent="0.2">
      <c r="B553" s="10" t="str">
        <f t="shared" si="51"/>
        <v/>
      </c>
      <c r="C553" s="10" t="str">
        <f>IF(ISNA(VLOOKUP(P553&amp;"_"&amp;Q553&amp;"_"&amp;R553,[1]挑战模式!$A:$AS,1,FALSE)),"",IF(R553-R552=0,"",R553))</f>
        <v/>
      </c>
      <c r="D553" s="10" t="str">
        <f t="shared" si="52"/>
        <v/>
      </c>
      <c r="E553" s="10" t="str">
        <f>""</f>
        <v/>
      </c>
      <c r="F553" s="10" t="str">
        <f>IF(C553="","",VLOOKUP(P553&amp;"_"&amp;Q553&amp;"_"&amp;R553,[1]挑战模式!$A:$AS,13,FALSE)-VLOOKUP(P553&amp;"_"&amp;Q553&amp;"_"&amp;R553,[1]挑战模式!$A:$AS,14,FALSE))</f>
        <v/>
      </c>
      <c r="G553" s="10" t="str">
        <f t="shared" si="53"/>
        <v/>
      </c>
      <c r="H553" s="10" t="str">
        <f t="shared" si="50"/>
        <v/>
      </c>
      <c r="I553" s="10" t="str">
        <f ca="1">IF(ISNA(VLOOKUP(P553&amp;"_"&amp;Q553&amp;"_"&amp;R553,[1]挑战模式!$A:$AS,1,FALSE)),"",IF(VLOOKUP(P553&amp;"_"&amp;Q553&amp;"_"&amp;R553,[1]挑战模式!$A:$AS,14+S553,FALSE)="","",INT(VLOOKUP(P553&amp;"_"&amp;Q553&amp;"_"&amp;R553,[1]挑战模式!$A:$AS,20+S553,FALSE))))</f>
        <v/>
      </c>
      <c r="J553" s="10" t="str">
        <f ca="1">IF(ISNA(VLOOKUP(P553&amp;"_"&amp;Q553&amp;"_"&amp;R553,[1]挑战模式!$A:$AS,1,FALSE)),"",IF(VLOOKUP(P553&amp;"_"&amp;Q553&amp;"_"&amp;R553,[1]挑战模式!$A:$AS,14+S553,FALSE)="","",ROUND(VLOOKUP(P553&amp;"_"&amp;Q553&amp;"_"&amp;R553,[1]挑战模式!$A:$AS,5,FALSE)/I553,2)))</f>
        <v/>
      </c>
      <c r="K553" s="10" t="str">
        <f t="shared" ca="1" si="54"/>
        <v/>
      </c>
      <c r="L553" s="10" t="str">
        <f t="shared" ca="1" si="55"/>
        <v/>
      </c>
      <c r="M553" s="10" t="str">
        <f t="shared" ca="1" si="56"/>
        <v/>
      </c>
      <c r="O553" s="10" t="str">
        <f ca="1">IF(J553="","",VLOOKUP(P553&amp;"_"&amp;Q553&amp;"_"&amp;R553,[1]挑战模式!$A:$AS,38+S553,FALSE))</f>
        <v/>
      </c>
      <c r="P553" s="10">
        <v>0</v>
      </c>
      <c r="Q553" s="10">
        <v>12</v>
      </c>
      <c r="R553" s="10">
        <v>4</v>
      </c>
      <c r="S553" s="10">
        <v>6</v>
      </c>
    </row>
    <row r="554" spans="2:19" s="10" customFormat="1" x14ac:dyDescent="0.2">
      <c r="B554" s="10" t="str">
        <f t="shared" si="51"/>
        <v>MonsterWaveCallRule_Season0_Challenge12</v>
      </c>
      <c r="C554" s="10">
        <f>IF(ISNA(VLOOKUP(P554&amp;"_"&amp;Q554&amp;"_"&amp;R554,[1]挑战模式!$A:$AS,1,FALSE)),"",IF(R554-R553=0,"",R554))</f>
        <v>5</v>
      </c>
      <c r="D554" s="10" t="str">
        <f t="shared" si="52"/>
        <v>赛季0挑战关卡12波次5</v>
      </c>
      <c r="E554" s="10" t="str">
        <f>""</f>
        <v/>
      </c>
      <c r="F554" s="10">
        <f>IF(C554="","",VLOOKUP(P554&amp;"_"&amp;Q554&amp;"_"&amp;R554,[1]挑战模式!$A:$AS,13,FALSE)-VLOOKUP(P554&amp;"_"&amp;Q554&amp;"_"&amp;R554,[1]挑战模式!$A:$AS,14,FALSE))</f>
        <v>100</v>
      </c>
      <c r="G554" s="10">
        <f t="shared" si="53"/>
        <v>180</v>
      </c>
      <c r="H554" s="10">
        <f t="shared" si="50"/>
        <v>0</v>
      </c>
      <c r="I554" s="10">
        <f ca="1">IF(ISNA(VLOOKUP(P554&amp;"_"&amp;Q554&amp;"_"&amp;R554,[1]挑战模式!$A:$AS,1,FALSE)),"",IF(VLOOKUP(P554&amp;"_"&amp;Q554&amp;"_"&amp;R554,[1]挑战模式!$A:$AS,14+S554,FALSE)="","",INT(VLOOKUP(P554&amp;"_"&amp;Q554&amp;"_"&amp;R554,[1]挑战模式!$A:$AS,20+S554,FALSE))))</f>
        <v>13</v>
      </c>
      <c r="J554" s="10">
        <f ca="1">IF(ISNA(VLOOKUP(P554&amp;"_"&amp;Q554&amp;"_"&amp;R554,[1]挑战模式!$A:$AS,1,FALSE)),"",IF(VLOOKUP(P554&amp;"_"&amp;Q554&amp;"_"&amp;R554,[1]挑战模式!$A:$AS,14+S554,FALSE)="","",ROUND(VLOOKUP(P554&amp;"_"&amp;Q554&amp;"_"&amp;R554,[1]挑战模式!$A:$AS,5,FALSE)/I554,2)))</f>
        <v>2.31</v>
      </c>
      <c r="K554" s="10">
        <f t="shared" ca="1" si="54"/>
        <v>1</v>
      </c>
      <c r="L554" s="10" t="str">
        <f t="shared" ca="1" si="55"/>
        <v>Monster_Season0_Challenge12_5_1</v>
      </c>
      <c r="M554" s="10">
        <f t="shared" ca="1" si="56"/>
        <v>1</v>
      </c>
      <c r="O554" s="10">
        <f ca="1">IF(J554="","",VLOOKUP(P554&amp;"_"&amp;Q554&amp;"_"&amp;R554,[1]挑战模式!$A:$AS,38+S554,FALSE))</f>
        <v>4</v>
      </c>
      <c r="P554" s="10">
        <v>0</v>
      </c>
      <c r="Q554" s="10">
        <v>12</v>
      </c>
      <c r="R554" s="10">
        <v>5</v>
      </c>
      <c r="S554" s="10">
        <v>1</v>
      </c>
    </row>
    <row r="555" spans="2:19" s="10" customFormat="1" x14ac:dyDescent="0.2">
      <c r="B555" s="10" t="str">
        <f t="shared" si="51"/>
        <v/>
      </c>
      <c r="C555" s="10" t="str">
        <f>IF(ISNA(VLOOKUP(P555&amp;"_"&amp;Q555&amp;"_"&amp;R555,[1]挑战模式!$A:$AS,1,FALSE)),"",IF(R555-R554=0,"",R555))</f>
        <v/>
      </c>
      <c r="D555" s="10" t="str">
        <f t="shared" si="52"/>
        <v/>
      </c>
      <c r="E555" s="10" t="str">
        <f>""</f>
        <v/>
      </c>
      <c r="F555" s="10" t="str">
        <f>IF(C555="","",VLOOKUP(P555&amp;"_"&amp;Q555&amp;"_"&amp;R555,[1]挑战模式!$A:$AS,13,FALSE)-VLOOKUP(P555&amp;"_"&amp;Q555&amp;"_"&amp;R555,[1]挑战模式!$A:$AS,14,FALSE))</f>
        <v/>
      </c>
      <c r="G555" s="10" t="str">
        <f t="shared" si="53"/>
        <v/>
      </c>
      <c r="H555" s="10" t="str">
        <f t="shared" si="50"/>
        <v/>
      </c>
      <c r="I555" s="10">
        <f ca="1">IF(ISNA(VLOOKUP(P555&amp;"_"&amp;Q555&amp;"_"&amp;R555,[1]挑战模式!$A:$AS,1,FALSE)),"",IF(VLOOKUP(P555&amp;"_"&amp;Q555&amp;"_"&amp;R555,[1]挑战模式!$A:$AS,14+S555,FALSE)="","",INT(VLOOKUP(P555&amp;"_"&amp;Q555&amp;"_"&amp;R555,[1]挑战模式!$A:$AS,20+S555,FALSE))))</f>
        <v>13</v>
      </c>
      <c r="J555" s="10">
        <f ca="1">IF(ISNA(VLOOKUP(P555&amp;"_"&amp;Q555&amp;"_"&amp;R555,[1]挑战模式!$A:$AS,1,FALSE)),"",IF(VLOOKUP(P555&amp;"_"&amp;Q555&amp;"_"&amp;R555,[1]挑战模式!$A:$AS,14+S555,FALSE)="","",ROUND(VLOOKUP(P555&amp;"_"&amp;Q555&amp;"_"&amp;R555,[1]挑战模式!$A:$AS,5,FALSE)/I555,2)))</f>
        <v>2.31</v>
      </c>
      <c r="K555" s="10">
        <f t="shared" ca="1" si="54"/>
        <v>1</v>
      </c>
      <c r="L555" s="10" t="str">
        <f t="shared" ca="1" si="55"/>
        <v>Monster_Season0_Challenge12_5_2</v>
      </c>
      <c r="M555" s="10">
        <f t="shared" ca="1" si="56"/>
        <v>1</v>
      </c>
      <c r="O555" s="10">
        <f ca="1">IF(J555="","",VLOOKUP(P555&amp;"_"&amp;Q555&amp;"_"&amp;R555,[1]挑战模式!$A:$AS,38+S555,FALSE))</f>
        <v>8</v>
      </c>
      <c r="P555" s="10">
        <v>0</v>
      </c>
      <c r="Q555" s="10">
        <v>12</v>
      </c>
      <c r="R555" s="10">
        <v>5</v>
      </c>
      <c r="S555" s="10">
        <v>2</v>
      </c>
    </row>
    <row r="556" spans="2:19" s="10" customFormat="1" x14ac:dyDescent="0.2">
      <c r="B556" s="10" t="str">
        <f t="shared" si="51"/>
        <v/>
      </c>
      <c r="C556" s="10" t="str">
        <f>IF(ISNA(VLOOKUP(P556&amp;"_"&amp;Q556&amp;"_"&amp;R556,[1]挑战模式!$A:$AS,1,FALSE)),"",IF(R556-R555=0,"",R556))</f>
        <v/>
      </c>
      <c r="D556" s="10" t="str">
        <f t="shared" si="52"/>
        <v/>
      </c>
      <c r="E556" s="10" t="str">
        <f>""</f>
        <v/>
      </c>
      <c r="F556" s="10" t="str">
        <f>IF(C556="","",VLOOKUP(P556&amp;"_"&amp;Q556&amp;"_"&amp;R556,[1]挑战模式!$A:$AS,13,FALSE)-VLOOKUP(P556&amp;"_"&amp;Q556&amp;"_"&amp;R556,[1]挑战模式!$A:$AS,14,FALSE))</f>
        <v/>
      </c>
      <c r="G556" s="10" t="str">
        <f t="shared" si="53"/>
        <v/>
      </c>
      <c r="H556" s="10" t="str">
        <f t="shared" si="50"/>
        <v/>
      </c>
      <c r="I556" s="10">
        <f ca="1">IF(ISNA(VLOOKUP(P556&amp;"_"&amp;Q556&amp;"_"&amp;R556,[1]挑战模式!$A:$AS,1,FALSE)),"",IF(VLOOKUP(P556&amp;"_"&amp;Q556&amp;"_"&amp;R556,[1]挑战模式!$A:$AS,14+S556,FALSE)="","",INT(VLOOKUP(P556&amp;"_"&amp;Q556&amp;"_"&amp;R556,[1]挑战模式!$A:$AS,20+S556,FALSE))))</f>
        <v>6</v>
      </c>
      <c r="J556" s="10">
        <f ca="1">IF(ISNA(VLOOKUP(P556&amp;"_"&amp;Q556&amp;"_"&amp;R556,[1]挑战模式!$A:$AS,1,FALSE)),"",IF(VLOOKUP(P556&amp;"_"&amp;Q556&amp;"_"&amp;R556,[1]挑战模式!$A:$AS,14+S556,FALSE)="","",ROUND(VLOOKUP(P556&amp;"_"&amp;Q556&amp;"_"&amp;R556,[1]挑战模式!$A:$AS,5,FALSE)/I556,2)))</f>
        <v>5</v>
      </c>
      <c r="K556" s="10">
        <f t="shared" ca="1" si="54"/>
        <v>1</v>
      </c>
      <c r="L556" s="10" t="str">
        <f t="shared" ca="1" si="55"/>
        <v>Monster_Season0_Challenge12_5_3</v>
      </c>
      <c r="M556" s="10">
        <f t="shared" ca="1" si="56"/>
        <v>1</v>
      </c>
      <c r="O556" s="10">
        <f ca="1">IF(J556="","",VLOOKUP(P556&amp;"_"&amp;Q556&amp;"_"&amp;R556,[1]挑战模式!$A:$AS,38+S556,FALSE))</f>
        <v>8</v>
      </c>
      <c r="P556" s="10">
        <v>0</v>
      </c>
      <c r="Q556" s="10">
        <v>12</v>
      </c>
      <c r="R556" s="10">
        <v>5</v>
      </c>
      <c r="S556" s="10">
        <v>3</v>
      </c>
    </row>
    <row r="557" spans="2:19" s="10" customFormat="1" x14ac:dyDescent="0.2">
      <c r="B557" s="10" t="str">
        <f t="shared" si="51"/>
        <v/>
      </c>
      <c r="C557" s="10" t="str">
        <f>IF(ISNA(VLOOKUP(P557&amp;"_"&amp;Q557&amp;"_"&amp;R557,[1]挑战模式!$A:$AS,1,FALSE)),"",IF(R557-R556=0,"",R557))</f>
        <v/>
      </c>
      <c r="D557" s="10" t="str">
        <f t="shared" si="52"/>
        <v/>
      </c>
      <c r="E557" s="10" t="str">
        <f>""</f>
        <v/>
      </c>
      <c r="F557" s="10" t="str">
        <f>IF(C557="","",VLOOKUP(P557&amp;"_"&amp;Q557&amp;"_"&amp;R557,[1]挑战模式!$A:$AS,13,FALSE)-VLOOKUP(P557&amp;"_"&amp;Q557&amp;"_"&amp;R557,[1]挑战模式!$A:$AS,14,FALSE))</f>
        <v/>
      </c>
      <c r="G557" s="10" t="str">
        <f t="shared" si="53"/>
        <v/>
      </c>
      <c r="H557" s="10" t="str">
        <f t="shared" si="50"/>
        <v/>
      </c>
      <c r="I557" s="10" t="str">
        <f ca="1">IF(ISNA(VLOOKUP(P557&amp;"_"&amp;Q557&amp;"_"&amp;R557,[1]挑战模式!$A:$AS,1,FALSE)),"",IF(VLOOKUP(P557&amp;"_"&amp;Q557&amp;"_"&amp;R557,[1]挑战模式!$A:$AS,14+S557,FALSE)="","",INT(VLOOKUP(P557&amp;"_"&amp;Q557&amp;"_"&amp;R557,[1]挑战模式!$A:$AS,20+S557,FALSE))))</f>
        <v/>
      </c>
      <c r="J557" s="10" t="str">
        <f ca="1">IF(ISNA(VLOOKUP(P557&amp;"_"&amp;Q557&amp;"_"&amp;R557,[1]挑战模式!$A:$AS,1,FALSE)),"",IF(VLOOKUP(P557&amp;"_"&amp;Q557&amp;"_"&amp;R557,[1]挑战模式!$A:$AS,14+S557,FALSE)="","",ROUND(VLOOKUP(P557&amp;"_"&amp;Q557&amp;"_"&amp;R557,[1]挑战模式!$A:$AS,5,FALSE)/I557,2)))</f>
        <v/>
      </c>
      <c r="K557" s="10" t="str">
        <f t="shared" ca="1" si="54"/>
        <v/>
      </c>
      <c r="L557" s="10" t="str">
        <f t="shared" ca="1" si="55"/>
        <v/>
      </c>
      <c r="M557" s="10" t="str">
        <f t="shared" ca="1" si="56"/>
        <v/>
      </c>
      <c r="O557" s="10" t="str">
        <f ca="1">IF(J557="","",VLOOKUP(P557&amp;"_"&amp;Q557&amp;"_"&amp;R557,[1]挑战模式!$A:$AS,38+S557,FALSE))</f>
        <v/>
      </c>
      <c r="P557" s="10">
        <v>0</v>
      </c>
      <c r="Q557" s="10">
        <v>12</v>
      </c>
      <c r="R557" s="10">
        <v>5</v>
      </c>
      <c r="S557" s="10">
        <v>4</v>
      </c>
    </row>
    <row r="558" spans="2:19" s="10" customFormat="1" x14ac:dyDescent="0.2">
      <c r="B558" s="10" t="str">
        <f t="shared" si="51"/>
        <v/>
      </c>
      <c r="C558" s="10" t="str">
        <f>IF(ISNA(VLOOKUP(P558&amp;"_"&amp;Q558&amp;"_"&amp;R558,[1]挑战模式!$A:$AS,1,FALSE)),"",IF(R558-R557=0,"",R558))</f>
        <v/>
      </c>
      <c r="D558" s="10" t="str">
        <f t="shared" si="52"/>
        <v/>
      </c>
      <c r="E558" s="10" t="str">
        <f>""</f>
        <v/>
      </c>
      <c r="F558" s="10" t="str">
        <f>IF(C558="","",VLOOKUP(P558&amp;"_"&amp;Q558&amp;"_"&amp;R558,[1]挑战模式!$A:$AS,13,FALSE)-VLOOKUP(P558&amp;"_"&amp;Q558&amp;"_"&amp;R558,[1]挑战模式!$A:$AS,14,FALSE))</f>
        <v/>
      </c>
      <c r="G558" s="10" t="str">
        <f t="shared" si="53"/>
        <v/>
      </c>
      <c r="H558" s="10" t="str">
        <f t="shared" si="50"/>
        <v/>
      </c>
      <c r="I558" s="10" t="str">
        <f ca="1">IF(ISNA(VLOOKUP(P558&amp;"_"&amp;Q558&amp;"_"&amp;R558,[1]挑战模式!$A:$AS,1,FALSE)),"",IF(VLOOKUP(P558&amp;"_"&amp;Q558&amp;"_"&amp;R558,[1]挑战模式!$A:$AS,14+S558,FALSE)="","",INT(VLOOKUP(P558&amp;"_"&amp;Q558&amp;"_"&amp;R558,[1]挑战模式!$A:$AS,20+S558,FALSE))))</f>
        <v/>
      </c>
      <c r="J558" s="10" t="str">
        <f ca="1">IF(ISNA(VLOOKUP(P558&amp;"_"&amp;Q558&amp;"_"&amp;R558,[1]挑战模式!$A:$AS,1,FALSE)),"",IF(VLOOKUP(P558&amp;"_"&amp;Q558&amp;"_"&amp;R558,[1]挑战模式!$A:$AS,14+S558,FALSE)="","",ROUND(VLOOKUP(P558&amp;"_"&amp;Q558&amp;"_"&amp;R558,[1]挑战模式!$A:$AS,5,FALSE)/I558,2)))</f>
        <v/>
      </c>
      <c r="K558" s="10" t="str">
        <f t="shared" ca="1" si="54"/>
        <v/>
      </c>
      <c r="L558" s="10" t="str">
        <f t="shared" ca="1" si="55"/>
        <v/>
      </c>
      <c r="M558" s="10" t="str">
        <f t="shared" ca="1" si="56"/>
        <v/>
      </c>
      <c r="O558" s="10" t="str">
        <f ca="1">IF(J558="","",VLOOKUP(P558&amp;"_"&amp;Q558&amp;"_"&amp;R558,[1]挑战模式!$A:$AS,38+S558,FALSE))</f>
        <v/>
      </c>
      <c r="P558" s="10">
        <v>0</v>
      </c>
      <c r="Q558" s="10">
        <v>12</v>
      </c>
      <c r="R558" s="10">
        <v>5</v>
      </c>
      <c r="S558" s="10">
        <v>5</v>
      </c>
    </row>
    <row r="559" spans="2:19" s="10" customFormat="1" x14ac:dyDescent="0.2">
      <c r="B559" s="10" t="str">
        <f t="shared" si="51"/>
        <v/>
      </c>
      <c r="C559" s="10" t="str">
        <f>IF(ISNA(VLOOKUP(P559&amp;"_"&amp;Q559&amp;"_"&amp;R559,[1]挑战模式!$A:$AS,1,FALSE)),"",IF(R559-R558=0,"",R559))</f>
        <v/>
      </c>
      <c r="D559" s="10" t="str">
        <f t="shared" si="52"/>
        <v/>
      </c>
      <c r="E559" s="10" t="str">
        <f>""</f>
        <v/>
      </c>
      <c r="F559" s="10" t="str">
        <f>IF(C559="","",VLOOKUP(P559&amp;"_"&amp;Q559&amp;"_"&amp;R559,[1]挑战模式!$A:$AS,13,FALSE)-VLOOKUP(P559&amp;"_"&amp;Q559&amp;"_"&amp;R559,[1]挑战模式!$A:$AS,14,FALSE))</f>
        <v/>
      </c>
      <c r="G559" s="10" t="str">
        <f t="shared" si="53"/>
        <v/>
      </c>
      <c r="H559" s="10" t="str">
        <f t="shared" si="50"/>
        <v/>
      </c>
      <c r="I559" s="10" t="str">
        <f ca="1">IF(ISNA(VLOOKUP(P559&amp;"_"&amp;Q559&amp;"_"&amp;R559,[1]挑战模式!$A:$AS,1,FALSE)),"",IF(VLOOKUP(P559&amp;"_"&amp;Q559&amp;"_"&amp;R559,[1]挑战模式!$A:$AS,14+S559,FALSE)="","",INT(VLOOKUP(P559&amp;"_"&amp;Q559&amp;"_"&amp;R559,[1]挑战模式!$A:$AS,20+S559,FALSE))))</f>
        <v/>
      </c>
      <c r="J559" s="10" t="str">
        <f ca="1">IF(ISNA(VLOOKUP(P559&amp;"_"&amp;Q559&amp;"_"&amp;R559,[1]挑战模式!$A:$AS,1,FALSE)),"",IF(VLOOKUP(P559&amp;"_"&amp;Q559&amp;"_"&amp;R559,[1]挑战模式!$A:$AS,14+S559,FALSE)="","",ROUND(VLOOKUP(P559&amp;"_"&amp;Q559&amp;"_"&amp;R559,[1]挑战模式!$A:$AS,5,FALSE)/I559,2)))</f>
        <v/>
      </c>
      <c r="K559" s="10" t="str">
        <f t="shared" ca="1" si="54"/>
        <v/>
      </c>
      <c r="L559" s="10" t="str">
        <f t="shared" ca="1" si="55"/>
        <v/>
      </c>
      <c r="M559" s="10" t="str">
        <f t="shared" ca="1" si="56"/>
        <v/>
      </c>
      <c r="O559" s="10" t="str">
        <f ca="1">IF(J559="","",VLOOKUP(P559&amp;"_"&amp;Q559&amp;"_"&amp;R559,[1]挑战模式!$A:$AS,38+S559,FALSE))</f>
        <v/>
      </c>
      <c r="P559" s="10">
        <v>0</v>
      </c>
      <c r="Q559" s="10">
        <v>12</v>
      </c>
      <c r="R559" s="10">
        <v>5</v>
      </c>
      <c r="S559" s="10">
        <v>6</v>
      </c>
    </row>
    <row r="560" spans="2:19" s="10" customFormat="1" x14ac:dyDescent="0.2">
      <c r="B560" s="10" t="str">
        <f t="shared" si="51"/>
        <v>MonsterWaveCallRule_Season0_Challenge12</v>
      </c>
      <c r="C560" s="10">
        <f>IF(ISNA(VLOOKUP(P560&amp;"_"&amp;Q560&amp;"_"&amp;R560,[1]挑战模式!$A:$AS,1,FALSE)),"",IF(R560-R559=0,"",R560))</f>
        <v>6</v>
      </c>
      <c r="D560" s="10" t="str">
        <f t="shared" si="52"/>
        <v>赛季0挑战关卡12波次6</v>
      </c>
      <c r="E560" s="10" t="str">
        <f>""</f>
        <v/>
      </c>
      <c r="F560" s="10">
        <f>IF(C560="","",VLOOKUP(P560&amp;"_"&amp;Q560&amp;"_"&amp;R560,[1]挑战模式!$A:$AS,13,FALSE)-VLOOKUP(P560&amp;"_"&amp;Q560&amp;"_"&amp;R560,[1]挑战模式!$A:$AS,14,FALSE))</f>
        <v>100</v>
      </c>
      <c r="G560" s="10">
        <f t="shared" si="53"/>
        <v>180</v>
      </c>
      <c r="H560" s="10">
        <f t="shared" si="50"/>
        <v>0</v>
      </c>
      <c r="I560" s="10">
        <f ca="1">IF(ISNA(VLOOKUP(P560&amp;"_"&amp;Q560&amp;"_"&amp;R560,[1]挑战模式!$A:$AS,1,FALSE)),"",IF(VLOOKUP(P560&amp;"_"&amp;Q560&amp;"_"&amp;R560,[1]挑战模式!$A:$AS,14+S560,FALSE)="","",INT(VLOOKUP(P560&amp;"_"&amp;Q560&amp;"_"&amp;R560,[1]挑战模式!$A:$AS,20+S560,FALSE))))</f>
        <v>10</v>
      </c>
      <c r="J560" s="10">
        <f ca="1">IF(ISNA(VLOOKUP(P560&amp;"_"&amp;Q560&amp;"_"&amp;R560,[1]挑战模式!$A:$AS,1,FALSE)),"",IF(VLOOKUP(P560&amp;"_"&amp;Q560&amp;"_"&amp;R560,[1]挑战模式!$A:$AS,14+S560,FALSE)="","",ROUND(VLOOKUP(P560&amp;"_"&amp;Q560&amp;"_"&amp;R560,[1]挑战模式!$A:$AS,5,FALSE)/I560,2)))</f>
        <v>3</v>
      </c>
      <c r="K560" s="10">
        <f t="shared" ca="1" si="54"/>
        <v>1</v>
      </c>
      <c r="L560" s="10" t="str">
        <f t="shared" ca="1" si="55"/>
        <v>Monster_Season0_Challenge12_6_1</v>
      </c>
      <c r="M560" s="10">
        <f t="shared" ca="1" si="56"/>
        <v>1</v>
      </c>
      <c r="O560" s="10">
        <f ca="1">IF(J560="","",VLOOKUP(P560&amp;"_"&amp;Q560&amp;"_"&amp;R560,[1]挑战模式!$A:$AS,38+S560,FALSE))</f>
        <v>4</v>
      </c>
      <c r="P560" s="10">
        <v>0</v>
      </c>
      <c r="Q560" s="10">
        <v>12</v>
      </c>
      <c r="R560" s="10">
        <v>6</v>
      </c>
      <c r="S560" s="10">
        <v>1</v>
      </c>
    </row>
    <row r="561" spans="2:19" s="10" customFormat="1" x14ac:dyDescent="0.2">
      <c r="B561" s="10" t="str">
        <f t="shared" si="51"/>
        <v/>
      </c>
      <c r="C561" s="10" t="str">
        <f>IF(ISNA(VLOOKUP(P561&amp;"_"&amp;Q561&amp;"_"&amp;R561,[1]挑战模式!$A:$AS,1,FALSE)),"",IF(R561-R560=0,"",R561))</f>
        <v/>
      </c>
      <c r="D561" s="10" t="str">
        <f t="shared" si="52"/>
        <v/>
      </c>
      <c r="E561" s="10" t="str">
        <f>""</f>
        <v/>
      </c>
      <c r="F561" s="10" t="str">
        <f>IF(C561="","",VLOOKUP(P561&amp;"_"&amp;Q561&amp;"_"&amp;R561,[1]挑战模式!$A:$AS,13,FALSE)-VLOOKUP(P561&amp;"_"&amp;Q561&amp;"_"&amp;R561,[1]挑战模式!$A:$AS,14,FALSE))</f>
        <v/>
      </c>
      <c r="G561" s="10" t="str">
        <f t="shared" si="53"/>
        <v/>
      </c>
      <c r="H561" s="10" t="str">
        <f t="shared" si="50"/>
        <v/>
      </c>
      <c r="I561" s="10">
        <f ca="1">IF(ISNA(VLOOKUP(P561&amp;"_"&amp;Q561&amp;"_"&amp;R561,[1]挑战模式!$A:$AS,1,FALSE)),"",IF(VLOOKUP(P561&amp;"_"&amp;Q561&amp;"_"&amp;R561,[1]挑战模式!$A:$AS,14+S561,FALSE)="","",INT(VLOOKUP(P561&amp;"_"&amp;Q561&amp;"_"&amp;R561,[1]挑战模式!$A:$AS,20+S561,FALSE))))</f>
        <v>10</v>
      </c>
      <c r="J561" s="10">
        <f ca="1">IF(ISNA(VLOOKUP(P561&amp;"_"&amp;Q561&amp;"_"&amp;R561,[1]挑战模式!$A:$AS,1,FALSE)),"",IF(VLOOKUP(P561&amp;"_"&amp;Q561&amp;"_"&amp;R561,[1]挑战模式!$A:$AS,14+S561,FALSE)="","",ROUND(VLOOKUP(P561&amp;"_"&amp;Q561&amp;"_"&amp;R561,[1]挑战模式!$A:$AS,5,FALSE)/I561,2)))</f>
        <v>3</v>
      </c>
      <c r="K561" s="10">
        <f t="shared" ca="1" si="54"/>
        <v>1</v>
      </c>
      <c r="L561" s="10" t="str">
        <f t="shared" ca="1" si="55"/>
        <v>Monster_Season0_Challenge12_6_2</v>
      </c>
      <c r="M561" s="10">
        <f t="shared" ca="1" si="56"/>
        <v>1</v>
      </c>
      <c r="O561" s="10">
        <f ca="1">IF(J561="","",VLOOKUP(P561&amp;"_"&amp;Q561&amp;"_"&amp;R561,[1]挑战模式!$A:$AS,38+S561,FALSE))</f>
        <v>4</v>
      </c>
      <c r="P561" s="10">
        <v>0</v>
      </c>
      <c r="Q561" s="10">
        <v>12</v>
      </c>
      <c r="R561" s="10">
        <v>6</v>
      </c>
      <c r="S561" s="10">
        <v>2</v>
      </c>
    </row>
    <row r="562" spans="2:19" s="10" customFormat="1" x14ac:dyDescent="0.2">
      <c r="B562" s="10" t="str">
        <f t="shared" si="51"/>
        <v/>
      </c>
      <c r="C562" s="10" t="str">
        <f>IF(ISNA(VLOOKUP(P562&amp;"_"&amp;Q562&amp;"_"&amp;R562,[1]挑战模式!$A:$AS,1,FALSE)),"",IF(R562-R561=0,"",R562))</f>
        <v/>
      </c>
      <c r="D562" s="10" t="str">
        <f t="shared" si="52"/>
        <v/>
      </c>
      <c r="E562" s="10" t="str">
        <f>""</f>
        <v/>
      </c>
      <c r="F562" s="10" t="str">
        <f>IF(C562="","",VLOOKUP(P562&amp;"_"&amp;Q562&amp;"_"&amp;R562,[1]挑战模式!$A:$AS,13,FALSE)-VLOOKUP(P562&amp;"_"&amp;Q562&amp;"_"&amp;R562,[1]挑战模式!$A:$AS,14,FALSE))</f>
        <v/>
      </c>
      <c r="G562" s="10" t="str">
        <f t="shared" si="53"/>
        <v/>
      </c>
      <c r="H562" s="10" t="str">
        <f t="shared" si="50"/>
        <v/>
      </c>
      <c r="I562" s="10">
        <f ca="1">IF(ISNA(VLOOKUP(P562&amp;"_"&amp;Q562&amp;"_"&amp;R562,[1]挑战模式!$A:$AS,1,FALSE)),"",IF(VLOOKUP(P562&amp;"_"&amp;Q562&amp;"_"&amp;R562,[1]挑战模式!$A:$AS,14+S562,FALSE)="","",INT(VLOOKUP(P562&amp;"_"&amp;Q562&amp;"_"&amp;R562,[1]挑战模式!$A:$AS,20+S562,FALSE))))</f>
        <v>10</v>
      </c>
      <c r="J562" s="10">
        <f ca="1">IF(ISNA(VLOOKUP(P562&amp;"_"&amp;Q562&amp;"_"&amp;R562,[1]挑战模式!$A:$AS,1,FALSE)),"",IF(VLOOKUP(P562&amp;"_"&amp;Q562&amp;"_"&amp;R562,[1]挑战模式!$A:$AS,14+S562,FALSE)="","",ROUND(VLOOKUP(P562&amp;"_"&amp;Q562&amp;"_"&amp;R562,[1]挑战模式!$A:$AS,5,FALSE)/I562,2)))</f>
        <v>3</v>
      </c>
      <c r="K562" s="10">
        <f t="shared" ca="1" si="54"/>
        <v>1</v>
      </c>
      <c r="L562" s="10" t="str">
        <f t="shared" ca="1" si="55"/>
        <v>Monster_Season0_Challenge12_6_3</v>
      </c>
      <c r="M562" s="10">
        <f t="shared" ca="1" si="56"/>
        <v>1</v>
      </c>
      <c r="O562" s="10">
        <f ca="1">IF(J562="","",VLOOKUP(P562&amp;"_"&amp;Q562&amp;"_"&amp;R562,[1]挑战模式!$A:$AS,38+S562,FALSE))</f>
        <v>9</v>
      </c>
      <c r="P562" s="10">
        <v>0</v>
      </c>
      <c r="Q562" s="10">
        <v>12</v>
      </c>
      <c r="R562" s="10">
        <v>6</v>
      </c>
      <c r="S562" s="10">
        <v>3</v>
      </c>
    </row>
    <row r="563" spans="2:19" s="10" customFormat="1" x14ac:dyDescent="0.2">
      <c r="B563" s="10" t="str">
        <f t="shared" si="51"/>
        <v/>
      </c>
      <c r="C563" s="10" t="str">
        <f>IF(ISNA(VLOOKUP(P563&amp;"_"&amp;Q563&amp;"_"&amp;R563,[1]挑战模式!$A:$AS,1,FALSE)),"",IF(R563-R562=0,"",R563))</f>
        <v/>
      </c>
      <c r="D563" s="10" t="str">
        <f t="shared" si="52"/>
        <v/>
      </c>
      <c r="E563" s="10" t="str">
        <f>""</f>
        <v/>
      </c>
      <c r="F563" s="10" t="str">
        <f>IF(C563="","",VLOOKUP(P563&amp;"_"&amp;Q563&amp;"_"&amp;R563,[1]挑战模式!$A:$AS,13,FALSE)-VLOOKUP(P563&amp;"_"&amp;Q563&amp;"_"&amp;R563,[1]挑战模式!$A:$AS,14,FALSE))</f>
        <v/>
      </c>
      <c r="G563" s="10" t="str">
        <f t="shared" si="53"/>
        <v/>
      </c>
      <c r="H563" s="10" t="str">
        <f t="shared" si="50"/>
        <v/>
      </c>
      <c r="I563" s="10">
        <f ca="1">IF(ISNA(VLOOKUP(P563&amp;"_"&amp;Q563&amp;"_"&amp;R563,[1]挑战模式!$A:$AS,1,FALSE)),"",IF(VLOOKUP(P563&amp;"_"&amp;Q563&amp;"_"&amp;R563,[1]挑战模式!$A:$AS,14+S563,FALSE)="","",INT(VLOOKUP(P563&amp;"_"&amp;Q563&amp;"_"&amp;R563,[1]挑战模式!$A:$AS,20+S563,FALSE))))</f>
        <v>5</v>
      </c>
      <c r="J563" s="10">
        <f ca="1">IF(ISNA(VLOOKUP(P563&amp;"_"&amp;Q563&amp;"_"&amp;R563,[1]挑战模式!$A:$AS,1,FALSE)),"",IF(VLOOKUP(P563&amp;"_"&amp;Q563&amp;"_"&amp;R563,[1]挑战模式!$A:$AS,14+S563,FALSE)="","",ROUND(VLOOKUP(P563&amp;"_"&amp;Q563&amp;"_"&amp;R563,[1]挑战模式!$A:$AS,5,FALSE)/I563,2)))</f>
        <v>6</v>
      </c>
      <c r="K563" s="10">
        <f t="shared" ca="1" si="54"/>
        <v>1</v>
      </c>
      <c r="L563" s="10" t="str">
        <f t="shared" ca="1" si="55"/>
        <v>Monster_Season0_Challenge12_6_4</v>
      </c>
      <c r="M563" s="10">
        <f t="shared" ca="1" si="56"/>
        <v>1</v>
      </c>
      <c r="O563" s="10">
        <f ca="1">IF(J563="","",VLOOKUP(P563&amp;"_"&amp;Q563&amp;"_"&amp;R563,[1]挑战模式!$A:$AS,38+S563,FALSE))</f>
        <v>4</v>
      </c>
      <c r="P563" s="10">
        <v>0</v>
      </c>
      <c r="Q563" s="10">
        <v>12</v>
      </c>
      <c r="R563" s="10">
        <v>6</v>
      </c>
      <c r="S563" s="10">
        <v>4</v>
      </c>
    </row>
    <row r="564" spans="2:19" s="10" customFormat="1" x14ac:dyDescent="0.2">
      <c r="B564" s="10" t="str">
        <f t="shared" si="51"/>
        <v/>
      </c>
      <c r="C564" s="10" t="str">
        <f>IF(ISNA(VLOOKUP(P564&amp;"_"&amp;Q564&amp;"_"&amp;R564,[1]挑战模式!$A:$AS,1,FALSE)),"",IF(R564-R563=0,"",R564))</f>
        <v/>
      </c>
      <c r="D564" s="10" t="str">
        <f t="shared" si="52"/>
        <v/>
      </c>
      <c r="E564" s="10" t="str">
        <f>""</f>
        <v/>
      </c>
      <c r="F564" s="10" t="str">
        <f>IF(C564="","",VLOOKUP(P564&amp;"_"&amp;Q564&amp;"_"&amp;R564,[1]挑战模式!$A:$AS,13,FALSE)-VLOOKUP(P564&amp;"_"&amp;Q564&amp;"_"&amp;R564,[1]挑战模式!$A:$AS,14,FALSE))</f>
        <v/>
      </c>
      <c r="G564" s="10" t="str">
        <f t="shared" si="53"/>
        <v/>
      </c>
      <c r="H564" s="10" t="str">
        <f t="shared" si="50"/>
        <v/>
      </c>
      <c r="I564" s="10" t="str">
        <f ca="1">IF(ISNA(VLOOKUP(P564&amp;"_"&amp;Q564&amp;"_"&amp;R564,[1]挑战模式!$A:$AS,1,FALSE)),"",IF(VLOOKUP(P564&amp;"_"&amp;Q564&amp;"_"&amp;R564,[1]挑战模式!$A:$AS,14+S564,FALSE)="","",INT(VLOOKUP(P564&amp;"_"&amp;Q564&amp;"_"&amp;R564,[1]挑战模式!$A:$AS,20+S564,FALSE))))</f>
        <v/>
      </c>
      <c r="J564" s="10" t="str">
        <f ca="1">IF(ISNA(VLOOKUP(P564&amp;"_"&amp;Q564&amp;"_"&amp;R564,[1]挑战模式!$A:$AS,1,FALSE)),"",IF(VLOOKUP(P564&amp;"_"&amp;Q564&amp;"_"&amp;R564,[1]挑战模式!$A:$AS,14+S564,FALSE)="","",ROUND(VLOOKUP(P564&amp;"_"&amp;Q564&amp;"_"&amp;R564,[1]挑战模式!$A:$AS,5,FALSE)/I564,2)))</f>
        <v/>
      </c>
      <c r="K564" s="10" t="str">
        <f t="shared" ca="1" si="54"/>
        <v/>
      </c>
      <c r="L564" s="10" t="str">
        <f t="shared" ca="1" si="55"/>
        <v/>
      </c>
      <c r="M564" s="10" t="str">
        <f t="shared" ca="1" si="56"/>
        <v/>
      </c>
      <c r="O564" s="10" t="str">
        <f ca="1">IF(J564="","",VLOOKUP(P564&amp;"_"&amp;Q564&amp;"_"&amp;R564,[1]挑战模式!$A:$AS,38+S564,FALSE))</f>
        <v/>
      </c>
      <c r="P564" s="10">
        <v>0</v>
      </c>
      <c r="Q564" s="10">
        <v>12</v>
      </c>
      <c r="R564" s="10">
        <v>6</v>
      </c>
      <c r="S564" s="10">
        <v>5</v>
      </c>
    </row>
    <row r="565" spans="2:19" s="10" customFormat="1" x14ac:dyDescent="0.2">
      <c r="B565" s="10" t="str">
        <f t="shared" si="51"/>
        <v/>
      </c>
      <c r="C565" s="10" t="str">
        <f>IF(ISNA(VLOOKUP(P565&amp;"_"&amp;Q565&amp;"_"&amp;R565,[1]挑战模式!$A:$AS,1,FALSE)),"",IF(R565-R564=0,"",R565))</f>
        <v/>
      </c>
      <c r="D565" s="10" t="str">
        <f t="shared" si="52"/>
        <v/>
      </c>
      <c r="E565" s="10" t="str">
        <f>""</f>
        <v/>
      </c>
      <c r="F565" s="10" t="str">
        <f>IF(C565="","",VLOOKUP(P565&amp;"_"&amp;Q565&amp;"_"&amp;R565,[1]挑战模式!$A:$AS,13,FALSE)-VLOOKUP(P565&amp;"_"&amp;Q565&amp;"_"&amp;R565,[1]挑战模式!$A:$AS,14,FALSE))</f>
        <v/>
      </c>
      <c r="G565" s="10" t="str">
        <f t="shared" si="53"/>
        <v/>
      </c>
      <c r="H565" s="10" t="str">
        <f t="shared" si="50"/>
        <v/>
      </c>
      <c r="I565" s="10" t="str">
        <f ca="1">IF(ISNA(VLOOKUP(P565&amp;"_"&amp;Q565&amp;"_"&amp;R565,[1]挑战模式!$A:$AS,1,FALSE)),"",IF(VLOOKUP(P565&amp;"_"&amp;Q565&amp;"_"&amp;R565,[1]挑战模式!$A:$AS,14+S565,FALSE)="","",INT(VLOOKUP(P565&amp;"_"&amp;Q565&amp;"_"&amp;R565,[1]挑战模式!$A:$AS,20+S565,FALSE))))</f>
        <v/>
      </c>
      <c r="J565" s="10" t="str">
        <f ca="1">IF(ISNA(VLOOKUP(P565&amp;"_"&amp;Q565&amp;"_"&amp;R565,[1]挑战模式!$A:$AS,1,FALSE)),"",IF(VLOOKUP(P565&amp;"_"&amp;Q565&amp;"_"&amp;R565,[1]挑战模式!$A:$AS,14+S565,FALSE)="","",ROUND(VLOOKUP(P565&amp;"_"&amp;Q565&amp;"_"&amp;R565,[1]挑战模式!$A:$AS,5,FALSE)/I565,2)))</f>
        <v/>
      </c>
      <c r="K565" s="10" t="str">
        <f t="shared" ca="1" si="54"/>
        <v/>
      </c>
      <c r="L565" s="10" t="str">
        <f t="shared" ca="1" si="55"/>
        <v/>
      </c>
      <c r="M565" s="10" t="str">
        <f t="shared" ca="1" si="56"/>
        <v/>
      </c>
      <c r="O565" s="10" t="str">
        <f ca="1">IF(J565="","",VLOOKUP(P565&amp;"_"&amp;Q565&amp;"_"&amp;R565,[1]挑战模式!$A:$AS,38+S565,FALSE))</f>
        <v/>
      </c>
      <c r="P565" s="10">
        <v>0</v>
      </c>
      <c r="Q565" s="10">
        <v>12</v>
      </c>
      <c r="R565" s="10">
        <v>6</v>
      </c>
      <c r="S565" s="10">
        <v>6</v>
      </c>
    </row>
    <row r="566" spans="2:19" s="10" customFormat="1" x14ac:dyDescent="0.2">
      <c r="B566" s="10" t="str">
        <f t="shared" si="51"/>
        <v>MonsterWaveCallRule_Season0_Challenge12</v>
      </c>
      <c r="C566" s="10">
        <f>IF(ISNA(VLOOKUP(P566&amp;"_"&amp;Q566&amp;"_"&amp;R566,[1]挑战模式!$A:$AS,1,FALSE)),"",IF(R566-R565=0,"",R566))</f>
        <v>7</v>
      </c>
      <c r="D566" s="10" t="str">
        <f t="shared" si="52"/>
        <v>赛季0挑战关卡12波次7</v>
      </c>
      <c r="E566" s="10" t="str">
        <f>""</f>
        <v/>
      </c>
      <c r="F566" s="10">
        <f>IF(C566="","",VLOOKUP(P566&amp;"_"&amp;Q566&amp;"_"&amp;R566,[1]挑战模式!$A:$AS,13,FALSE)-VLOOKUP(P566&amp;"_"&amp;Q566&amp;"_"&amp;R566,[1]挑战模式!$A:$AS,14,FALSE))</f>
        <v>100</v>
      </c>
      <c r="G566" s="10">
        <f t="shared" si="53"/>
        <v>180</v>
      </c>
      <c r="H566" s="10">
        <f t="shared" si="50"/>
        <v>0</v>
      </c>
      <c r="I566" s="10">
        <f ca="1">IF(ISNA(VLOOKUP(P566&amp;"_"&amp;Q566&amp;"_"&amp;R566,[1]挑战模式!$A:$AS,1,FALSE)),"",IF(VLOOKUP(P566&amp;"_"&amp;Q566&amp;"_"&amp;R566,[1]挑战模式!$A:$AS,14+S566,FALSE)="","",INT(VLOOKUP(P566&amp;"_"&amp;Q566&amp;"_"&amp;R566,[1]挑战模式!$A:$AS,20+S566,FALSE))))</f>
        <v>11</v>
      </c>
      <c r="J566" s="10">
        <f ca="1">IF(ISNA(VLOOKUP(P566&amp;"_"&amp;Q566&amp;"_"&amp;R566,[1]挑战模式!$A:$AS,1,FALSE)),"",IF(VLOOKUP(P566&amp;"_"&amp;Q566&amp;"_"&amp;R566,[1]挑战模式!$A:$AS,14+S566,FALSE)="","",ROUND(VLOOKUP(P566&amp;"_"&amp;Q566&amp;"_"&amp;R566,[1]挑战模式!$A:$AS,5,FALSE)/I566,2)))</f>
        <v>2.73</v>
      </c>
      <c r="K566" s="10">
        <f t="shared" ca="1" si="54"/>
        <v>1</v>
      </c>
      <c r="L566" s="10" t="str">
        <f t="shared" ca="1" si="55"/>
        <v>Monster_Season0_Challenge12_7_1</v>
      </c>
      <c r="M566" s="10">
        <f t="shared" ca="1" si="56"/>
        <v>1</v>
      </c>
      <c r="O566" s="10">
        <f ca="1">IF(J566="","",VLOOKUP(P566&amp;"_"&amp;Q566&amp;"_"&amp;R566,[1]挑战模式!$A:$AS,38+S566,FALSE))</f>
        <v>4</v>
      </c>
      <c r="P566" s="10">
        <v>0</v>
      </c>
      <c r="Q566" s="10">
        <v>12</v>
      </c>
      <c r="R566" s="10">
        <v>7</v>
      </c>
      <c r="S566" s="10">
        <v>1</v>
      </c>
    </row>
    <row r="567" spans="2:19" s="10" customFormat="1" x14ac:dyDescent="0.2">
      <c r="B567" s="10" t="str">
        <f t="shared" si="51"/>
        <v/>
      </c>
      <c r="C567" s="10" t="str">
        <f>IF(ISNA(VLOOKUP(P567&amp;"_"&amp;Q567&amp;"_"&amp;R567,[1]挑战模式!$A:$AS,1,FALSE)),"",IF(R567-R566=0,"",R567))</f>
        <v/>
      </c>
      <c r="D567" s="10" t="str">
        <f t="shared" si="52"/>
        <v/>
      </c>
      <c r="E567" s="10" t="str">
        <f>""</f>
        <v/>
      </c>
      <c r="F567" s="10" t="str">
        <f>IF(C567="","",VLOOKUP(P567&amp;"_"&amp;Q567&amp;"_"&amp;R567,[1]挑战模式!$A:$AS,13,FALSE)-VLOOKUP(P567&amp;"_"&amp;Q567&amp;"_"&amp;R567,[1]挑战模式!$A:$AS,14,FALSE))</f>
        <v/>
      </c>
      <c r="G567" s="10" t="str">
        <f t="shared" si="53"/>
        <v/>
      </c>
      <c r="H567" s="10" t="str">
        <f t="shared" si="50"/>
        <v/>
      </c>
      <c r="I567" s="10">
        <f ca="1">IF(ISNA(VLOOKUP(P567&amp;"_"&amp;Q567&amp;"_"&amp;R567,[1]挑战模式!$A:$AS,1,FALSE)),"",IF(VLOOKUP(P567&amp;"_"&amp;Q567&amp;"_"&amp;R567,[1]挑战模式!$A:$AS,14+S567,FALSE)="","",INT(VLOOKUP(P567&amp;"_"&amp;Q567&amp;"_"&amp;R567,[1]挑战模式!$A:$AS,20+S567,FALSE))))</f>
        <v>11</v>
      </c>
      <c r="J567" s="10">
        <f ca="1">IF(ISNA(VLOOKUP(P567&amp;"_"&amp;Q567&amp;"_"&amp;R567,[1]挑战模式!$A:$AS,1,FALSE)),"",IF(VLOOKUP(P567&amp;"_"&amp;Q567&amp;"_"&amp;R567,[1]挑战模式!$A:$AS,14+S567,FALSE)="","",ROUND(VLOOKUP(P567&amp;"_"&amp;Q567&amp;"_"&amp;R567,[1]挑战模式!$A:$AS,5,FALSE)/I567,2)))</f>
        <v>2.73</v>
      </c>
      <c r="K567" s="10">
        <f t="shared" ca="1" si="54"/>
        <v>1</v>
      </c>
      <c r="L567" s="10" t="str">
        <f t="shared" ca="1" si="55"/>
        <v>Monster_Season0_Challenge12_7_2</v>
      </c>
      <c r="M567" s="10">
        <f t="shared" ca="1" si="56"/>
        <v>1</v>
      </c>
      <c r="O567" s="10">
        <f ca="1">IF(J567="","",VLOOKUP(P567&amp;"_"&amp;Q567&amp;"_"&amp;R567,[1]挑战模式!$A:$AS,38+S567,FALSE))</f>
        <v>7</v>
      </c>
      <c r="P567" s="10">
        <v>0</v>
      </c>
      <c r="Q567" s="10">
        <v>12</v>
      </c>
      <c r="R567" s="10">
        <v>7</v>
      </c>
      <c r="S567" s="10">
        <v>2</v>
      </c>
    </row>
    <row r="568" spans="2:19" s="10" customFormat="1" x14ac:dyDescent="0.2">
      <c r="B568" s="10" t="str">
        <f t="shared" si="51"/>
        <v/>
      </c>
      <c r="C568" s="10" t="str">
        <f>IF(ISNA(VLOOKUP(P568&amp;"_"&amp;Q568&amp;"_"&amp;R568,[1]挑战模式!$A:$AS,1,FALSE)),"",IF(R568-R567=0,"",R568))</f>
        <v/>
      </c>
      <c r="D568" s="10" t="str">
        <f t="shared" si="52"/>
        <v/>
      </c>
      <c r="E568" s="10" t="str">
        <f>""</f>
        <v/>
      </c>
      <c r="F568" s="10" t="str">
        <f>IF(C568="","",VLOOKUP(P568&amp;"_"&amp;Q568&amp;"_"&amp;R568,[1]挑战模式!$A:$AS,13,FALSE)-VLOOKUP(P568&amp;"_"&amp;Q568&amp;"_"&amp;R568,[1]挑战模式!$A:$AS,14,FALSE))</f>
        <v/>
      </c>
      <c r="G568" s="10" t="str">
        <f t="shared" si="53"/>
        <v/>
      </c>
      <c r="H568" s="10" t="str">
        <f t="shared" si="50"/>
        <v/>
      </c>
      <c r="I568" s="10">
        <f ca="1">IF(ISNA(VLOOKUP(P568&amp;"_"&amp;Q568&amp;"_"&amp;R568,[1]挑战模式!$A:$AS,1,FALSE)),"",IF(VLOOKUP(P568&amp;"_"&amp;Q568&amp;"_"&amp;R568,[1]挑战模式!$A:$AS,14+S568,FALSE)="","",INT(VLOOKUP(P568&amp;"_"&amp;Q568&amp;"_"&amp;R568,[1]挑战模式!$A:$AS,20+S568,FALSE))))</f>
        <v>11</v>
      </c>
      <c r="J568" s="10">
        <f ca="1">IF(ISNA(VLOOKUP(P568&amp;"_"&amp;Q568&amp;"_"&amp;R568,[1]挑战模式!$A:$AS,1,FALSE)),"",IF(VLOOKUP(P568&amp;"_"&amp;Q568&amp;"_"&amp;R568,[1]挑战模式!$A:$AS,14+S568,FALSE)="","",ROUND(VLOOKUP(P568&amp;"_"&amp;Q568&amp;"_"&amp;R568,[1]挑战模式!$A:$AS,5,FALSE)/I568,2)))</f>
        <v>2.73</v>
      </c>
      <c r="K568" s="10">
        <f t="shared" ca="1" si="54"/>
        <v>1</v>
      </c>
      <c r="L568" s="10" t="str">
        <f t="shared" ca="1" si="55"/>
        <v>Monster_Season0_Challenge12_7_3</v>
      </c>
      <c r="M568" s="10">
        <f t="shared" ca="1" si="56"/>
        <v>1</v>
      </c>
      <c r="O568" s="10">
        <f ca="1">IF(J568="","",VLOOKUP(P568&amp;"_"&amp;Q568&amp;"_"&amp;R568,[1]挑战模式!$A:$AS,38+S568,FALSE))</f>
        <v>4</v>
      </c>
      <c r="P568" s="10">
        <v>0</v>
      </c>
      <c r="Q568" s="10">
        <v>12</v>
      </c>
      <c r="R568" s="10">
        <v>7</v>
      </c>
      <c r="S568" s="10">
        <v>3</v>
      </c>
    </row>
    <row r="569" spans="2:19" s="10" customFormat="1" x14ac:dyDescent="0.2">
      <c r="B569" s="10" t="str">
        <f t="shared" si="51"/>
        <v/>
      </c>
      <c r="C569" s="10" t="str">
        <f>IF(ISNA(VLOOKUP(P569&amp;"_"&amp;Q569&amp;"_"&amp;R569,[1]挑战模式!$A:$AS,1,FALSE)),"",IF(R569-R568=0,"",R569))</f>
        <v/>
      </c>
      <c r="D569" s="10" t="str">
        <f t="shared" si="52"/>
        <v/>
      </c>
      <c r="E569" s="10" t="str">
        <f>""</f>
        <v/>
      </c>
      <c r="F569" s="10" t="str">
        <f>IF(C569="","",VLOOKUP(P569&amp;"_"&amp;Q569&amp;"_"&amp;R569,[1]挑战模式!$A:$AS,13,FALSE)-VLOOKUP(P569&amp;"_"&amp;Q569&amp;"_"&amp;R569,[1]挑战模式!$A:$AS,14,FALSE))</f>
        <v/>
      </c>
      <c r="G569" s="10" t="str">
        <f t="shared" si="53"/>
        <v/>
      </c>
      <c r="H569" s="10" t="str">
        <f t="shared" si="50"/>
        <v/>
      </c>
      <c r="I569" s="10">
        <f ca="1">IF(ISNA(VLOOKUP(P569&amp;"_"&amp;Q569&amp;"_"&amp;R569,[1]挑战模式!$A:$AS,1,FALSE)),"",IF(VLOOKUP(P569&amp;"_"&amp;Q569&amp;"_"&amp;R569,[1]挑战模式!$A:$AS,14+S569,FALSE)="","",INT(VLOOKUP(P569&amp;"_"&amp;Q569&amp;"_"&amp;R569,[1]挑战模式!$A:$AS,20+S569,FALSE))))</f>
        <v>5</v>
      </c>
      <c r="J569" s="10">
        <f ca="1">IF(ISNA(VLOOKUP(P569&amp;"_"&amp;Q569&amp;"_"&amp;R569,[1]挑战模式!$A:$AS,1,FALSE)),"",IF(VLOOKUP(P569&amp;"_"&amp;Q569&amp;"_"&amp;R569,[1]挑战模式!$A:$AS,14+S569,FALSE)="","",ROUND(VLOOKUP(P569&amp;"_"&amp;Q569&amp;"_"&amp;R569,[1]挑战模式!$A:$AS,5,FALSE)/I569,2)))</f>
        <v>6</v>
      </c>
      <c r="K569" s="10">
        <f t="shared" ca="1" si="54"/>
        <v>1</v>
      </c>
      <c r="L569" s="10" t="str">
        <f t="shared" ca="1" si="55"/>
        <v>Monster_Season0_Challenge12_7_4</v>
      </c>
      <c r="M569" s="10">
        <f t="shared" ca="1" si="56"/>
        <v>1</v>
      </c>
      <c r="O569" s="10">
        <f ca="1">IF(J569="","",VLOOKUP(P569&amp;"_"&amp;Q569&amp;"_"&amp;R569,[1]挑战模式!$A:$AS,38+S569,FALSE))</f>
        <v>7</v>
      </c>
      <c r="P569" s="10">
        <v>0</v>
      </c>
      <c r="Q569" s="10">
        <v>12</v>
      </c>
      <c r="R569" s="10">
        <v>7</v>
      </c>
      <c r="S569" s="10">
        <v>4</v>
      </c>
    </row>
    <row r="570" spans="2:19" s="10" customFormat="1" x14ac:dyDescent="0.2">
      <c r="B570" s="10" t="str">
        <f t="shared" si="51"/>
        <v/>
      </c>
      <c r="C570" s="10" t="str">
        <f>IF(ISNA(VLOOKUP(P570&amp;"_"&amp;Q570&amp;"_"&amp;R570,[1]挑战模式!$A:$AS,1,FALSE)),"",IF(R570-R569=0,"",R570))</f>
        <v/>
      </c>
      <c r="D570" s="10" t="str">
        <f t="shared" si="52"/>
        <v/>
      </c>
      <c r="E570" s="10" t="str">
        <f>""</f>
        <v/>
      </c>
      <c r="F570" s="10" t="str">
        <f>IF(C570="","",VLOOKUP(P570&amp;"_"&amp;Q570&amp;"_"&amp;R570,[1]挑战模式!$A:$AS,13,FALSE)-VLOOKUP(P570&amp;"_"&amp;Q570&amp;"_"&amp;R570,[1]挑战模式!$A:$AS,14,FALSE))</f>
        <v/>
      </c>
      <c r="G570" s="10" t="str">
        <f t="shared" si="53"/>
        <v/>
      </c>
      <c r="H570" s="10" t="str">
        <f t="shared" si="50"/>
        <v/>
      </c>
      <c r="I570" s="10" t="str">
        <f ca="1">IF(ISNA(VLOOKUP(P570&amp;"_"&amp;Q570&amp;"_"&amp;R570,[1]挑战模式!$A:$AS,1,FALSE)),"",IF(VLOOKUP(P570&amp;"_"&amp;Q570&amp;"_"&amp;R570,[1]挑战模式!$A:$AS,14+S570,FALSE)="","",INT(VLOOKUP(P570&amp;"_"&amp;Q570&amp;"_"&amp;R570,[1]挑战模式!$A:$AS,20+S570,FALSE))))</f>
        <v/>
      </c>
      <c r="J570" s="10" t="str">
        <f ca="1">IF(ISNA(VLOOKUP(P570&amp;"_"&amp;Q570&amp;"_"&amp;R570,[1]挑战模式!$A:$AS,1,FALSE)),"",IF(VLOOKUP(P570&amp;"_"&amp;Q570&amp;"_"&amp;R570,[1]挑战模式!$A:$AS,14+S570,FALSE)="","",ROUND(VLOOKUP(P570&amp;"_"&amp;Q570&amp;"_"&amp;R570,[1]挑战模式!$A:$AS,5,FALSE)/I570,2)))</f>
        <v/>
      </c>
      <c r="K570" s="10" t="str">
        <f t="shared" ca="1" si="54"/>
        <v/>
      </c>
      <c r="L570" s="10" t="str">
        <f t="shared" ca="1" si="55"/>
        <v/>
      </c>
      <c r="M570" s="10" t="str">
        <f t="shared" ca="1" si="56"/>
        <v/>
      </c>
      <c r="O570" s="10" t="str">
        <f ca="1">IF(J570="","",VLOOKUP(P570&amp;"_"&amp;Q570&amp;"_"&amp;R570,[1]挑战模式!$A:$AS,38+S570,FALSE))</f>
        <v/>
      </c>
      <c r="P570" s="10">
        <v>0</v>
      </c>
      <c r="Q570" s="10">
        <v>12</v>
      </c>
      <c r="R570" s="10">
        <v>7</v>
      </c>
      <c r="S570" s="10">
        <v>5</v>
      </c>
    </row>
    <row r="571" spans="2:19" s="10" customFormat="1" x14ac:dyDescent="0.2">
      <c r="B571" s="10" t="str">
        <f t="shared" si="51"/>
        <v/>
      </c>
      <c r="C571" s="10" t="str">
        <f>IF(ISNA(VLOOKUP(P571&amp;"_"&amp;Q571&amp;"_"&amp;R571,[1]挑战模式!$A:$AS,1,FALSE)),"",IF(R571-R570=0,"",R571))</f>
        <v/>
      </c>
      <c r="D571" s="10" t="str">
        <f t="shared" si="52"/>
        <v/>
      </c>
      <c r="E571" s="10" t="str">
        <f>""</f>
        <v/>
      </c>
      <c r="F571" s="10" t="str">
        <f>IF(C571="","",VLOOKUP(P571&amp;"_"&amp;Q571&amp;"_"&amp;R571,[1]挑战模式!$A:$AS,13,FALSE)-VLOOKUP(P571&amp;"_"&amp;Q571&amp;"_"&amp;R571,[1]挑战模式!$A:$AS,14,FALSE))</f>
        <v/>
      </c>
      <c r="G571" s="10" t="str">
        <f t="shared" si="53"/>
        <v/>
      </c>
      <c r="H571" s="10" t="str">
        <f t="shared" si="50"/>
        <v/>
      </c>
      <c r="I571" s="10" t="str">
        <f ca="1">IF(ISNA(VLOOKUP(P571&amp;"_"&amp;Q571&amp;"_"&amp;R571,[1]挑战模式!$A:$AS,1,FALSE)),"",IF(VLOOKUP(P571&amp;"_"&amp;Q571&amp;"_"&amp;R571,[1]挑战模式!$A:$AS,14+S571,FALSE)="","",INT(VLOOKUP(P571&amp;"_"&amp;Q571&amp;"_"&amp;R571,[1]挑战模式!$A:$AS,20+S571,FALSE))))</f>
        <v/>
      </c>
      <c r="J571" s="10" t="str">
        <f ca="1">IF(ISNA(VLOOKUP(P571&amp;"_"&amp;Q571&amp;"_"&amp;R571,[1]挑战模式!$A:$AS,1,FALSE)),"",IF(VLOOKUP(P571&amp;"_"&amp;Q571&amp;"_"&amp;R571,[1]挑战模式!$A:$AS,14+S571,FALSE)="","",ROUND(VLOOKUP(P571&amp;"_"&amp;Q571&amp;"_"&amp;R571,[1]挑战模式!$A:$AS,5,FALSE)/I571,2)))</f>
        <v/>
      </c>
      <c r="K571" s="10" t="str">
        <f t="shared" ca="1" si="54"/>
        <v/>
      </c>
      <c r="L571" s="10" t="str">
        <f t="shared" ca="1" si="55"/>
        <v/>
      </c>
      <c r="M571" s="10" t="str">
        <f t="shared" ca="1" si="56"/>
        <v/>
      </c>
      <c r="O571" s="10" t="str">
        <f ca="1">IF(J571="","",VLOOKUP(P571&amp;"_"&amp;Q571&amp;"_"&amp;R571,[1]挑战模式!$A:$AS,38+S571,FALSE))</f>
        <v/>
      </c>
      <c r="P571" s="10">
        <v>0</v>
      </c>
      <c r="Q571" s="10">
        <v>12</v>
      </c>
      <c r="R571" s="10">
        <v>7</v>
      </c>
      <c r="S571" s="10">
        <v>6</v>
      </c>
    </row>
    <row r="572" spans="2:19" s="10" customFormat="1" x14ac:dyDescent="0.2">
      <c r="B572" s="10" t="str">
        <f t="shared" si="51"/>
        <v>MonsterWaveCallRule_Season0_Challenge12</v>
      </c>
      <c r="C572" s="10">
        <f>IF(ISNA(VLOOKUP(P572&amp;"_"&amp;Q572&amp;"_"&amp;R572,[1]挑战模式!$A:$AS,1,FALSE)),"",IF(R572-R571=0,"",R572))</f>
        <v>8</v>
      </c>
      <c r="D572" s="10" t="str">
        <f t="shared" si="52"/>
        <v>赛季0挑战关卡12波次8</v>
      </c>
      <c r="E572" s="10" t="str">
        <f>""</f>
        <v/>
      </c>
      <c r="F572" s="10">
        <f>IF(C572="","",VLOOKUP(P572&amp;"_"&amp;Q572&amp;"_"&amp;R572,[1]挑战模式!$A:$AS,13,FALSE)-VLOOKUP(P572&amp;"_"&amp;Q572&amp;"_"&amp;R572,[1]挑战模式!$A:$AS,14,FALSE))</f>
        <v>100</v>
      </c>
      <c r="G572" s="10">
        <f t="shared" si="53"/>
        <v>180</v>
      </c>
      <c r="H572" s="10">
        <f t="shared" si="50"/>
        <v>0</v>
      </c>
      <c r="I572" s="10">
        <f ca="1">IF(ISNA(VLOOKUP(P572&amp;"_"&amp;Q572&amp;"_"&amp;R572,[1]挑战模式!$A:$AS,1,FALSE)),"",IF(VLOOKUP(P572&amp;"_"&amp;Q572&amp;"_"&amp;R572,[1]挑战模式!$A:$AS,14+S572,FALSE)="","",INT(VLOOKUP(P572&amp;"_"&amp;Q572&amp;"_"&amp;R572,[1]挑战模式!$A:$AS,20+S572,FALSE))))</f>
        <v>10</v>
      </c>
      <c r="J572" s="10">
        <f ca="1">IF(ISNA(VLOOKUP(P572&amp;"_"&amp;Q572&amp;"_"&amp;R572,[1]挑战模式!$A:$AS,1,FALSE)),"",IF(VLOOKUP(P572&amp;"_"&amp;Q572&amp;"_"&amp;R572,[1]挑战模式!$A:$AS,14+S572,FALSE)="","",ROUND(VLOOKUP(P572&amp;"_"&amp;Q572&amp;"_"&amp;R572,[1]挑战模式!$A:$AS,5,FALSE)/I572,2)))</f>
        <v>3</v>
      </c>
      <c r="K572" s="10">
        <f t="shared" ca="1" si="54"/>
        <v>1</v>
      </c>
      <c r="L572" s="10" t="str">
        <f t="shared" ca="1" si="55"/>
        <v>Monster_Season0_Challenge12_8_1</v>
      </c>
      <c r="M572" s="10">
        <f t="shared" ca="1" si="56"/>
        <v>1</v>
      </c>
      <c r="O572" s="10">
        <f ca="1">IF(J572="","",VLOOKUP(P572&amp;"_"&amp;Q572&amp;"_"&amp;R572,[1]挑战模式!$A:$AS,38+S572,FALSE))</f>
        <v>3</v>
      </c>
      <c r="P572" s="10">
        <v>0</v>
      </c>
      <c r="Q572" s="10">
        <v>12</v>
      </c>
      <c r="R572" s="10">
        <v>8</v>
      </c>
      <c r="S572" s="10">
        <v>1</v>
      </c>
    </row>
    <row r="573" spans="2:19" s="10" customFormat="1" x14ac:dyDescent="0.2">
      <c r="B573" s="10" t="str">
        <f t="shared" si="51"/>
        <v/>
      </c>
      <c r="C573" s="10" t="str">
        <f>IF(ISNA(VLOOKUP(P573&amp;"_"&amp;Q573&amp;"_"&amp;R573,[1]挑战模式!$A:$AS,1,FALSE)),"",IF(R573-R572=0,"",R573))</f>
        <v/>
      </c>
      <c r="D573" s="10" t="str">
        <f t="shared" si="52"/>
        <v/>
      </c>
      <c r="E573" s="10" t="str">
        <f>""</f>
        <v/>
      </c>
      <c r="F573" s="10" t="str">
        <f>IF(C573="","",VLOOKUP(P573&amp;"_"&amp;Q573&amp;"_"&amp;R573,[1]挑战模式!$A:$AS,13,FALSE)-VLOOKUP(P573&amp;"_"&amp;Q573&amp;"_"&amp;R573,[1]挑战模式!$A:$AS,14,FALSE))</f>
        <v/>
      </c>
      <c r="G573" s="10" t="str">
        <f t="shared" si="53"/>
        <v/>
      </c>
      <c r="H573" s="10" t="str">
        <f t="shared" si="50"/>
        <v/>
      </c>
      <c r="I573" s="10">
        <f ca="1">IF(ISNA(VLOOKUP(P573&amp;"_"&amp;Q573&amp;"_"&amp;R573,[1]挑战模式!$A:$AS,1,FALSE)),"",IF(VLOOKUP(P573&amp;"_"&amp;Q573&amp;"_"&amp;R573,[1]挑战模式!$A:$AS,14+S573,FALSE)="","",INT(VLOOKUP(P573&amp;"_"&amp;Q573&amp;"_"&amp;R573,[1]挑战模式!$A:$AS,20+S573,FALSE))))</f>
        <v>10</v>
      </c>
      <c r="J573" s="10">
        <f ca="1">IF(ISNA(VLOOKUP(P573&amp;"_"&amp;Q573&amp;"_"&amp;R573,[1]挑战模式!$A:$AS,1,FALSE)),"",IF(VLOOKUP(P573&amp;"_"&amp;Q573&amp;"_"&amp;R573,[1]挑战模式!$A:$AS,14+S573,FALSE)="","",ROUND(VLOOKUP(P573&amp;"_"&amp;Q573&amp;"_"&amp;R573,[1]挑战模式!$A:$AS,5,FALSE)/I573,2)))</f>
        <v>3</v>
      </c>
      <c r="K573" s="10">
        <f t="shared" ca="1" si="54"/>
        <v>1</v>
      </c>
      <c r="L573" s="10" t="str">
        <f t="shared" ca="1" si="55"/>
        <v>Monster_Season0_Challenge12_8_2</v>
      </c>
      <c r="M573" s="10">
        <f t="shared" ca="1" si="56"/>
        <v>1</v>
      </c>
      <c r="O573" s="10">
        <f ca="1">IF(J573="","",VLOOKUP(P573&amp;"_"&amp;Q573&amp;"_"&amp;R573,[1]挑战模式!$A:$AS,38+S573,FALSE))</f>
        <v>6</v>
      </c>
      <c r="P573" s="10">
        <v>0</v>
      </c>
      <c r="Q573" s="10">
        <v>12</v>
      </c>
      <c r="R573" s="10">
        <v>8</v>
      </c>
      <c r="S573" s="10">
        <v>2</v>
      </c>
    </row>
    <row r="574" spans="2:19" s="10" customFormat="1" x14ac:dyDescent="0.2">
      <c r="B574" s="10" t="str">
        <f t="shared" si="51"/>
        <v/>
      </c>
      <c r="C574" s="10" t="str">
        <f>IF(ISNA(VLOOKUP(P574&amp;"_"&amp;Q574&amp;"_"&amp;R574,[1]挑战模式!$A:$AS,1,FALSE)),"",IF(R574-R573=0,"",R574))</f>
        <v/>
      </c>
      <c r="D574" s="10" t="str">
        <f t="shared" si="52"/>
        <v/>
      </c>
      <c r="E574" s="10" t="str">
        <f>""</f>
        <v/>
      </c>
      <c r="F574" s="10" t="str">
        <f>IF(C574="","",VLOOKUP(P574&amp;"_"&amp;Q574&amp;"_"&amp;R574,[1]挑战模式!$A:$AS,13,FALSE)-VLOOKUP(P574&amp;"_"&amp;Q574&amp;"_"&amp;R574,[1]挑战模式!$A:$AS,14,FALSE))</f>
        <v/>
      </c>
      <c r="G574" s="10" t="str">
        <f t="shared" si="53"/>
        <v/>
      </c>
      <c r="H574" s="10" t="str">
        <f t="shared" si="50"/>
        <v/>
      </c>
      <c r="I574" s="10">
        <f ca="1">IF(ISNA(VLOOKUP(P574&amp;"_"&amp;Q574&amp;"_"&amp;R574,[1]挑战模式!$A:$AS,1,FALSE)),"",IF(VLOOKUP(P574&amp;"_"&amp;Q574&amp;"_"&amp;R574,[1]挑战模式!$A:$AS,14+S574,FALSE)="","",INT(VLOOKUP(P574&amp;"_"&amp;Q574&amp;"_"&amp;R574,[1]挑战模式!$A:$AS,20+S574,FALSE))))</f>
        <v>10</v>
      </c>
      <c r="J574" s="10">
        <f ca="1">IF(ISNA(VLOOKUP(P574&amp;"_"&amp;Q574&amp;"_"&amp;R574,[1]挑战模式!$A:$AS,1,FALSE)),"",IF(VLOOKUP(P574&amp;"_"&amp;Q574&amp;"_"&amp;R574,[1]挑战模式!$A:$AS,14+S574,FALSE)="","",ROUND(VLOOKUP(P574&amp;"_"&amp;Q574&amp;"_"&amp;R574,[1]挑战模式!$A:$AS,5,FALSE)/I574,2)))</f>
        <v>3</v>
      </c>
      <c r="K574" s="10">
        <f t="shared" ca="1" si="54"/>
        <v>1</v>
      </c>
      <c r="L574" s="10" t="str">
        <f t="shared" ca="1" si="55"/>
        <v>Monster_Season0_Challenge12_8_3</v>
      </c>
      <c r="M574" s="10">
        <f t="shared" ca="1" si="56"/>
        <v>1</v>
      </c>
      <c r="O574" s="10">
        <f ca="1">IF(J574="","",VLOOKUP(P574&amp;"_"&amp;Q574&amp;"_"&amp;R574,[1]挑战模式!$A:$AS,38+S574,FALSE))</f>
        <v>3</v>
      </c>
      <c r="P574" s="10">
        <v>0</v>
      </c>
      <c r="Q574" s="10">
        <v>12</v>
      </c>
      <c r="R574" s="10">
        <v>8</v>
      </c>
      <c r="S574" s="10">
        <v>3</v>
      </c>
    </row>
    <row r="575" spans="2:19" s="10" customFormat="1" x14ac:dyDescent="0.2">
      <c r="B575" s="10" t="str">
        <f t="shared" si="51"/>
        <v/>
      </c>
      <c r="C575" s="10" t="str">
        <f>IF(ISNA(VLOOKUP(P575&amp;"_"&amp;Q575&amp;"_"&amp;R575,[1]挑战模式!$A:$AS,1,FALSE)),"",IF(R575-R574=0,"",R575))</f>
        <v/>
      </c>
      <c r="D575" s="10" t="str">
        <f t="shared" si="52"/>
        <v/>
      </c>
      <c r="E575" s="10" t="str">
        <f>""</f>
        <v/>
      </c>
      <c r="F575" s="10" t="str">
        <f>IF(C575="","",VLOOKUP(P575&amp;"_"&amp;Q575&amp;"_"&amp;R575,[1]挑战模式!$A:$AS,13,FALSE)-VLOOKUP(P575&amp;"_"&amp;Q575&amp;"_"&amp;R575,[1]挑战模式!$A:$AS,14,FALSE))</f>
        <v/>
      </c>
      <c r="G575" s="10" t="str">
        <f t="shared" si="53"/>
        <v/>
      </c>
      <c r="H575" s="10" t="str">
        <f t="shared" si="50"/>
        <v/>
      </c>
      <c r="I575" s="10">
        <f ca="1">IF(ISNA(VLOOKUP(P575&amp;"_"&amp;Q575&amp;"_"&amp;R575,[1]挑战模式!$A:$AS,1,FALSE)),"",IF(VLOOKUP(P575&amp;"_"&amp;Q575&amp;"_"&amp;R575,[1]挑战模式!$A:$AS,14+S575,FALSE)="","",INT(VLOOKUP(P575&amp;"_"&amp;Q575&amp;"_"&amp;R575,[1]挑战模式!$A:$AS,20+S575,FALSE))))</f>
        <v>10</v>
      </c>
      <c r="J575" s="10">
        <f ca="1">IF(ISNA(VLOOKUP(P575&amp;"_"&amp;Q575&amp;"_"&amp;R575,[1]挑战模式!$A:$AS,1,FALSE)),"",IF(VLOOKUP(P575&amp;"_"&amp;Q575&amp;"_"&amp;R575,[1]挑战模式!$A:$AS,14+S575,FALSE)="","",ROUND(VLOOKUP(P575&amp;"_"&amp;Q575&amp;"_"&amp;R575,[1]挑战模式!$A:$AS,5,FALSE)/I575,2)))</f>
        <v>3</v>
      </c>
      <c r="K575" s="10">
        <f t="shared" ca="1" si="54"/>
        <v>1</v>
      </c>
      <c r="L575" s="10" t="str">
        <f t="shared" ca="1" si="55"/>
        <v>Monster_Season0_Challenge12_8_4</v>
      </c>
      <c r="M575" s="10">
        <f t="shared" ca="1" si="56"/>
        <v>1</v>
      </c>
      <c r="O575" s="10">
        <f ca="1">IF(J575="","",VLOOKUP(P575&amp;"_"&amp;Q575&amp;"_"&amp;R575,[1]挑战模式!$A:$AS,38+S575,FALSE))</f>
        <v>6</v>
      </c>
      <c r="P575" s="10">
        <v>0</v>
      </c>
      <c r="Q575" s="10">
        <v>12</v>
      </c>
      <c r="R575" s="10">
        <v>8</v>
      </c>
      <c r="S575" s="10">
        <v>4</v>
      </c>
    </row>
    <row r="576" spans="2:19" s="10" customFormat="1" x14ac:dyDescent="0.2">
      <c r="B576" s="10" t="str">
        <f t="shared" si="51"/>
        <v/>
      </c>
      <c r="C576" s="10" t="str">
        <f>IF(ISNA(VLOOKUP(P576&amp;"_"&amp;Q576&amp;"_"&amp;R576,[1]挑战模式!$A:$AS,1,FALSE)),"",IF(R576-R575=0,"",R576))</f>
        <v/>
      </c>
      <c r="D576" s="10" t="str">
        <f t="shared" si="52"/>
        <v/>
      </c>
      <c r="E576" s="10" t="str">
        <f>""</f>
        <v/>
      </c>
      <c r="F576" s="10" t="str">
        <f>IF(C576="","",VLOOKUP(P576&amp;"_"&amp;Q576&amp;"_"&amp;R576,[1]挑战模式!$A:$AS,13,FALSE)-VLOOKUP(P576&amp;"_"&amp;Q576&amp;"_"&amp;R576,[1]挑战模式!$A:$AS,14,FALSE))</f>
        <v/>
      </c>
      <c r="G576" s="10" t="str">
        <f t="shared" si="53"/>
        <v/>
      </c>
      <c r="H576" s="10" t="str">
        <f t="shared" si="50"/>
        <v/>
      </c>
      <c r="I576" s="10">
        <f ca="1">IF(ISNA(VLOOKUP(P576&amp;"_"&amp;Q576&amp;"_"&amp;R576,[1]挑战模式!$A:$AS,1,FALSE)),"",IF(VLOOKUP(P576&amp;"_"&amp;Q576&amp;"_"&amp;R576,[1]挑战模式!$A:$AS,14+S576,FALSE)="","",INT(VLOOKUP(P576&amp;"_"&amp;Q576&amp;"_"&amp;R576,[1]挑战模式!$A:$AS,20+S576,FALSE))))</f>
        <v>1</v>
      </c>
      <c r="J576" s="10">
        <f ca="1">IF(ISNA(VLOOKUP(P576&amp;"_"&amp;Q576&amp;"_"&amp;R576,[1]挑战模式!$A:$AS,1,FALSE)),"",IF(VLOOKUP(P576&amp;"_"&amp;Q576&amp;"_"&amp;R576,[1]挑战模式!$A:$AS,14+S576,FALSE)="","",ROUND(VLOOKUP(P576&amp;"_"&amp;Q576&amp;"_"&amp;R576,[1]挑战模式!$A:$AS,5,FALSE)/I576,2)))</f>
        <v>30</v>
      </c>
      <c r="K576" s="10">
        <f t="shared" ca="1" si="54"/>
        <v>1</v>
      </c>
      <c r="L576" s="10" t="str">
        <f t="shared" ca="1" si="55"/>
        <v>Monster_Season0_Challenge12_8_5</v>
      </c>
      <c r="M576" s="10">
        <f t="shared" ca="1" si="56"/>
        <v>1</v>
      </c>
      <c r="O576" s="10">
        <f ca="1">IF(J576="","",VLOOKUP(P576&amp;"_"&amp;Q576&amp;"_"&amp;R576,[1]挑战模式!$A:$AS,38+S576,FALSE))</f>
        <v>15</v>
      </c>
      <c r="P576" s="10">
        <v>0</v>
      </c>
      <c r="Q576" s="10">
        <v>12</v>
      </c>
      <c r="R576" s="10">
        <v>8</v>
      </c>
      <c r="S576" s="10">
        <v>5</v>
      </c>
    </row>
    <row r="577" spans="2:19" s="10" customFormat="1" x14ac:dyDescent="0.2">
      <c r="B577" s="10" t="str">
        <f t="shared" si="51"/>
        <v/>
      </c>
      <c r="C577" s="10" t="str">
        <f>IF(ISNA(VLOOKUP(P577&amp;"_"&amp;Q577&amp;"_"&amp;R577,[1]挑战模式!$A:$AS,1,FALSE)),"",IF(R577-R576=0,"",R577))</f>
        <v/>
      </c>
      <c r="D577" s="10" t="str">
        <f t="shared" si="52"/>
        <v/>
      </c>
      <c r="E577" s="10" t="str">
        <f>""</f>
        <v/>
      </c>
      <c r="F577" s="10" t="str">
        <f>IF(C577="","",VLOOKUP(P577&amp;"_"&amp;Q577&amp;"_"&amp;R577,[1]挑战模式!$A:$AS,13,FALSE)-VLOOKUP(P577&amp;"_"&amp;Q577&amp;"_"&amp;R577,[1]挑战模式!$A:$AS,14,FALSE))</f>
        <v/>
      </c>
      <c r="G577" s="10" t="str">
        <f t="shared" si="53"/>
        <v/>
      </c>
      <c r="H577" s="10" t="str">
        <f t="shared" si="50"/>
        <v/>
      </c>
      <c r="I577" s="10" t="str">
        <f ca="1">IF(ISNA(VLOOKUP(P577&amp;"_"&amp;Q577&amp;"_"&amp;R577,[1]挑战模式!$A:$AS,1,FALSE)),"",IF(VLOOKUP(P577&amp;"_"&amp;Q577&amp;"_"&amp;R577,[1]挑战模式!$A:$AS,14+S577,FALSE)="","",INT(VLOOKUP(P577&amp;"_"&amp;Q577&amp;"_"&amp;R577,[1]挑战模式!$A:$AS,20+S577,FALSE))))</f>
        <v/>
      </c>
      <c r="J577" s="10" t="str">
        <f ca="1">IF(ISNA(VLOOKUP(P577&amp;"_"&amp;Q577&amp;"_"&amp;R577,[1]挑战模式!$A:$AS,1,FALSE)),"",IF(VLOOKUP(P577&amp;"_"&amp;Q577&amp;"_"&amp;R577,[1]挑战模式!$A:$AS,14+S577,FALSE)="","",ROUND(VLOOKUP(P577&amp;"_"&amp;Q577&amp;"_"&amp;R577,[1]挑战模式!$A:$AS,5,FALSE)/I577,2)))</f>
        <v/>
      </c>
      <c r="K577" s="10" t="str">
        <f t="shared" ca="1" si="54"/>
        <v/>
      </c>
      <c r="L577" s="10" t="str">
        <f t="shared" ca="1" si="55"/>
        <v/>
      </c>
      <c r="M577" s="10" t="str">
        <f t="shared" ca="1" si="56"/>
        <v/>
      </c>
      <c r="O577" s="10" t="str">
        <f ca="1">IF(J577="","",VLOOKUP(P577&amp;"_"&amp;Q577&amp;"_"&amp;R577,[1]挑战模式!$A:$AS,38+S577,FALSE))</f>
        <v/>
      </c>
      <c r="P577" s="10">
        <v>0</v>
      </c>
      <c r="Q577" s="10">
        <v>12</v>
      </c>
      <c r="R577" s="10">
        <v>8</v>
      </c>
      <c r="S577" s="10">
        <v>6</v>
      </c>
    </row>
    <row r="578" spans="2:19" s="10" customFormat="1" x14ac:dyDescent="0.2">
      <c r="B578" s="10" t="str">
        <f t="shared" si="51"/>
        <v>MonsterWaveCallRule_Season0_Challenge13</v>
      </c>
      <c r="C578" s="10">
        <f>IF(ISNA(VLOOKUP(P578&amp;"_"&amp;Q578&amp;"_"&amp;R578,[1]挑战模式!$A:$AS,1,FALSE)),"",IF(R578-R577=0,"",R578))</f>
        <v>1</v>
      </c>
      <c r="D578" s="10" t="str">
        <f t="shared" si="52"/>
        <v>赛季0挑战关卡13波次1</v>
      </c>
      <c r="E578" s="10" t="str">
        <f>""</f>
        <v/>
      </c>
      <c r="F578" s="10">
        <f>IF(C578="","",VLOOKUP(P578&amp;"_"&amp;Q578&amp;"_"&amp;R578,[1]挑战模式!$A:$AS,13,FALSE)-VLOOKUP(P578&amp;"_"&amp;Q578&amp;"_"&amp;R578,[1]挑战模式!$A:$AS,14,FALSE))</f>
        <v>100</v>
      </c>
      <c r="G578" s="10">
        <f t="shared" si="53"/>
        <v>180</v>
      </c>
      <c r="H578" s="10">
        <f t="shared" si="50"/>
        <v>0</v>
      </c>
      <c r="I578" s="10">
        <f ca="1">IF(ISNA(VLOOKUP(P578&amp;"_"&amp;Q578&amp;"_"&amp;R578,[1]挑战模式!$A:$AS,1,FALSE)),"",IF(VLOOKUP(P578&amp;"_"&amp;Q578&amp;"_"&amp;R578,[1]挑战模式!$A:$AS,14+S578,FALSE)="","",INT(VLOOKUP(P578&amp;"_"&amp;Q578&amp;"_"&amp;R578,[1]挑战模式!$A:$AS,20+S578,FALSE))))</f>
        <v>6</v>
      </c>
      <c r="J578" s="10">
        <f ca="1">IF(ISNA(VLOOKUP(P578&amp;"_"&amp;Q578&amp;"_"&amp;R578,[1]挑战模式!$A:$AS,1,FALSE)),"",IF(VLOOKUP(P578&amp;"_"&amp;Q578&amp;"_"&amp;R578,[1]挑战模式!$A:$AS,14+S578,FALSE)="","",ROUND(VLOOKUP(P578&amp;"_"&amp;Q578&amp;"_"&amp;R578,[1]挑战模式!$A:$AS,5,FALSE)/I578,2)))</f>
        <v>1.67</v>
      </c>
      <c r="K578" s="10">
        <f t="shared" ca="1" si="54"/>
        <v>1</v>
      </c>
      <c r="L578" s="10" t="str">
        <f t="shared" ca="1" si="55"/>
        <v>Monster_Season0_Challenge13_1_1</v>
      </c>
      <c r="M578" s="10">
        <f t="shared" ca="1" si="56"/>
        <v>1</v>
      </c>
      <c r="O578" s="10">
        <f ca="1">IF(J578="","",VLOOKUP(P578&amp;"_"&amp;Q578&amp;"_"&amp;R578,[1]挑战模式!$A:$AS,38+S578,FALSE))</f>
        <v>33</v>
      </c>
      <c r="P578" s="10">
        <v>0</v>
      </c>
      <c r="Q578" s="10">
        <v>13</v>
      </c>
      <c r="R578" s="10">
        <v>1</v>
      </c>
      <c r="S578" s="10">
        <v>1</v>
      </c>
    </row>
    <row r="579" spans="2:19" s="10" customFormat="1" x14ac:dyDescent="0.2">
      <c r="B579" s="10" t="str">
        <f t="shared" si="51"/>
        <v/>
      </c>
      <c r="C579" s="10" t="str">
        <f>IF(ISNA(VLOOKUP(P579&amp;"_"&amp;Q579&amp;"_"&amp;R579,[1]挑战模式!$A:$AS,1,FALSE)),"",IF(R579-R578=0,"",R579))</f>
        <v/>
      </c>
      <c r="D579" s="10" t="str">
        <f t="shared" si="52"/>
        <v/>
      </c>
      <c r="E579" s="10" t="str">
        <f>""</f>
        <v/>
      </c>
      <c r="F579" s="10" t="str">
        <f>IF(C579="","",VLOOKUP(P579&amp;"_"&amp;Q579&amp;"_"&amp;R579,[1]挑战模式!$A:$AS,13,FALSE)-VLOOKUP(P579&amp;"_"&amp;Q579&amp;"_"&amp;R579,[1]挑战模式!$A:$AS,14,FALSE))</f>
        <v/>
      </c>
      <c r="G579" s="10" t="str">
        <f t="shared" si="53"/>
        <v/>
      </c>
      <c r="H579" s="10" t="str">
        <f t="shared" si="50"/>
        <v/>
      </c>
      <c r="I579" s="10" t="str">
        <f ca="1">IF(ISNA(VLOOKUP(P579&amp;"_"&amp;Q579&amp;"_"&amp;R579,[1]挑战模式!$A:$AS,1,FALSE)),"",IF(VLOOKUP(P579&amp;"_"&amp;Q579&amp;"_"&amp;R579,[1]挑战模式!$A:$AS,14+S579,FALSE)="","",INT(VLOOKUP(P579&amp;"_"&amp;Q579&amp;"_"&amp;R579,[1]挑战模式!$A:$AS,20+S579,FALSE))))</f>
        <v/>
      </c>
      <c r="J579" s="10" t="str">
        <f ca="1">IF(ISNA(VLOOKUP(P579&amp;"_"&amp;Q579&amp;"_"&amp;R579,[1]挑战模式!$A:$AS,1,FALSE)),"",IF(VLOOKUP(P579&amp;"_"&amp;Q579&amp;"_"&amp;R579,[1]挑战模式!$A:$AS,14+S579,FALSE)="","",ROUND(VLOOKUP(P579&amp;"_"&amp;Q579&amp;"_"&amp;R579,[1]挑战模式!$A:$AS,5,FALSE)/I579,2)))</f>
        <v/>
      </c>
      <c r="K579" s="10" t="str">
        <f t="shared" ca="1" si="54"/>
        <v/>
      </c>
      <c r="L579" s="10" t="str">
        <f t="shared" ca="1" si="55"/>
        <v/>
      </c>
      <c r="M579" s="10" t="str">
        <f t="shared" ca="1" si="56"/>
        <v/>
      </c>
      <c r="O579" s="10" t="str">
        <f ca="1">IF(J579="","",VLOOKUP(P579&amp;"_"&amp;Q579&amp;"_"&amp;R579,[1]挑战模式!$A:$AS,38+S579,FALSE))</f>
        <v/>
      </c>
      <c r="P579" s="10">
        <v>0</v>
      </c>
      <c r="Q579" s="10">
        <v>13</v>
      </c>
      <c r="R579" s="10">
        <v>1</v>
      </c>
      <c r="S579" s="10">
        <v>2</v>
      </c>
    </row>
    <row r="580" spans="2:19" s="10" customFormat="1" x14ac:dyDescent="0.2">
      <c r="B580" s="10" t="str">
        <f t="shared" si="51"/>
        <v/>
      </c>
      <c r="C580" s="10" t="str">
        <f>IF(ISNA(VLOOKUP(P580&amp;"_"&amp;Q580&amp;"_"&amp;R580,[1]挑战模式!$A:$AS,1,FALSE)),"",IF(R580-R579=0,"",R580))</f>
        <v/>
      </c>
      <c r="D580" s="10" t="str">
        <f t="shared" si="52"/>
        <v/>
      </c>
      <c r="E580" s="10" t="str">
        <f>""</f>
        <v/>
      </c>
      <c r="F580" s="10" t="str">
        <f>IF(C580="","",VLOOKUP(P580&amp;"_"&amp;Q580&amp;"_"&amp;R580,[1]挑战模式!$A:$AS,13,FALSE)-VLOOKUP(P580&amp;"_"&amp;Q580&amp;"_"&amp;R580,[1]挑战模式!$A:$AS,14,FALSE))</f>
        <v/>
      </c>
      <c r="G580" s="10" t="str">
        <f t="shared" si="53"/>
        <v/>
      </c>
      <c r="H580" s="10" t="str">
        <f t="shared" si="50"/>
        <v/>
      </c>
      <c r="I580" s="10" t="str">
        <f ca="1">IF(ISNA(VLOOKUP(P580&amp;"_"&amp;Q580&amp;"_"&amp;R580,[1]挑战模式!$A:$AS,1,FALSE)),"",IF(VLOOKUP(P580&amp;"_"&amp;Q580&amp;"_"&amp;R580,[1]挑战模式!$A:$AS,14+S580,FALSE)="","",INT(VLOOKUP(P580&amp;"_"&amp;Q580&amp;"_"&amp;R580,[1]挑战模式!$A:$AS,20+S580,FALSE))))</f>
        <v/>
      </c>
      <c r="J580" s="10" t="str">
        <f ca="1">IF(ISNA(VLOOKUP(P580&amp;"_"&amp;Q580&amp;"_"&amp;R580,[1]挑战模式!$A:$AS,1,FALSE)),"",IF(VLOOKUP(P580&amp;"_"&amp;Q580&amp;"_"&amp;R580,[1]挑战模式!$A:$AS,14+S580,FALSE)="","",ROUND(VLOOKUP(P580&amp;"_"&amp;Q580&amp;"_"&amp;R580,[1]挑战模式!$A:$AS,5,FALSE)/I580,2)))</f>
        <v/>
      </c>
      <c r="K580" s="10" t="str">
        <f t="shared" ca="1" si="54"/>
        <v/>
      </c>
      <c r="L580" s="10" t="str">
        <f t="shared" ca="1" si="55"/>
        <v/>
      </c>
      <c r="M580" s="10" t="str">
        <f t="shared" ca="1" si="56"/>
        <v/>
      </c>
      <c r="O580" s="10" t="str">
        <f ca="1">IF(J580="","",VLOOKUP(P580&amp;"_"&amp;Q580&amp;"_"&amp;R580,[1]挑战模式!$A:$AS,38+S580,FALSE))</f>
        <v/>
      </c>
      <c r="P580" s="10">
        <v>0</v>
      </c>
      <c r="Q580" s="10">
        <v>13</v>
      </c>
      <c r="R580" s="10">
        <v>1</v>
      </c>
      <c r="S580" s="10">
        <v>3</v>
      </c>
    </row>
    <row r="581" spans="2:19" s="10" customFormat="1" x14ac:dyDescent="0.2">
      <c r="B581" s="10" t="str">
        <f t="shared" si="51"/>
        <v/>
      </c>
      <c r="C581" s="10" t="str">
        <f>IF(ISNA(VLOOKUP(P581&amp;"_"&amp;Q581&amp;"_"&amp;R581,[1]挑战模式!$A:$AS,1,FALSE)),"",IF(R581-R580=0,"",R581))</f>
        <v/>
      </c>
      <c r="D581" s="10" t="str">
        <f t="shared" si="52"/>
        <v/>
      </c>
      <c r="E581" s="10" t="str">
        <f>""</f>
        <v/>
      </c>
      <c r="F581" s="10" t="str">
        <f>IF(C581="","",VLOOKUP(P581&amp;"_"&amp;Q581&amp;"_"&amp;R581,[1]挑战模式!$A:$AS,13,FALSE)-VLOOKUP(P581&amp;"_"&amp;Q581&amp;"_"&amp;R581,[1]挑战模式!$A:$AS,14,FALSE))</f>
        <v/>
      </c>
      <c r="G581" s="10" t="str">
        <f t="shared" si="53"/>
        <v/>
      </c>
      <c r="H581" s="10" t="str">
        <f t="shared" si="50"/>
        <v/>
      </c>
      <c r="I581" s="10" t="str">
        <f ca="1">IF(ISNA(VLOOKUP(P581&amp;"_"&amp;Q581&amp;"_"&amp;R581,[1]挑战模式!$A:$AS,1,FALSE)),"",IF(VLOOKUP(P581&amp;"_"&amp;Q581&amp;"_"&amp;R581,[1]挑战模式!$A:$AS,14+S581,FALSE)="","",INT(VLOOKUP(P581&amp;"_"&amp;Q581&amp;"_"&amp;R581,[1]挑战模式!$A:$AS,20+S581,FALSE))))</f>
        <v/>
      </c>
      <c r="J581" s="10" t="str">
        <f ca="1">IF(ISNA(VLOOKUP(P581&amp;"_"&amp;Q581&amp;"_"&amp;R581,[1]挑战模式!$A:$AS,1,FALSE)),"",IF(VLOOKUP(P581&amp;"_"&amp;Q581&amp;"_"&amp;R581,[1]挑战模式!$A:$AS,14+S581,FALSE)="","",ROUND(VLOOKUP(P581&amp;"_"&amp;Q581&amp;"_"&amp;R581,[1]挑战模式!$A:$AS,5,FALSE)/I581,2)))</f>
        <v/>
      </c>
      <c r="K581" s="10" t="str">
        <f t="shared" ca="1" si="54"/>
        <v/>
      </c>
      <c r="L581" s="10" t="str">
        <f t="shared" ca="1" si="55"/>
        <v/>
      </c>
      <c r="M581" s="10" t="str">
        <f t="shared" ca="1" si="56"/>
        <v/>
      </c>
      <c r="O581" s="10" t="str">
        <f ca="1">IF(J581="","",VLOOKUP(P581&amp;"_"&amp;Q581&amp;"_"&amp;R581,[1]挑战模式!$A:$AS,38+S581,FALSE))</f>
        <v/>
      </c>
      <c r="P581" s="10">
        <v>0</v>
      </c>
      <c r="Q581" s="10">
        <v>13</v>
      </c>
      <c r="R581" s="10">
        <v>1</v>
      </c>
      <c r="S581" s="10">
        <v>4</v>
      </c>
    </row>
    <row r="582" spans="2:19" s="11" customFormat="1" x14ac:dyDescent="0.2">
      <c r="B582" s="10" t="str">
        <f t="shared" si="51"/>
        <v/>
      </c>
      <c r="C582" s="10" t="str">
        <f>IF(ISNA(VLOOKUP(P582&amp;"_"&amp;Q582&amp;"_"&amp;R582,[1]挑战模式!$A:$AS,1,FALSE)),"",IF(R582-R581=0,"",R582))</f>
        <v/>
      </c>
      <c r="D582" s="10" t="str">
        <f t="shared" si="52"/>
        <v/>
      </c>
      <c r="E582" s="10" t="str">
        <f>""</f>
        <v/>
      </c>
      <c r="F582" s="10" t="str">
        <f>IF(C582="","",VLOOKUP(P582&amp;"_"&amp;Q582&amp;"_"&amp;R582,[1]挑战模式!$A:$AS,13,FALSE)-VLOOKUP(P582&amp;"_"&amp;Q582&amp;"_"&amp;R582,[1]挑战模式!$A:$AS,14,FALSE))</f>
        <v/>
      </c>
      <c r="G582" s="10" t="str">
        <f t="shared" si="53"/>
        <v/>
      </c>
      <c r="H582" s="10" t="str">
        <f t="shared" si="50"/>
        <v/>
      </c>
      <c r="I582" s="10" t="str">
        <f ca="1">IF(ISNA(VLOOKUP(P582&amp;"_"&amp;Q582&amp;"_"&amp;R582,[1]挑战模式!$A:$AS,1,FALSE)),"",IF(VLOOKUP(P582&amp;"_"&amp;Q582&amp;"_"&amp;R582,[1]挑战模式!$A:$AS,14+S582,FALSE)="","",INT(VLOOKUP(P582&amp;"_"&amp;Q582&amp;"_"&amp;R582,[1]挑战模式!$A:$AS,20+S582,FALSE))))</f>
        <v/>
      </c>
      <c r="J582" s="10" t="str">
        <f ca="1">IF(ISNA(VLOOKUP(P582&amp;"_"&amp;Q582&amp;"_"&amp;R582,[1]挑战模式!$A:$AS,1,FALSE)),"",IF(VLOOKUP(P582&amp;"_"&amp;Q582&amp;"_"&amp;R582,[1]挑战模式!$A:$AS,14+S582,FALSE)="","",ROUND(VLOOKUP(P582&amp;"_"&amp;Q582&amp;"_"&amp;R582,[1]挑战模式!$A:$AS,5,FALSE)/I582,2)))</f>
        <v/>
      </c>
      <c r="K582" s="10" t="str">
        <f t="shared" ca="1" si="54"/>
        <v/>
      </c>
      <c r="L582" s="10" t="str">
        <f t="shared" ca="1" si="55"/>
        <v/>
      </c>
      <c r="M582" s="10" t="str">
        <f t="shared" ca="1" si="56"/>
        <v/>
      </c>
      <c r="N582" s="12"/>
      <c r="O582" s="10" t="str">
        <f ca="1">IF(J582="","",VLOOKUP(P582&amp;"_"&amp;Q582&amp;"_"&amp;R582,[1]挑战模式!$A:$AS,38+S582,FALSE))</f>
        <v/>
      </c>
      <c r="P582" s="10">
        <v>0</v>
      </c>
      <c r="Q582" s="10">
        <v>13</v>
      </c>
      <c r="R582" s="10">
        <v>1</v>
      </c>
      <c r="S582" s="10">
        <v>5</v>
      </c>
    </row>
    <row r="583" spans="2:19" s="11" customFormat="1" x14ac:dyDescent="0.2">
      <c r="B583" s="10" t="str">
        <f t="shared" si="51"/>
        <v/>
      </c>
      <c r="C583" s="10" t="str">
        <f>IF(ISNA(VLOOKUP(P583&amp;"_"&amp;Q583&amp;"_"&amp;R583,[1]挑战模式!$A:$AS,1,FALSE)),"",IF(R583-R582=0,"",R583))</f>
        <v/>
      </c>
      <c r="D583" s="10" t="str">
        <f t="shared" si="52"/>
        <v/>
      </c>
      <c r="E583" s="10" t="str">
        <f>""</f>
        <v/>
      </c>
      <c r="F583" s="10" t="str">
        <f>IF(C583="","",VLOOKUP(P583&amp;"_"&amp;Q583&amp;"_"&amp;R583,[1]挑战模式!$A:$AS,13,FALSE)-VLOOKUP(P583&amp;"_"&amp;Q583&amp;"_"&amp;R583,[1]挑战模式!$A:$AS,14,FALSE))</f>
        <v/>
      </c>
      <c r="G583" s="10" t="str">
        <f t="shared" si="53"/>
        <v/>
      </c>
      <c r="H583" s="10" t="str">
        <f t="shared" si="50"/>
        <v/>
      </c>
      <c r="I583" s="10" t="str">
        <f ca="1">IF(ISNA(VLOOKUP(P583&amp;"_"&amp;Q583&amp;"_"&amp;R583,[1]挑战模式!$A:$AS,1,FALSE)),"",IF(VLOOKUP(P583&amp;"_"&amp;Q583&amp;"_"&amp;R583,[1]挑战模式!$A:$AS,14+S583,FALSE)="","",INT(VLOOKUP(P583&amp;"_"&amp;Q583&amp;"_"&amp;R583,[1]挑战模式!$A:$AS,20+S583,FALSE))))</f>
        <v/>
      </c>
      <c r="J583" s="10" t="str">
        <f ca="1">IF(ISNA(VLOOKUP(P583&amp;"_"&amp;Q583&amp;"_"&amp;R583,[1]挑战模式!$A:$AS,1,FALSE)),"",IF(VLOOKUP(P583&amp;"_"&amp;Q583&amp;"_"&amp;R583,[1]挑战模式!$A:$AS,14+S583,FALSE)="","",ROUND(VLOOKUP(P583&amp;"_"&amp;Q583&amp;"_"&amp;R583,[1]挑战模式!$A:$AS,5,FALSE)/I583,2)))</f>
        <v/>
      </c>
      <c r="K583" s="10" t="str">
        <f t="shared" ca="1" si="54"/>
        <v/>
      </c>
      <c r="L583" s="10" t="str">
        <f t="shared" ca="1" si="55"/>
        <v/>
      </c>
      <c r="M583" s="10" t="str">
        <f t="shared" ca="1" si="56"/>
        <v/>
      </c>
      <c r="N583" s="12"/>
      <c r="O583" s="10" t="str">
        <f ca="1">IF(J583="","",VLOOKUP(P583&amp;"_"&amp;Q583&amp;"_"&amp;R583,[1]挑战模式!$A:$AS,38+S583,FALSE))</f>
        <v/>
      </c>
      <c r="P583" s="10">
        <v>0</v>
      </c>
      <c r="Q583" s="10">
        <v>13</v>
      </c>
      <c r="R583" s="10">
        <v>1</v>
      </c>
      <c r="S583" s="10">
        <v>6</v>
      </c>
    </row>
    <row r="584" spans="2:19" s="11" customFormat="1" x14ac:dyDescent="0.2">
      <c r="B584" s="10" t="str">
        <f t="shared" si="51"/>
        <v>MonsterWaveCallRule_Season0_Challenge13</v>
      </c>
      <c r="C584" s="10">
        <f>IF(ISNA(VLOOKUP(P584&amp;"_"&amp;Q584&amp;"_"&amp;R584,[1]挑战模式!$A:$AS,1,FALSE)),"",IF(R584-R583=0,"",R584))</f>
        <v>2</v>
      </c>
      <c r="D584" s="10" t="str">
        <f t="shared" si="52"/>
        <v>赛季0挑战关卡13波次2</v>
      </c>
      <c r="E584" s="10" t="str">
        <f>""</f>
        <v/>
      </c>
      <c r="F584" s="10">
        <f>IF(C584="","",VLOOKUP(P584&amp;"_"&amp;Q584&amp;"_"&amp;R584,[1]挑战模式!$A:$AS,13,FALSE)-VLOOKUP(P584&amp;"_"&amp;Q584&amp;"_"&amp;R584,[1]挑战模式!$A:$AS,14,FALSE))</f>
        <v>100</v>
      </c>
      <c r="G584" s="10">
        <f t="shared" si="53"/>
        <v>180</v>
      </c>
      <c r="H584" s="10">
        <f t="shared" si="50"/>
        <v>0</v>
      </c>
      <c r="I584" s="10">
        <f ca="1">IF(ISNA(VLOOKUP(P584&amp;"_"&amp;Q584&amp;"_"&amp;R584,[1]挑战模式!$A:$AS,1,FALSE)),"",IF(VLOOKUP(P584&amp;"_"&amp;Q584&amp;"_"&amp;R584,[1]挑战模式!$A:$AS,14+S584,FALSE)="","",INT(VLOOKUP(P584&amp;"_"&amp;Q584&amp;"_"&amp;R584,[1]挑战模式!$A:$AS,20+S584,FALSE))))</f>
        <v>5</v>
      </c>
      <c r="J584" s="10">
        <f ca="1">IF(ISNA(VLOOKUP(P584&amp;"_"&amp;Q584&amp;"_"&amp;R584,[1]挑战模式!$A:$AS,1,FALSE)),"",IF(VLOOKUP(P584&amp;"_"&amp;Q584&amp;"_"&amp;R584,[1]挑战模式!$A:$AS,14+S584,FALSE)="","",ROUND(VLOOKUP(P584&amp;"_"&amp;Q584&amp;"_"&amp;R584,[1]挑战模式!$A:$AS,5,FALSE)/I584,2)))</f>
        <v>3</v>
      </c>
      <c r="K584" s="10">
        <f t="shared" ca="1" si="54"/>
        <v>1</v>
      </c>
      <c r="L584" s="10" t="str">
        <f t="shared" ca="1" si="55"/>
        <v>Monster_Season0_Challenge13_2_1</v>
      </c>
      <c r="M584" s="10">
        <f t="shared" ca="1" si="56"/>
        <v>1</v>
      </c>
      <c r="N584" s="12"/>
      <c r="O584" s="10">
        <f ca="1">IF(J584="","",VLOOKUP(P584&amp;"_"&amp;Q584&amp;"_"&amp;R584,[1]挑战模式!$A:$AS,38+S584,FALSE))</f>
        <v>20</v>
      </c>
      <c r="P584" s="10">
        <v>0</v>
      </c>
      <c r="Q584" s="10">
        <v>13</v>
      </c>
      <c r="R584" s="10">
        <v>2</v>
      </c>
      <c r="S584" s="10">
        <v>1</v>
      </c>
    </row>
    <row r="585" spans="2:19" s="11" customFormat="1" x14ac:dyDescent="0.2">
      <c r="B585" s="10" t="str">
        <f t="shared" si="51"/>
        <v/>
      </c>
      <c r="C585" s="10" t="str">
        <f>IF(ISNA(VLOOKUP(P585&amp;"_"&amp;Q585&amp;"_"&amp;R585,[1]挑战模式!$A:$AS,1,FALSE)),"",IF(R585-R584=0,"",R585))</f>
        <v/>
      </c>
      <c r="D585" s="10" t="str">
        <f t="shared" si="52"/>
        <v/>
      </c>
      <c r="E585" s="10" t="str">
        <f>""</f>
        <v/>
      </c>
      <c r="F585" s="10" t="str">
        <f>IF(C585="","",VLOOKUP(P585&amp;"_"&amp;Q585&amp;"_"&amp;R585,[1]挑战模式!$A:$AS,13,FALSE)-VLOOKUP(P585&amp;"_"&amp;Q585&amp;"_"&amp;R585,[1]挑战模式!$A:$AS,14,FALSE))</f>
        <v/>
      </c>
      <c r="G585" s="10" t="str">
        <f t="shared" si="53"/>
        <v/>
      </c>
      <c r="H585" s="10" t="str">
        <f t="shared" si="50"/>
        <v/>
      </c>
      <c r="I585" s="10">
        <f ca="1">IF(ISNA(VLOOKUP(P585&amp;"_"&amp;Q585&amp;"_"&amp;R585,[1]挑战模式!$A:$AS,1,FALSE)),"",IF(VLOOKUP(P585&amp;"_"&amp;Q585&amp;"_"&amp;R585,[1]挑战模式!$A:$AS,14+S585,FALSE)="","",INT(VLOOKUP(P585&amp;"_"&amp;Q585&amp;"_"&amp;R585,[1]挑战模式!$A:$AS,20+S585,FALSE))))</f>
        <v>5</v>
      </c>
      <c r="J585" s="10">
        <f ca="1">IF(ISNA(VLOOKUP(P585&amp;"_"&amp;Q585&amp;"_"&amp;R585,[1]挑战模式!$A:$AS,1,FALSE)),"",IF(VLOOKUP(P585&amp;"_"&amp;Q585&amp;"_"&amp;R585,[1]挑战模式!$A:$AS,14+S585,FALSE)="","",ROUND(VLOOKUP(P585&amp;"_"&amp;Q585&amp;"_"&amp;R585,[1]挑战模式!$A:$AS,5,FALSE)/I585,2)))</f>
        <v>3</v>
      </c>
      <c r="K585" s="10">
        <f t="shared" ca="1" si="54"/>
        <v>1</v>
      </c>
      <c r="L585" s="10" t="str">
        <f t="shared" ca="1" si="55"/>
        <v>Monster_Season0_Challenge13_2_2</v>
      </c>
      <c r="M585" s="10">
        <f t="shared" ca="1" si="56"/>
        <v>1</v>
      </c>
      <c r="N585" s="12"/>
      <c r="O585" s="10">
        <f ca="1">IF(J585="","",VLOOKUP(P585&amp;"_"&amp;Q585&amp;"_"&amp;R585,[1]挑战模式!$A:$AS,38+S585,FALSE))</f>
        <v>20</v>
      </c>
      <c r="P585" s="10">
        <v>0</v>
      </c>
      <c r="Q585" s="10">
        <v>13</v>
      </c>
      <c r="R585" s="10">
        <v>2</v>
      </c>
      <c r="S585" s="10">
        <v>2</v>
      </c>
    </row>
    <row r="586" spans="2:19" s="11" customFormat="1" x14ac:dyDescent="0.2">
      <c r="B586" s="10" t="str">
        <f t="shared" si="51"/>
        <v/>
      </c>
      <c r="C586" s="10" t="str">
        <f>IF(ISNA(VLOOKUP(P586&amp;"_"&amp;Q586&amp;"_"&amp;R586,[1]挑战模式!$A:$AS,1,FALSE)),"",IF(R586-R585=0,"",R586))</f>
        <v/>
      </c>
      <c r="D586" s="10" t="str">
        <f t="shared" si="52"/>
        <v/>
      </c>
      <c r="E586" s="10" t="str">
        <f>""</f>
        <v/>
      </c>
      <c r="F586" s="10" t="str">
        <f>IF(C586="","",VLOOKUP(P586&amp;"_"&amp;Q586&amp;"_"&amp;R586,[1]挑战模式!$A:$AS,13,FALSE)-VLOOKUP(P586&amp;"_"&amp;Q586&amp;"_"&amp;R586,[1]挑战模式!$A:$AS,14,FALSE))</f>
        <v/>
      </c>
      <c r="G586" s="10" t="str">
        <f t="shared" si="53"/>
        <v/>
      </c>
      <c r="H586" s="10" t="str">
        <f t="shared" si="50"/>
        <v/>
      </c>
      <c r="I586" s="10" t="str">
        <f ca="1">IF(ISNA(VLOOKUP(P586&amp;"_"&amp;Q586&amp;"_"&amp;R586,[1]挑战模式!$A:$AS,1,FALSE)),"",IF(VLOOKUP(P586&amp;"_"&amp;Q586&amp;"_"&amp;R586,[1]挑战模式!$A:$AS,14+S586,FALSE)="","",INT(VLOOKUP(P586&amp;"_"&amp;Q586&amp;"_"&amp;R586,[1]挑战模式!$A:$AS,20+S586,FALSE))))</f>
        <v/>
      </c>
      <c r="J586" s="10" t="str">
        <f ca="1">IF(ISNA(VLOOKUP(P586&amp;"_"&amp;Q586&amp;"_"&amp;R586,[1]挑战模式!$A:$AS,1,FALSE)),"",IF(VLOOKUP(P586&amp;"_"&amp;Q586&amp;"_"&amp;R586,[1]挑战模式!$A:$AS,14+S586,FALSE)="","",ROUND(VLOOKUP(P586&amp;"_"&amp;Q586&amp;"_"&amp;R586,[1]挑战模式!$A:$AS,5,FALSE)/I586,2)))</f>
        <v/>
      </c>
      <c r="K586" s="10" t="str">
        <f t="shared" ca="1" si="54"/>
        <v/>
      </c>
      <c r="L586" s="10" t="str">
        <f t="shared" ca="1" si="55"/>
        <v/>
      </c>
      <c r="M586" s="10" t="str">
        <f t="shared" ca="1" si="56"/>
        <v/>
      </c>
      <c r="N586" s="12"/>
      <c r="O586" s="10" t="str">
        <f ca="1">IF(J586="","",VLOOKUP(P586&amp;"_"&amp;Q586&amp;"_"&amp;R586,[1]挑战模式!$A:$AS,38+S586,FALSE))</f>
        <v/>
      </c>
      <c r="P586" s="10">
        <v>0</v>
      </c>
      <c r="Q586" s="10">
        <v>13</v>
      </c>
      <c r="R586" s="10">
        <v>2</v>
      </c>
      <c r="S586" s="10">
        <v>3</v>
      </c>
    </row>
    <row r="587" spans="2:19" s="11" customFormat="1" x14ac:dyDescent="0.2">
      <c r="B587" s="10" t="str">
        <f t="shared" si="51"/>
        <v/>
      </c>
      <c r="C587" s="10" t="str">
        <f>IF(ISNA(VLOOKUP(P587&amp;"_"&amp;Q587&amp;"_"&amp;R587,[1]挑战模式!$A:$AS,1,FALSE)),"",IF(R587-R586=0,"",R587))</f>
        <v/>
      </c>
      <c r="D587" s="10" t="str">
        <f t="shared" si="52"/>
        <v/>
      </c>
      <c r="E587" s="10" t="str">
        <f>""</f>
        <v/>
      </c>
      <c r="F587" s="10" t="str">
        <f>IF(C587="","",VLOOKUP(P587&amp;"_"&amp;Q587&amp;"_"&amp;R587,[1]挑战模式!$A:$AS,13,FALSE)-VLOOKUP(P587&amp;"_"&amp;Q587&amp;"_"&amp;R587,[1]挑战模式!$A:$AS,14,FALSE))</f>
        <v/>
      </c>
      <c r="G587" s="10" t="str">
        <f t="shared" si="53"/>
        <v/>
      </c>
      <c r="H587" s="10" t="str">
        <f t="shared" si="50"/>
        <v/>
      </c>
      <c r="I587" s="10" t="str">
        <f ca="1">IF(ISNA(VLOOKUP(P587&amp;"_"&amp;Q587&amp;"_"&amp;R587,[1]挑战模式!$A:$AS,1,FALSE)),"",IF(VLOOKUP(P587&amp;"_"&amp;Q587&amp;"_"&amp;R587,[1]挑战模式!$A:$AS,14+S587,FALSE)="","",INT(VLOOKUP(P587&amp;"_"&amp;Q587&amp;"_"&amp;R587,[1]挑战模式!$A:$AS,20+S587,FALSE))))</f>
        <v/>
      </c>
      <c r="J587" s="10" t="str">
        <f ca="1">IF(ISNA(VLOOKUP(P587&amp;"_"&amp;Q587&amp;"_"&amp;R587,[1]挑战模式!$A:$AS,1,FALSE)),"",IF(VLOOKUP(P587&amp;"_"&amp;Q587&amp;"_"&amp;R587,[1]挑战模式!$A:$AS,14+S587,FALSE)="","",ROUND(VLOOKUP(P587&amp;"_"&amp;Q587&amp;"_"&amp;R587,[1]挑战模式!$A:$AS,5,FALSE)/I587,2)))</f>
        <v/>
      </c>
      <c r="K587" s="10" t="str">
        <f t="shared" ca="1" si="54"/>
        <v/>
      </c>
      <c r="L587" s="10" t="str">
        <f t="shared" ca="1" si="55"/>
        <v/>
      </c>
      <c r="M587" s="10" t="str">
        <f t="shared" ca="1" si="56"/>
        <v/>
      </c>
      <c r="N587" s="12"/>
      <c r="O587" s="10" t="str">
        <f ca="1">IF(J587="","",VLOOKUP(P587&amp;"_"&amp;Q587&amp;"_"&amp;R587,[1]挑战模式!$A:$AS,38+S587,FALSE))</f>
        <v/>
      </c>
      <c r="P587" s="10">
        <v>0</v>
      </c>
      <c r="Q587" s="10">
        <v>13</v>
      </c>
      <c r="R587" s="10">
        <v>2</v>
      </c>
      <c r="S587" s="10">
        <v>4</v>
      </c>
    </row>
    <row r="588" spans="2:19" s="11" customFormat="1" x14ac:dyDescent="0.2">
      <c r="B588" s="10" t="str">
        <f t="shared" si="51"/>
        <v/>
      </c>
      <c r="C588" s="10" t="str">
        <f>IF(ISNA(VLOOKUP(P588&amp;"_"&amp;Q588&amp;"_"&amp;R588,[1]挑战模式!$A:$AS,1,FALSE)),"",IF(R588-R587=0,"",R588))</f>
        <v/>
      </c>
      <c r="D588" s="10" t="str">
        <f t="shared" si="52"/>
        <v/>
      </c>
      <c r="E588" s="10" t="str">
        <f>""</f>
        <v/>
      </c>
      <c r="F588" s="10" t="str">
        <f>IF(C588="","",VLOOKUP(P588&amp;"_"&amp;Q588&amp;"_"&amp;R588,[1]挑战模式!$A:$AS,13,FALSE)-VLOOKUP(P588&amp;"_"&amp;Q588&amp;"_"&amp;R588,[1]挑战模式!$A:$AS,14,FALSE))</f>
        <v/>
      </c>
      <c r="G588" s="10" t="str">
        <f t="shared" si="53"/>
        <v/>
      </c>
      <c r="H588" s="10" t="str">
        <f t="shared" si="50"/>
        <v/>
      </c>
      <c r="I588" s="10" t="str">
        <f ca="1">IF(ISNA(VLOOKUP(P588&amp;"_"&amp;Q588&amp;"_"&amp;R588,[1]挑战模式!$A:$AS,1,FALSE)),"",IF(VLOOKUP(P588&amp;"_"&amp;Q588&amp;"_"&amp;R588,[1]挑战模式!$A:$AS,14+S588,FALSE)="","",INT(VLOOKUP(P588&amp;"_"&amp;Q588&amp;"_"&amp;R588,[1]挑战模式!$A:$AS,20+S588,FALSE))))</f>
        <v/>
      </c>
      <c r="J588" s="10" t="str">
        <f ca="1">IF(ISNA(VLOOKUP(P588&amp;"_"&amp;Q588&amp;"_"&amp;R588,[1]挑战模式!$A:$AS,1,FALSE)),"",IF(VLOOKUP(P588&amp;"_"&amp;Q588&amp;"_"&amp;R588,[1]挑战模式!$A:$AS,14+S588,FALSE)="","",ROUND(VLOOKUP(P588&amp;"_"&amp;Q588&amp;"_"&amp;R588,[1]挑战模式!$A:$AS,5,FALSE)/I588,2)))</f>
        <v/>
      </c>
      <c r="K588" s="10" t="str">
        <f t="shared" ca="1" si="54"/>
        <v/>
      </c>
      <c r="L588" s="10" t="str">
        <f t="shared" ca="1" si="55"/>
        <v/>
      </c>
      <c r="M588" s="10" t="str">
        <f t="shared" ca="1" si="56"/>
        <v/>
      </c>
      <c r="N588" s="12"/>
      <c r="O588" s="10" t="str">
        <f ca="1">IF(J588="","",VLOOKUP(P588&amp;"_"&amp;Q588&amp;"_"&amp;R588,[1]挑战模式!$A:$AS,38+S588,FALSE))</f>
        <v/>
      </c>
      <c r="P588" s="10">
        <v>0</v>
      </c>
      <c r="Q588" s="10">
        <v>13</v>
      </c>
      <c r="R588" s="10">
        <v>2</v>
      </c>
      <c r="S588" s="10">
        <v>5</v>
      </c>
    </row>
    <row r="589" spans="2:19" s="11" customFormat="1" x14ac:dyDescent="0.2">
      <c r="B589" s="10" t="str">
        <f t="shared" si="51"/>
        <v/>
      </c>
      <c r="C589" s="10" t="str">
        <f>IF(ISNA(VLOOKUP(P589&amp;"_"&amp;Q589&amp;"_"&amp;R589,[1]挑战模式!$A:$AS,1,FALSE)),"",IF(R589-R588=0,"",R589))</f>
        <v/>
      </c>
      <c r="D589" s="10" t="str">
        <f t="shared" si="52"/>
        <v/>
      </c>
      <c r="E589" s="10" t="str">
        <f>""</f>
        <v/>
      </c>
      <c r="F589" s="10" t="str">
        <f>IF(C589="","",VLOOKUP(P589&amp;"_"&amp;Q589&amp;"_"&amp;R589,[1]挑战模式!$A:$AS,13,FALSE)-VLOOKUP(P589&amp;"_"&amp;Q589&amp;"_"&amp;R589,[1]挑战模式!$A:$AS,14,FALSE))</f>
        <v/>
      </c>
      <c r="G589" s="10" t="str">
        <f t="shared" si="53"/>
        <v/>
      </c>
      <c r="H589" s="10" t="str">
        <f t="shared" si="50"/>
        <v/>
      </c>
      <c r="I589" s="10" t="str">
        <f ca="1">IF(ISNA(VLOOKUP(P589&amp;"_"&amp;Q589&amp;"_"&amp;R589,[1]挑战模式!$A:$AS,1,FALSE)),"",IF(VLOOKUP(P589&amp;"_"&amp;Q589&amp;"_"&amp;R589,[1]挑战模式!$A:$AS,14+S589,FALSE)="","",INT(VLOOKUP(P589&amp;"_"&amp;Q589&amp;"_"&amp;R589,[1]挑战模式!$A:$AS,20+S589,FALSE))))</f>
        <v/>
      </c>
      <c r="J589" s="10" t="str">
        <f ca="1">IF(ISNA(VLOOKUP(P589&amp;"_"&amp;Q589&amp;"_"&amp;R589,[1]挑战模式!$A:$AS,1,FALSE)),"",IF(VLOOKUP(P589&amp;"_"&amp;Q589&amp;"_"&amp;R589,[1]挑战模式!$A:$AS,14+S589,FALSE)="","",ROUND(VLOOKUP(P589&amp;"_"&amp;Q589&amp;"_"&amp;R589,[1]挑战模式!$A:$AS,5,FALSE)/I589,2)))</f>
        <v/>
      </c>
      <c r="K589" s="10" t="str">
        <f t="shared" ca="1" si="54"/>
        <v/>
      </c>
      <c r="L589" s="10" t="str">
        <f t="shared" ca="1" si="55"/>
        <v/>
      </c>
      <c r="M589" s="10" t="str">
        <f t="shared" ca="1" si="56"/>
        <v/>
      </c>
      <c r="N589" s="12"/>
      <c r="O589" s="10" t="str">
        <f ca="1">IF(J589="","",VLOOKUP(P589&amp;"_"&amp;Q589&amp;"_"&amp;R589,[1]挑战模式!$A:$AS,38+S589,FALSE))</f>
        <v/>
      </c>
      <c r="P589" s="10">
        <v>0</v>
      </c>
      <c r="Q589" s="10">
        <v>13</v>
      </c>
      <c r="R589" s="10">
        <v>2</v>
      </c>
      <c r="S589" s="10">
        <v>6</v>
      </c>
    </row>
    <row r="590" spans="2:19" s="11" customFormat="1" x14ac:dyDescent="0.2">
      <c r="B590" s="10" t="str">
        <f t="shared" si="51"/>
        <v>MonsterWaveCallRule_Season0_Challenge13</v>
      </c>
      <c r="C590" s="10">
        <f>IF(ISNA(VLOOKUP(P590&amp;"_"&amp;Q590&amp;"_"&amp;R590,[1]挑战模式!$A:$AS,1,FALSE)),"",IF(R590-R589=0,"",R590))</f>
        <v>3</v>
      </c>
      <c r="D590" s="10" t="str">
        <f t="shared" si="52"/>
        <v>赛季0挑战关卡13波次3</v>
      </c>
      <c r="E590" s="10" t="str">
        <f>""</f>
        <v/>
      </c>
      <c r="F590" s="10">
        <f>IF(C590="","",VLOOKUP(P590&amp;"_"&amp;Q590&amp;"_"&amp;R590,[1]挑战模式!$A:$AS,13,FALSE)-VLOOKUP(P590&amp;"_"&amp;Q590&amp;"_"&amp;R590,[1]挑战模式!$A:$AS,14,FALSE))</f>
        <v>100</v>
      </c>
      <c r="G590" s="10">
        <f t="shared" si="53"/>
        <v>180</v>
      </c>
      <c r="H590" s="10">
        <f t="shared" si="50"/>
        <v>0</v>
      </c>
      <c r="I590" s="10">
        <f ca="1">IF(ISNA(VLOOKUP(P590&amp;"_"&amp;Q590&amp;"_"&amp;R590,[1]挑战模式!$A:$AS,1,FALSE)),"",IF(VLOOKUP(P590&amp;"_"&amp;Q590&amp;"_"&amp;R590,[1]挑战模式!$A:$AS,14+S590,FALSE)="","",INT(VLOOKUP(P590&amp;"_"&amp;Q590&amp;"_"&amp;R590,[1]挑战模式!$A:$AS,20+S590,FALSE))))</f>
        <v>8</v>
      </c>
      <c r="J590" s="10">
        <f ca="1">IF(ISNA(VLOOKUP(P590&amp;"_"&amp;Q590&amp;"_"&amp;R590,[1]挑战模式!$A:$AS,1,FALSE)),"",IF(VLOOKUP(P590&amp;"_"&amp;Q590&amp;"_"&amp;R590,[1]挑战模式!$A:$AS,14+S590,FALSE)="","",ROUND(VLOOKUP(P590&amp;"_"&amp;Q590&amp;"_"&amp;R590,[1]挑战模式!$A:$AS,5,FALSE)/I590,2)))</f>
        <v>2.5</v>
      </c>
      <c r="K590" s="10">
        <f t="shared" ca="1" si="54"/>
        <v>1</v>
      </c>
      <c r="L590" s="10" t="str">
        <f t="shared" ca="1" si="55"/>
        <v>Monster_Season0_Challenge13_3_1</v>
      </c>
      <c r="M590" s="10">
        <f t="shared" ca="1" si="56"/>
        <v>1</v>
      </c>
      <c r="N590" s="12"/>
      <c r="O590" s="10">
        <f ca="1">IF(J590="","",VLOOKUP(P590&amp;"_"&amp;Q590&amp;"_"&amp;R590,[1]挑战模式!$A:$AS,38+S590,FALSE))</f>
        <v>17</v>
      </c>
      <c r="P590" s="10">
        <v>0</v>
      </c>
      <c r="Q590" s="10">
        <v>13</v>
      </c>
      <c r="R590" s="10">
        <v>3</v>
      </c>
      <c r="S590" s="10">
        <v>1</v>
      </c>
    </row>
    <row r="591" spans="2:19" s="11" customFormat="1" x14ac:dyDescent="0.2">
      <c r="B591" s="10" t="str">
        <f t="shared" si="51"/>
        <v/>
      </c>
      <c r="C591" s="10" t="str">
        <f>IF(ISNA(VLOOKUP(P591&amp;"_"&amp;Q591&amp;"_"&amp;R591,[1]挑战模式!$A:$AS,1,FALSE)),"",IF(R591-R590=0,"",R591))</f>
        <v/>
      </c>
      <c r="D591" s="10" t="str">
        <f t="shared" si="52"/>
        <v/>
      </c>
      <c r="E591" s="10" t="str">
        <f>""</f>
        <v/>
      </c>
      <c r="F591" s="10" t="str">
        <f>IF(C591="","",VLOOKUP(P591&amp;"_"&amp;Q591&amp;"_"&amp;R591,[1]挑战模式!$A:$AS,13,FALSE)-VLOOKUP(P591&amp;"_"&amp;Q591&amp;"_"&amp;R591,[1]挑战模式!$A:$AS,14,FALSE))</f>
        <v/>
      </c>
      <c r="G591" s="10" t="str">
        <f t="shared" si="53"/>
        <v/>
      </c>
      <c r="H591" s="10" t="str">
        <f t="shared" si="50"/>
        <v/>
      </c>
      <c r="I591" s="10">
        <f ca="1">IF(ISNA(VLOOKUP(P591&amp;"_"&amp;Q591&amp;"_"&amp;R591,[1]挑战模式!$A:$AS,1,FALSE)),"",IF(VLOOKUP(P591&amp;"_"&amp;Q591&amp;"_"&amp;R591,[1]挑战模式!$A:$AS,14+S591,FALSE)="","",INT(VLOOKUP(P591&amp;"_"&amp;Q591&amp;"_"&amp;R591,[1]挑战模式!$A:$AS,20+S591,FALSE))))</f>
        <v>8</v>
      </c>
      <c r="J591" s="10">
        <f ca="1">IF(ISNA(VLOOKUP(P591&amp;"_"&amp;Q591&amp;"_"&amp;R591,[1]挑战模式!$A:$AS,1,FALSE)),"",IF(VLOOKUP(P591&amp;"_"&amp;Q591&amp;"_"&amp;R591,[1]挑战模式!$A:$AS,14+S591,FALSE)="","",ROUND(VLOOKUP(P591&amp;"_"&amp;Q591&amp;"_"&amp;R591,[1]挑战模式!$A:$AS,5,FALSE)/I591,2)))</f>
        <v>2.5</v>
      </c>
      <c r="K591" s="10">
        <f t="shared" ca="1" si="54"/>
        <v>1</v>
      </c>
      <c r="L591" s="10" t="str">
        <f t="shared" ca="1" si="55"/>
        <v>Monster_Season0_Challenge13_3_2</v>
      </c>
      <c r="M591" s="10">
        <f t="shared" ca="1" si="56"/>
        <v>1</v>
      </c>
      <c r="N591" s="12"/>
      <c r="O591" s="10">
        <f ca="1">IF(J591="","",VLOOKUP(P591&amp;"_"&amp;Q591&amp;"_"&amp;R591,[1]挑战模式!$A:$AS,38+S591,FALSE))</f>
        <v>8</v>
      </c>
      <c r="P591" s="10">
        <v>0</v>
      </c>
      <c r="Q591" s="10">
        <v>13</v>
      </c>
      <c r="R591" s="10">
        <v>3</v>
      </c>
      <c r="S591" s="10">
        <v>2</v>
      </c>
    </row>
    <row r="592" spans="2:19" s="11" customFormat="1" x14ac:dyDescent="0.2">
      <c r="B592" s="10" t="str">
        <f t="shared" si="51"/>
        <v/>
      </c>
      <c r="C592" s="10" t="str">
        <f>IF(ISNA(VLOOKUP(P592&amp;"_"&amp;Q592&amp;"_"&amp;R592,[1]挑战模式!$A:$AS,1,FALSE)),"",IF(R592-R591=0,"",R592))</f>
        <v/>
      </c>
      <c r="D592" s="10" t="str">
        <f t="shared" si="52"/>
        <v/>
      </c>
      <c r="E592" s="10" t="str">
        <f>""</f>
        <v/>
      </c>
      <c r="F592" s="10" t="str">
        <f>IF(C592="","",VLOOKUP(P592&amp;"_"&amp;Q592&amp;"_"&amp;R592,[1]挑战模式!$A:$AS,13,FALSE)-VLOOKUP(P592&amp;"_"&amp;Q592&amp;"_"&amp;R592,[1]挑战模式!$A:$AS,14,FALSE))</f>
        <v/>
      </c>
      <c r="G592" s="10" t="str">
        <f t="shared" si="53"/>
        <v/>
      </c>
      <c r="H592" s="10" t="str">
        <f t="shared" si="50"/>
        <v/>
      </c>
      <c r="I592" s="10" t="str">
        <f ca="1">IF(ISNA(VLOOKUP(P592&amp;"_"&amp;Q592&amp;"_"&amp;R592,[1]挑战模式!$A:$AS,1,FALSE)),"",IF(VLOOKUP(P592&amp;"_"&amp;Q592&amp;"_"&amp;R592,[1]挑战模式!$A:$AS,14+S592,FALSE)="","",INT(VLOOKUP(P592&amp;"_"&amp;Q592&amp;"_"&amp;R592,[1]挑战模式!$A:$AS,20+S592,FALSE))))</f>
        <v/>
      </c>
      <c r="J592" s="10" t="str">
        <f ca="1">IF(ISNA(VLOOKUP(P592&amp;"_"&amp;Q592&amp;"_"&amp;R592,[1]挑战模式!$A:$AS,1,FALSE)),"",IF(VLOOKUP(P592&amp;"_"&amp;Q592&amp;"_"&amp;R592,[1]挑战模式!$A:$AS,14+S592,FALSE)="","",ROUND(VLOOKUP(P592&amp;"_"&amp;Q592&amp;"_"&amp;R592,[1]挑战模式!$A:$AS,5,FALSE)/I592,2)))</f>
        <v/>
      </c>
      <c r="K592" s="10" t="str">
        <f t="shared" ca="1" si="54"/>
        <v/>
      </c>
      <c r="L592" s="10" t="str">
        <f t="shared" ca="1" si="55"/>
        <v/>
      </c>
      <c r="M592" s="10" t="str">
        <f t="shared" ca="1" si="56"/>
        <v/>
      </c>
      <c r="N592" s="12"/>
      <c r="O592" s="10" t="str">
        <f ca="1">IF(J592="","",VLOOKUP(P592&amp;"_"&amp;Q592&amp;"_"&amp;R592,[1]挑战模式!$A:$AS,38+S592,FALSE))</f>
        <v/>
      </c>
      <c r="P592" s="10">
        <v>0</v>
      </c>
      <c r="Q592" s="10">
        <v>13</v>
      </c>
      <c r="R592" s="10">
        <v>3</v>
      </c>
      <c r="S592" s="10">
        <v>3</v>
      </c>
    </row>
    <row r="593" spans="2:19" s="11" customFormat="1" x14ac:dyDescent="0.2">
      <c r="B593" s="10" t="str">
        <f t="shared" si="51"/>
        <v/>
      </c>
      <c r="C593" s="10" t="str">
        <f>IF(ISNA(VLOOKUP(P593&amp;"_"&amp;Q593&amp;"_"&amp;R593,[1]挑战模式!$A:$AS,1,FALSE)),"",IF(R593-R592=0,"",R593))</f>
        <v/>
      </c>
      <c r="D593" s="10" t="str">
        <f t="shared" si="52"/>
        <v/>
      </c>
      <c r="E593" s="10" t="str">
        <f>""</f>
        <v/>
      </c>
      <c r="F593" s="10" t="str">
        <f>IF(C593="","",VLOOKUP(P593&amp;"_"&amp;Q593&amp;"_"&amp;R593,[1]挑战模式!$A:$AS,13,FALSE)-VLOOKUP(P593&amp;"_"&amp;Q593&amp;"_"&amp;R593,[1]挑战模式!$A:$AS,14,FALSE))</f>
        <v/>
      </c>
      <c r="G593" s="10" t="str">
        <f t="shared" si="53"/>
        <v/>
      </c>
      <c r="H593" s="10" t="str">
        <f t="shared" si="50"/>
        <v/>
      </c>
      <c r="I593" s="10" t="str">
        <f ca="1">IF(ISNA(VLOOKUP(P593&amp;"_"&amp;Q593&amp;"_"&amp;R593,[1]挑战模式!$A:$AS,1,FALSE)),"",IF(VLOOKUP(P593&amp;"_"&amp;Q593&amp;"_"&amp;R593,[1]挑战模式!$A:$AS,14+S593,FALSE)="","",INT(VLOOKUP(P593&amp;"_"&amp;Q593&amp;"_"&amp;R593,[1]挑战模式!$A:$AS,20+S593,FALSE))))</f>
        <v/>
      </c>
      <c r="J593" s="10" t="str">
        <f ca="1">IF(ISNA(VLOOKUP(P593&amp;"_"&amp;Q593&amp;"_"&amp;R593,[1]挑战模式!$A:$AS,1,FALSE)),"",IF(VLOOKUP(P593&amp;"_"&amp;Q593&amp;"_"&amp;R593,[1]挑战模式!$A:$AS,14+S593,FALSE)="","",ROUND(VLOOKUP(P593&amp;"_"&amp;Q593&amp;"_"&amp;R593,[1]挑战模式!$A:$AS,5,FALSE)/I593,2)))</f>
        <v/>
      </c>
      <c r="K593" s="10" t="str">
        <f t="shared" ca="1" si="54"/>
        <v/>
      </c>
      <c r="L593" s="10" t="str">
        <f t="shared" ca="1" si="55"/>
        <v/>
      </c>
      <c r="M593" s="10" t="str">
        <f t="shared" ca="1" si="56"/>
        <v/>
      </c>
      <c r="N593" s="12"/>
      <c r="O593" s="10" t="str">
        <f ca="1">IF(J593="","",VLOOKUP(P593&amp;"_"&amp;Q593&amp;"_"&amp;R593,[1]挑战模式!$A:$AS,38+S593,FALSE))</f>
        <v/>
      </c>
      <c r="P593" s="10">
        <v>0</v>
      </c>
      <c r="Q593" s="10">
        <v>13</v>
      </c>
      <c r="R593" s="10">
        <v>3</v>
      </c>
      <c r="S593" s="10">
        <v>4</v>
      </c>
    </row>
    <row r="594" spans="2:19" s="11" customFormat="1" x14ac:dyDescent="0.2">
      <c r="B594" s="10" t="str">
        <f t="shared" si="51"/>
        <v/>
      </c>
      <c r="C594" s="10" t="str">
        <f>IF(ISNA(VLOOKUP(P594&amp;"_"&amp;Q594&amp;"_"&amp;R594,[1]挑战模式!$A:$AS,1,FALSE)),"",IF(R594-R593=0,"",R594))</f>
        <v/>
      </c>
      <c r="D594" s="10" t="str">
        <f t="shared" si="52"/>
        <v/>
      </c>
      <c r="E594" s="10" t="str">
        <f>""</f>
        <v/>
      </c>
      <c r="F594" s="10" t="str">
        <f>IF(C594="","",VLOOKUP(P594&amp;"_"&amp;Q594&amp;"_"&amp;R594,[1]挑战模式!$A:$AS,13,FALSE)-VLOOKUP(P594&amp;"_"&amp;Q594&amp;"_"&amp;R594,[1]挑战模式!$A:$AS,14,FALSE))</f>
        <v/>
      </c>
      <c r="G594" s="10" t="str">
        <f t="shared" si="53"/>
        <v/>
      </c>
      <c r="H594" s="10" t="str">
        <f t="shared" si="50"/>
        <v/>
      </c>
      <c r="I594" s="10" t="str">
        <f ca="1">IF(ISNA(VLOOKUP(P594&amp;"_"&amp;Q594&amp;"_"&amp;R594,[1]挑战模式!$A:$AS,1,FALSE)),"",IF(VLOOKUP(P594&amp;"_"&amp;Q594&amp;"_"&amp;R594,[1]挑战模式!$A:$AS,14+S594,FALSE)="","",INT(VLOOKUP(P594&amp;"_"&amp;Q594&amp;"_"&amp;R594,[1]挑战模式!$A:$AS,20+S594,FALSE))))</f>
        <v/>
      </c>
      <c r="J594" s="10" t="str">
        <f ca="1">IF(ISNA(VLOOKUP(P594&amp;"_"&amp;Q594&amp;"_"&amp;R594,[1]挑战模式!$A:$AS,1,FALSE)),"",IF(VLOOKUP(P594&amp;"_"&amp;Q594&amp;"_"&amp;R594,[1]挑战模式!$A:$AS,14+S594,FALSE)="","",ROUND(VLOOKUP(P594&amp;"_"&amp;Q594&amp;"_"&amp;R594,[1]挑战模式!$A:$AS,5,FALSE)/I594,2)))</f>
        <v/>
      </c>
      <c r="K594" s="10" t="str">
        <f t="shared" ca="1" si="54"/>
        <v/>
      </c>
      <c r="L594" s="10" t="str">
        <f t="shared" ca="1" si="55"/>
        <v/>
      </c>
      <c r="M594" s="10" t="str">
        <f t="shared" ca="1" si="56"/>
        <v/>
      </c>
      <c r="N594" s="12"/>
      <c r="O594" s="10" t="str">
        <f ca="1">IF(J594="","",VLOOKUP(P594&amp;"_"&amp;Q594&amp;"_"&amp;R594,[1]挑战模式!$A:$AS,38+S594,FALSE))</f>
        <v/>
      </c>
      <c r="P594" s="10">
        <v>0</v>
      </c>
      <c r="Q594" s="10">
        <v>13</v>
      </c>
      <c r="R594" s="10">
        <v>3</v>
      </c>
      <c r="S594" s="10">
        <v>5</v>
      </c>
    </row>
    <row r="595" spans="2:19" s="11" customFormat="1" x14ac:dyDescent="0.2">
      <c r="B595" s="10" t="str">
        <f t="shared" si="51"/>
        <v/>
      </c>
      <c r="C595" s="10" t="str">
        <f>IF(ISNA(VLOOKUP(P595&amp;"_"&amp;Q595&amp;"_"&amp;R595,[1]挑战模式!$A:$AS,1,FALSE)),"",IF(R595-R594=0,"",R595))</f>
        <v/>
      </c>
      <c r="D595" s="10" t="str">
        <f t="shared" si="52"/>
        <v/>
      </c>
      <c r="E595" s="10" t="str">
        <f>""</f>
        <v/>
      </c>
      <c r="F595" s="10" t="str">
        <f>IF(C595="","",VLOOKUP(P595&amp;"_"&amp;Q595&amp;"_"&amp;R595,[1]挑战模式!$A:$AS,13,FALSE)-VLOOKUP(P595&amp;"_"&amp;Q595&amp;"_"&amp;R595,[1]挑战模式!$A:$AS,14,FALSE))</f>
        <v/>
      </c>
      <c r="G595" s="10" t="str">
        <f t="shared" si="53"/>
        <v/>
      </c>
      <c r="H595" s="10" t="str">
        <f t="shared" si="50"/>
        <v/>
      </c>
      <c r="I595" s="10" t="str">
        <f ca="1">IF(ISNA(VLOOKUP(P595&amp;"_"&amp;Q595&amp;"_"&amp;R595,[1]挑战模式!$A:$AS,1,FALSE)),"",IF(VLOOKUP(P595&amp;"_"&amp;Q595&amp;"_"&amp;R595,[1]挑战模式!$A:$AS,14+S595,FALSE)="","",INT(VLOOKUP(P595&amp;"_"&amp;Q595&amp;"_"&amp;R595,[1]挑战模式!$A:$AS,20+S595,FALSE))))</f>
        <v/>
      </c>
      <c r="J595" s="10" t="str">
        <f ca="1">IF(ISNA(VLOOKUP(P595&amp;"_"&amp;Q595&amp;"_"&amp;R595,[1]挑战模式!$A:$AS,1,FALSE)),"",IF(VLOOKUP(P595&amp;"_"&amp;Q595&amp;"_"&amp;R595,[1]挑战模式!$A:$AS,14+S595,FALSE)="","",ROUND(VLOOKUP(P595&amp;"_"&amp;Q595&amp;"_"&amp;R595,[1]挑战模式!$A:$AS,5,FALSE)/I595,2)))</f>
        <v/>
      </c>
      <c r="K595" s="10" t="str">
        <f t="shared" ca="1" si="54"/>
        <v/>
      </c>
      <c r="L595" s="10" t="str">
        <f t="shared" ca="1" si="55"/>
        <v/>
      </c>
      <c r="M595" s="10" t="str">
        <f t="shared" ca="1" si="56"/>
        <v/>
      </c>
      <c r="N595" s="12"/>
      <c r="O595" s="10" t="str">
        <f ca="1">IF(J595="","",VLOOKUP(P595&amp;"_"&amp;Q595&amp;"_"&amp;R595,[1]挑战模式!$A:$AS,38+S595,FALSE))</f>
        <v/>
      </c>
      <c r="P595" s="10">
        <v>0</v>
      </c>
      <c r="Q595" s="10">
        <v>13</v>
      </c>
      <c r="R595" s="10">
        <v>3</v>
      </c>
      <c r="S595" s="10">
        <v>6</v>
      </c>
    </row>
    <row r="596" spans="2:19" s="11" customFormat="1" x14ac:dyDescent="0.2">
      <c r="B596" s="10" t="str">
        <f t="shared" si="51"/>
        <v>MonsterWaveCallRule_Season0_Challenge13</v>
      </c>
      <c r="C596" s="10">
        <f>IF(ISNA(VLOOKUP(P596&amp;"_"&amp;Q596&amp;"_"&amp;R596,[1]挑战模式!$A:$AS,1,FALSE)),"",IF(R596-R595=0,"",R596))</f>
        <v>4</v>
      </c>
      <c r="D596" s="10" t="str">
        <f t="shared" si="52"/>
        <v>赛季0挑战关卡13波次4</v>
      </c>
      <c r="E596" s="10" t="str">
        <f>""</f>
        <v/>
      </c>
      <c r="F596" s="10">
        <f>IF(C596="","",VLOOKUP(P596&amp;"_"&amp;Q596&amp;"_"&amp;R596,[1]挑战模式!$A:$AS,13,FALSE)-VLOOKUP(P596&amp;"_"&amp;Q596&amp;"_"&amp;R596,[1]挑战模式!$A:$AS,14,FALSE))</f>
        <v>100</v>
      </c>
      <c r="G596" s="10">
        <f t="shared" si="53"/>
        <v>180</v>
      </c>
      <c r="H596" s="10">
        <f t="shared" si="50"/>
        <v>0</v>
      </c>
      <c r="I596" s="10">
        <f ca="1">IF(ISNA(VLOOKUP(P596&amp;"_"&amp;Q596&amp;"_"&amp;R596,[1]挑战模式!$A:$AS,1,FALSE)),"",IF(VLOOKUP(P596&amp;"_"&amp;Q596&amp;"_"&amp;R596,[1]挑战模式!$A:$AS,14+S596,FALSE)="","",INT(VLOOKUP(P596&amp;"_"&amp;Q596&amp;"_"&amp;R596,[1]挑战模式!$A:$AS,20+S596,FALSE))))</f>
        <v>10</v>
      </c>
      <c r="J596" s="10">
        <f ca="1">IF(ISNA(VLOOKUP(P596&amp;"_"&amp;Q596&amp;"_"&amp;R596,[1]挑战模式!$A:$AS,1,FALSE)),"",IF(VLOOKUP(P596&amp;"_"&amp;Q596&amp;"_"&amp;R596,[1]挑战模式!$A:$AS,14+S596,FALSE)="","",ROUND(VLOOKUP(P596&amp;"_"&amp;Q596&amp;"_"&amp;R596,[1]挑战模式!$A:$AS,5,FALSE)/I596,2)))</f>
        <v>2.5</v>
      </c>
      <c r="K596" s="10">
        <f t="shared" ca="1" si="54"/>
        <v>1</v>
      </c>
      <c r="L596" s="10" t="str">
        <f t="shared" ca="1" si="55"/>
        <v>Monster_Season0_Challenge13_4_1</v>
      </c>
      <c r="M596" s="10">
        <f t="shared" ca="1" si="56"/>
        <v>1</v>
      </c>
      <c r="N596" s="12"/>
      <c r="O596" s="10">
        <f ca="1">IF(J596="","",VLOOKUP(P596&amp;"_"&amp;Q596&amp;"_"&amp;R596,[1]挑战模式!$A:$AS,38+S596,FALSE))</f>
        <v>10</v>
      </c>
      <c r="P596" s="10">
        <v>0</v>
      </c>
      <c r="Q596" s="10">
        <v>13</v>
      </c>
      <c r="R596" s="10">
        <v>4</v>
      </c>
      <c r="S596" s="10">
        <v>1</v>
      </c>
    </row>
    <row r="597" spans="2:19" s="11" customFormat="1" x14ac:dyDescent="0.2">
      <c r="B597" s="10" t="str">
        <f t="shared" si="51"/>
        <v/>
      </c>
      <c r="C597" s="10" t="str">
        <f>IF(ISNA(VLOOKUP(P597&amp;"_"&amp;Q597&amp;"_"&amp;R597,[1]挑战模式!$A:$AS,1,FALSE)),"",IF(R597-R596=0,"",R597))</f>
        <v/>
      </c>
      <c r="D597" s="10" t="str">
        <f t="shared" si="52"/>
        <v/>
      </c>
      <c r="E597" s="10" t="str">
        <f>""</f>
        <v/>
      </c>
      <c r="F597" s="10" t="str">
        <f>IF(C597="","",VLOOKUP(P597&amp;"_"&amp;Q597&amp;"_"&amp;R597,[1]挑战模式!$A:$AS,13,FALSE)-VLOOKUP(P597&amp;"_"&amp;Q597&amp;"_"&amp;R597,[1]挑战模式!$A:$AS,14,FALSE))</f>
        <v/>
      </c>
      <c r="G597" s="10" t="str">
        <f t="shared" si="53"/>
        <v/>
      </c>
      <c r="H597" s="10" t="str">
        <f t="shared" si="50"/>
        <v/>
      </c>
      <c r="I597" s="10">
        <f ca="1">IF(ISNA(VLOOKUP(P597&amp;"_"&amp;Q597&amp;"_"&amp;R597,[1]挑战模式!$A:$AS,1,FALSE)),"",IF(VLOOKUP(P597&amp;"_"&amp;Q597&amp;"_"&amp;R597,[1]挑战模式!$A:$AS,14+S597,FALSE)="","",INT(VLOOKUP(P597&amp;"_"&amp;Q597&amp;"_"&amp;R597,[1]挑战模式!$A:$AS,20+S597,FALSE))))</f>
        <v>10</v>
      </c>
      <c r="J597" s="10">
        <f ca="1">IF(ISNA(VLOOKUP(P597&amp;"_"&amp;Q597&amp;"_"&amp;R597,[1]挑战模式!$A:$AS,1,FALSE)),"",IF(VLOOKUP(P597&amp;"_"&amp;Q597&amp;"_"&amp;R597,[1]挑战模式!$A:$AS,14+S597,FALSE)="","",ROUND(VLOOKUP(P597&amp;"_"&amp;Q597&amp;"_"&amp;R597,[1]挑战模式!$A:$AS,5,FALSE)/I597,2)))</f>
        <v>2.5</v>
      </c>
      <c r="K597" s="10">
        <f t="shared" ca="1" si="54"/>
        <v>1</v>
      </c>
      <c r="L597" s="10" t="str">
        <f t="shared" ca="1" si="55"/>
        <v>Monster_Season0_Challenge13_4_2</v>
      </c>
      <c r="M597" s="10">
        <f t="shared" ca="1" si="56"/>
        <v>1</v>
      </c>
      <c r="N597" s="12"/>
      <c r="O597" s="10">
        <f ca="1">IF(J597="","",VLOOKUP(P597&amp;"_"&amp;Q597&amp;"_"&amp;R597,[1]挑战模式!$A:$AS,38+S597,FALSE))</f>
        <v>5</v>
      </c>
      <c r="P597" s="10">
        <v>0</v>
      </c>
      <c r="Q597" s="10">
        <v>13</v>
      </c>
      <c r="R597" s="10">
        <v>4</v>
      </c>
      <c r="S597" s="10">
        <v>2</v>
      </c>
    </row>
    <row r="598" spans="2:19" s="11" customFormat="1" x14ac:dyDescent="0.2">
      <c r="B598" s="10" t="str">
        <f t="shared" si="51"/>
        <v/>
      </c>
      <c r="C598" s="10" t="str">
        <f>IF(ISNA(VLOOKUP(P598&amp;"_"&amp;Q598&amp;"_"&amp;R598,[1]挑战模式!$A:$AS,1,FALSE)),"",IF(R598-R597=0,"",R598))</f>
        <v/>
      </c>
      <c r="D598" s="10" t="str">
        <f t="shared" si="52"/>
        <v/>
      </c>
      <c r="E598" s="10" t="str">
        <f>""</f>
        <v/>
      </c>
      <c r="F598" s="10" t="str">
        <f>IF(C598="","",VLOOKUP(P598&amp;"_"&amp;Q598&amp;"_"&amp;R598,[1]挑战模式!$A:$AS,13,FALSE)-VLOOKUP(P598&amp;"_"&amp;Q598&amp;"_"&amp;R598,[1]挑战模式!$A:$AS,14,FALSE))</f>
        <v/>
      </c>
      <c r="G598" s="10" t="str">
        <f t="shared" si="53"/>
        <v/>
      </c>
      <c r="H598" s="10" t="str">
        <f t="shared" si="50"/>
        <v/>
      </c>
      <c r="I598" s="10">
        <f ca="1">IF(ISNA(VLOOKUP(P598&amp;"_"&amp;Q598&amp;"_"&amp;R598,[1]挑战模式!$A:$AS,1,FALSE)),"",IF(VLOOKUP(P598&amp;"_"&amp;Q598&amp;"_"&amp;R598,[1]挑战模式!$A:$AS,14+S598,FALSE)="","",INT(VLOOKUP(P598&amp;"_"&amp;Q598&amp;"_"&amp;R598,[1]挑战模式!$A:$AS,20+S598,FALSE))))</f>
        <v>5</v>
      </c>
      <c r="J598" s="10">
        <f ca="1">IF(ISNA(VLOOKUP(P598&amp;"_"&amp;Q598&amp;"_"&amp;R598,[1]挑战模式!$A:$AS,1,FALSE)),"",IF(VLOOKUP(P598&amp;"_"&amp;Q598&amp;"_"&amp;R598,[1]挑战模式!$A:$AS,14+S598,FALSE)="","",ROUND(VLOOKUP(P598&amp;"_"&amp;Q598&amp;"_"&amp;R598,[1]挑战模式!$A:$AS,5,FALSE)/I598,2)))</f>
        <v>5</v>
      </c>
      <c r="K598" s="10">
        <f t="shared" ca="1" si="54"/>
        <v>1</v>
      </c>
      <c r="L598" s="10" t="str">
        <f t="shared" ca="1" si="55"/>
        <v>Monster_Season0_Challenge13_4_3</v>
      </c>
      <c r="M598" s="10">
        <f t="shared" ca="1" si="56"/>
        <v>1</v>
      </c>
      <c r="N598" s="12"/>
      <c r="O598" s="10">
        <f ca="1">IF(J598="","",VLOOKUP(P598&amp;"_"&amp;Q598&amp;"_"&amp;R598,[1]挑战模式!$A:$AS,38+S598,FALSE))</f>
        <v>10</v>
      </c>
      <c r="P598" s="10">
        <v>0</v>
      </c>
      <c r="Q598" s="10">
        <v>13</v>
      </c>
      <c r="R598" s="10">
        <v>4</v>
      </c>
      <c r="S598" s="10">
        <v>3</v>
      </c>
    </row>
    <row r="599" spans="2:19" s="11" customFormat="1" x14ac:dyDescent="0.2">
      <c r="B599" s="10" t="str">
        <f t="shared" si="51"/>
        <v/>
      </c>
      <c r="C599" s="10" t="str">
        <f>IF(ISNA(VLOOKUP(P599&amp;"_"&amp;Q599&amp;"_"&amp;R599,[1]挑战模式!$A:$AS,1,FALSE)),"",IF(R599-R598=0,"",R599))</f>
        <v/>
      </c>
      <c r="D599" s="10" t="str">
        <f t="shared" si="52"/>
        <v/>
      </c>
      <c r="E599" s="10" t="str">
        <f>""</f>
        <v/>
      </c>
      <c r="F599" s="10" t="str">
        <f>IF(C599="","",VLOOKUP(P599&amp;"_"&amp;Q599&amp;"_"&amp;R599,[1]挑战模式!$A:$AS,13,FALSE)-VLOOKUP(P599&amp;"_"&amp;Q599&amp;"_"&amp;R599,[1]挑战模式!$A:$AS,14,FALSE))</f>
        <v/>
      </c>
      <c r="G599" s="10" t="str">
        <f t="shared" si="53"/>
        <v/>
      </c>
      <c r="H599" s="10" t="str">
        <f t="shared" si="50"/>
        <v/>
      </c>
      <c r="I599" s="10" t="str">
        <f ca="1">IF(ISNA(VLOOKUP(P599&amp;"_"&amp;Q599&amp;"_"&amp;R599,[1]挑战模式!$A:$AS,1,FALSE)),"",IF(VLOOKUP(P599&amp;"_"&amp;Q599&amp;"_"&amp;R599,[1]挑战模式!$A:$AS,14+S599,FALSE)="","",INT(VLOOKUP(P599&amp;"_"&amp;Q599&amp;"_"&amp;R599,[1]挑战模式!$A:$AS,20+S599,FALSE))))</f>
        <v/>
      </c>
      <c r="J599" s="10" t="str">
        <f ca="1">IF(ISNA(VLOOKUP(P599&amp;"_"&amp;Q599&amp;"_"&amp;R599,[1]挑战模式!$A:$AS,1,FALSE)),"",IF(VLOOKUP(P599&amp;"_"&amp;Q599&amp;"_"&amp;R599,[1]挑战模式!$A:$AS,14+S599,FALSE)="","",ROUND(VLOOKUP(P599&amp;"_"&amp;Q599&amp;"_"&amp;R599,[1]挑战模式!$A:$AS,5,FALSE)/I599,2)))</f>
        <v/>
      </c>
      <c r="K599" s="10" t="str">
        <f t="shared" ca="1" si="54"/>
        <v/>
      </c>
      <c r="L599" s="10" t="str">
        <f t="shared" ca="1" si="55"/>
        <v/>
      </c>
      <c r="M599" s="10" t="str">
        <f t="shared" ca="1" si="56"/>
        <v/>
      </c>
      <c r="N599" s="12"/>
      <c r="O599" s="10" t="str">
        <f ca="1">IF(J599="","",VLOOKUP(P599&amp;"_"&amp;Q599&amp;"_"&amp;R599,[1]挑战模式!$A:$AS,38+S599,FALSE))</f>
        <v/>
      </c>
      <c r="P599" s="10">
        <v>0</v>
      </c>
      <c r="Q599" s="10">
        <v>13</v>
      </c>
      <c r="R599" s="10">
        <v>4</v>
      </c>
      <c r="S599" s="10">
        <v>4</v>
      </c>
    </row>
    <row r="600" spans="2:19" s="11" customFormat="1" x14ac:dyDescent="0.2">
      <c r="B600" s="10" t="str">
        <f t="shared" si="51"/>
        <v/>
      </c>
      <c r="C600" s="10" t="str">
        <f>IF(ISNA(VLOOKUP(P600&amp;"_"&amp;Q600&amp;"_"&amp;R600,[1]挑战模式!$A:$AS,1,FALSE)),"",IF(R600-R599=0,"",R600))</f>
        <v/>
      </c>
      <c r="D600" s="10" t="str">
        <f t="shared" si="52"/>
        <v/>
      </c>
      <c r="E600" s="10" t="str">
        <f>""</f>
        <v/>
      </c>
      <c r="F600" s="10" t="str">
        <f>IF(C600="","",VLOOKUP(P600&amp;"_"&amp;Q600&amp;"_"&amp;R600,[1]挑战模式!$A:$AS,13,FALSE)-VLOOKUP(P600&amp;"_"&amp;Q600&amp;"_"&amp;R600,[1]挑战模式!$A:$AS,14,FALSE))</f>
        <v/>
      </c>
      <c r="G600" s="10" t="str">
        <f t="shared" si="53"/>
        <v/>
      </c>
      <c r="H600" s="10" t="str">
        <f t="shared" si="50"/>
        <v/>
      </c>
      <c r="I600" s="10" t="str">
        <f ca="1">IF(ISNA(VLOOKUP(P600&amp;"_"&amp;Q600&amp;"_"&amp;R600,[1]挑战模式!$A:$AS,1,FALSE)),"",IF(VLOOKUP(P600&amp;"_"&amp;Q600&amp;"_"&amp;R600,[1]挑战模式!$A:$AS,14+S600,FALSE)="","",INT(VLOOKUP(P600&amp;"_"&amp;Q600&amp;"_"&amp;R600,[1]挑战模式!$A:$AS,20+S600,FALSE))))</f>
        <v/>
      </c>
      <c r="J600" s="10" t="str">
        <f ca="1">IF(ISNA(VLOOKUP(P600&amp;"_"&amp;Q600&amp;"_"&amp;R600,[1]挑战模式!$A:$AS,1,FALSE)),"",IF(VLOOKUP(P600&amp;"_"&amp;Q600&amp;"_"&amp;R600,[1]挑战模式!$A:$AS,14+S600,FALSE)="","",ROUND(VLOOKUP(P600&amp;"_"&amp;Q600&amp;"_"&amp;R600,[1]挑战模式!$A:$AS,5,FALSE)/I600,2)))</f>
        <v/>
      </c>
      <c r="K600" s="10" t="str">
        <f t="shared" ca="1" si="54"/>
        <v/>
      </c>
      <c r="L600" s="10" t="str">
        <f t="shared" ca="1" si="55"/>
        <v/>
      </c>
      <c r="M600" s="10" t="str">
        <f t="shared" ca="1" si="56"/>
        <v/>
      </c>
      <c r="N600" s="12"/>
      <c r="O600" s="10" t="str">
        <f ca="1">IF(J600="","",VLOOKUP(P600&amp;"_"&amp;Q600&amp;"_"&amp;R600,[1]挑战模式!$A:$AS,38+S600,FALSE))</f>
        <v/>
      </c>
      <c r="P600" s="10">
        <v>0</v>
      </c>
      <c r="Q600" s="10">
        <v>13</v>
      </c>
      <c r="R600" s="10">
        <v>4</v>
      </c>
      <c r="S600" s="10">
        <v>5</v>
      </c>
    </row>
    <row r="601" spans="2:19" s="11" customFormat="1" x14ac:dyDescent="0.2">
      <c r="B601" s="10" t="str">
        <f t="shared" si="51"/>
        <v/>
      </c>
      <c r="C601" s="10" t="str">
        <f>IF(ISNA(VLOOKUP(P601&amp;"_"&amp;Q601&amp;"_"&amp;R601,[1]挑战模式!$A:$AS,1,FALSE)),"",IF(R601-R600=0,"",R601))</f>
        <v/>
      </c>
      <c r="D601" s="10" t="str">
        <f t="shared" si="52"/>
        <v/>
      </c>
      <c r="E601" s="10" t="str">
        <f>""</f>
        <v/>
      </c>
      <c r="F601" s="10" t="str">
        <f>IF(C601="","",VLOOKUP(P601&amp;"_"&amp;Q601&amp;"_"&amp;R601,[1]挑战模式!$A:$AS,13,FALSE)-VLOOKUP(P601&amp;"_"&amp;Q601&amp;"_"&amp;R601,[1]挑战模式!$A:$AS,14,FALSE))</f>
        <v/>
      </c>
      <c r="G601" s="10" t="str">
        <f t="shared" si="53"/>
        <v/>
      </c>
      <c r="H601" s="10" t="str">
        <f t="shared" si="50"/>
        <v/>
      </c>
      <c r="I601" s="10" t="str">
        <f ca="1">IF(ISNA(VLOOKUP(P601&amp;"_"&amp;Q601&amp;"_"&amp;R601,[1]挑战模式!$A:$AS,1,FALSE)),"",IF(VLOOKUP(P601&amp;"_"&amp;Q601&amp;"_"&amp;R601,[1]挑战模式!$A:$AS,14+S601,FALSE)="","",INT(VLOOKUP(P601&amp;"_"&amp;Q601&amp;"_"&amp;R601,[1]挑战模式!$A:$AS,20+S601,FALSE))))</f>
        <v/>
      </c>
      <c r="J601" s="10" t="str">
        <f ca="1">IF(ISNA(VLOOKUP(P601&amp;"_"&amp;Q601&amp;"_"&amp;R601,[1]挑战模式!$A:$AS,1,FALSE)),"",IF(VLOOKUP(P601&amp;"_"&amp;Q601&amp;"_"&amp;R601,[1]挑战模式!$A:$AS,14+S601,FALSE)="","",ROUND(VLOOKUP(P601&amp;"_"&amp;Q601&amp;"_"&amp;R601,[1]挑战模式!$A:$AS,5,FALSE)/I601,2)))</f>
        <v/>
      </c>
      <c r="K601" s="10" t="str">
        <f t="shared" ca="1" si="54"/>
        <v/>
      </c>
      <c r="L601" s="10" t="str">
        <f t="shared" ca="1" si="55"/>
        <v/>
      </c>
      <c r="M601" s="10" t="str">
        <f t="shared" ca="1" si="56"/>
        <v/>
      </c>
      <c r="N601" s="12"/>
      <c r="O601" s="10" t="str">
        <f ca="1">IF(J601="","",VLOOKUP(P601&amp;"_"&amp;Q601&amp;"_"&amp;R601,[1]挑战模式!$A:$AS,38+S601,FALSE))</f>
        <v/>
      </c>
      <c r="P601" s="10">
        <v>0</v>
      </c>
      <c r="Q601" s="10">
        <v>13</v>
      </c>
      <c r="R601" s="10">
        <v>4</v>
      </c>
      <c r="S601" s="10">
        <v>6</v>
      </c>
    </row>
    <row r="602" spans="2:19" s="11" customFormat="1" x14ac:dyDescent="0.2">
      <c r="B602" s="10" t="str">
        <f t="shared" si="51"/>
        <v>MonsterWaveCallRule_Season0_Challenge13</v>
      </c>
      <c r="C602" s="10">
        <f>IF(ISNA(VLOOKUP(P602&amp;"_"&amp;Q602&amp;"_"&amp;R602,[1]挑战模式!$A:$AS,1,FALSE)),"",IF(R602-R601=0,"",R602))</f>
        <v>5</v>
      </c>
      <c r="D602" s="10" t="str">
        <f t="shared" si="52"/>
        <v>赛季0挑战关卡13波次5</v>
      </c>
      <c r="E602" s="10" t="str">
        <f>""</f>
        <v/>
      </c>
      <c r="F602" s="10">
        <f>IF(C602="","",VLOOKUP(P602&amp;"_"&amp;Q602&amp;"_"&amp;R602,[1]挑战模式!$A:$AS,13,FALSE)-VLOOKUP(P602&amp;"_"&amp;Q602&amp;"_"&amp;R602,[1]挑战模式!$A:$AS,14,FALSE))</f>
        <v>100</v>
      </c>
      <c r="G602" s="10">
        <f t="shared" si="53"/>
        <v>180</v>
      </c>
      <c r="H602" s="10">
        <f t="shared" si="50"/>
        <v>0</v>
      </c>
      <c r="I602" s="10">
        <f ca="1">IF(ISNA(VLOOKUP(P602&amp;"_"&amp;Q602&amp;"_"&amp;R602,[1]挑战模式!$A:$AS,1,FALSE)),"",IF(VLOOKUP(P602&amp;"_"&amp;Q602&amp;"_"&amp;R602,[1]挑战模式!$A:$AS,14+S602,FALSE)="","",INT(VLOOKUP(P602&amp;"_"&amp;Q602&amp;"_"&amp;R602,[1]挑战模式!$A:$AS,20+S602,FALSE))))</f>
        <v>13</v>
      </c>
      <c r="J602" s="10">
        <f ca="1">IF(ISNA(VLOOKUP(P602&amp;"_"&amp;Q602&amp;"_"&amp;R602,[1]挑战模式!$A:$AS,1,FALSE)),"",IF(VLOOKUP(P602&amp;"_"&amp;Q602&amp;"_"&amp;R602,[1]挑战模式!$A:$AS,14+S602,FALSE)="","",ROUND(VLOOKUP(P602&amp;"_"&amp;Q602&amp;"_"&amp;R602,[1]挑战模式!$A:$AS,5,FALSE)/I602,2)))</f>
        <v>2.31</v>
      </c>
      <c r="K602" s="10">
        <f t="shared" ca="1" si="54"/>
        <v>1</v>
      </c>
      <c r="L602" s="10" t="str">
        <f t="shared" ca="1" si="55"/>
        <v>Monster_Season0_Challenge13_5_1</v>
      </c>
      <c r="M602" s="10">
        <f t="shared" ca="1" si="56"/>
        <v>1</v>
      </c>
      <c r="N602" s="12"/>
      <c r="O602" s="10">
        <f ca="1">IF(J602="","",VLOOKUP(P602&amp;"_"&amp;Q602&amp;"_"&amp;R602,[1]挑战模式!$A:$AS,38+S602,FALSE))</f>
        <v>4</v>
      </c>
      <c r="P602" s="10">
        <v>0</v>
      </c>
      <c r="Q602" s="10">
        <v>13</v>
      </c>
      <c r="R602" s="10">
        <v>5</v>
      </c>
      <c r="S602" s="10">
        <v>1</v>
      </c>
    </row>
    <row r="603" spans="2:19" s="11" customFormat="1" x14ac:dyDescent="0.2">
      <c r="B603" s="10" t="str">
        <f t="shared" si="51"/>
        <v/>
      </c>
      <c r="C603" s="10" t="str">
        <f>IF(ISNA(VLOOKUP(P603&amp;"_"&amp;Q603&amp;"_"&amp;R603,[1]挑战模式!$A:$AS,1,FALSE)),"",IF(R603-R602=0,"",R603))</f>
        <v/>
      </c>
      <c r="D603" s="10" t="str">
        <f t="shared" si="52"/>
        <v/>
      </c>
      <c r="E603" s="10" t="str">
        <f>""</f>
        <v/>
      </c>
      <c r="F603" s="10" t="str">
        <f>IF(C603="","",VLOOKUP(P603&amp;"_"&amp;Q603&amp;"_"&amp;R603,[1]挑战模式!$A:$AS,13,FALSE)-VLOOKUP(P603&amp;"_"&amp;Q603&amp;"_"&amp;R603,[1]挑战模式!$A:$AS,14,FALSE))</f>
        <v/>
      </c>
      <c r="G603" s="10" t="str">
        <f t="shared" si="53"/>
        <v/>
      </c>
      <c r="H603" s="10" t="str">
        <f t="shared" si="50"/>
        <v/>
      </c>
      <c r="I603" s="10">
        <f ca="1">IF(ISNA(VLOOKUP(P603&amp;"_"&amp;Q603&amp;"_"&amp;R603,[1]挑战模式!$A:$AS,1,FALSE)),"",IF(VLOOKUP(P603&amp;"_"&amp;Q603&amp;"_"&amp;R603,[1]挑战模式!$A:$AS,14+S603,FALSE)="","",INT(VLOOKUP(P603&amp;"_"&amp;Q603&amp;"_"&amp;R603,[1]挑战模式!$A:$AS,20+S603,FALSE))))</f>
        <v>13</v>
      </c>
      <c r="J603" s="10">
        <f ca="1">IF(ISNA(VLOOKUP(P603&amp;"_"&amp;Q603&amp;"_"&amp;R603,[1]挑战模式!$A:$AS,1,FALSE)),"",IF(VLOOKUP(P603&amp;"_"&amp;Q603&amp;"_"&amp;R603,[1]挑战模式!$A:$AS,14+S603,FALSE)="","",ROUND(VLOOKUP(P603&amp;"_"&amp;Q603&amp;"_"&amp;R603,[1]挑战模式!$A:$AS,5,FALSE)/I603,2)))</f>
        <v>2.31</v>
      </c>
      <c r="K603" s="10">
        <f t="shared" ca="1" si="54"/>
        <v>1</v>
      </c>
      <c r="L603" s="10" t="str">
        <f t="shared" ca="1" si="55"/>
        <v>Monster_Season0_Challenge13_5_2</v>
      </c>
      <c r="M603" s="10">
        <f t="shared" ca="1" si="56"/>
        <v>1</v>
      </c>
      <c r="N603" s="12"/>
      <c r="O603" s="10">
        <f ca="1">IF(J603="","",VLOOKUP(P603&amp;"_"&amp;Q603&amp;"_"&amp;R603,[1]挑战模式!$A:$AS,38+S603,FALSE))</f>
        <v>8</v>
      </c>
      <c r="P603" s="10">
        <v>0</v>
      </c>
      <c r="Q603" s="10">
        <v>13</v>
      </c>
      <c r="R603" s="10">
        <v>5</v>
      </c>
      <c r="S603" s="10">
        <v>2</v>
      </c>
    </row>
    <row r="604" spans="2:19" s="11" customFormat="1" x14ac:dyDescent="0.2">
      <c r="B604" s="10" t="str">
        <f t="shared" si="51"/>
        <v/>
      </c>
      <c r="C604" s="10" t="str">
        <f>IF(ISNA(VLOOKUP(P604&amp;"_"&amp;Q604&amp;"_"&amp;R604,[1]挑战模式!$A:$AS,1,FALSE)),"",IF(R604-R603=0,"",R604))</f>
        <v/>
      </c>
      <c r="D604" s="10" t="str">
        <f t="shared" si="52"/>
        <v/>
      </c>
      <c r="E604" s="10" t="str">
        <f>""</f>
        <v/>
      </c>
      <c r="F604" s="10" t="str">
        <f>IF(C604="","",VLOOKUP(P604&amp;"_"&amp;Q604&amp;"_"&amp;R604,[1]挑战模式!$A:$AS,13,FALSE)-VLOOKUP(P604&amp;"_"&amp;Q604&amp;"_"&amp;R604,[1]挑战模式!$A:$AS,14,FALSE))</f>
        <v/>
      </c>
      <c r="G604" s="10" t="str">
        <f t="shared" si="53"/>
        <v/>
      </c>
      <c r="H604" s="10" t="str">
        <f t="shared" si="50"/>
        <v/>
      </c>
      <c r="I604" s="10">
        <f ca="1">IF(ISNA(VLOOKUP(P604&amp;"_"&amp;Q604&amp;"_"&amp;R604,[1]挑战模式!$A:$AS,1,FALSE)),"",IF(VLOOKUP(P604&amp;"_"&amp;Q604&amp;"_"&amp;R604,[1]挑战模式!$A:$AS,14+S604,FALSE)="","",INT(VLOOKUP(P604&amp;"_"&amp;Q604&amp;"_"&amp;R604,[1]挑战模式!$A:$AS,20+S604,FALSE))))</f>
        <v>6</v>
      </c>
      <c r="J604" s="10">
        <f ca="1">IF(ISNA(VLOOKUP(P604&amp;"_"&amp;Q604&amp;"_"&amp;R604,[1]挑战模式!$A:$AS,1,FALSE)),"",IF(VLOOKUP(P604&amp;"_"&amp;Q604&amp;"_"&amp;R604,[1]挑战模式!$A:$AS,14+S604,FALSE)="","",ROUND(VLOOKUP(P604&amp;"_"&amp;Q604&amp;"_"&amp;R604,[1]挑战模式!$A:$AS,5,FALSE)/I604,2)))</f>
        <v>5</v>
      </c>
      <c r="K604" s="10">
        <f t="shared" ca="1" si="54"/>
        <v>1</v>
      </c>
      <c r="L604" s="10" t="str">
        <f t="shared" ca="1" si="55"/>
        <v>Monster_Season0_Challenge13_5_3</v>
      </c>
      <c r="M604" s="10">
        <f t="shared" ca="1" si="56"/>
        <v>1</v>
      </c>
      <c r="N604" s="12"/>
      <c r="O604" s="10">
        <f ca="1">IF(J604="","",VLOOKUP(P604&amp;"_"&amp;Q604&amp;"_"&amp;R604,[1]挑战模式!$A:$AS,38+S604,FALSE))</f>
        <v>8</v>
      </c>
      <c r="P604" s="10">
        <v>0</v>
      </c>
      <c r="Q604" s="10">
        <v>13</v>
      </c>
      <c r="R604" s="10">
        <v>5</v>
      </c>
      <c r="S604" s="10">
        <v>3</v>
      </c>
    </row>
    <row r="605" spans="2:19" s="11" customFormat="1" x14ac:dyDescent="0.2">
      <c r="B605" s="10" t="str">
        <f t="shared" si="51"/>
        <v/>
      </c>
      <c r="C605" s="10" t="str">
        <f>IF(ISNA(VLOOKUP(P605&amp;"_"&amp;Q605&amp;"_"&amp;R605,[1]挑战模式!$A:$AS,1,FALSE)),"",IF(R605-R604=0,"",R605))</f>
        <v/>
      </c>
      <c r="D605" s="10" t="str">
        <f t="shared" si="52"/>
        <v/>
      </c>
      <c r="E605" s="10" t="str">
        <f>""</f>
        <v/>
      </c>
      <c r="F605" s="10" t="str">
        <f>IF(C605="","",VLOOKUP(P605&amp;"_"&amp;Q605&amp;"_"&amp;R605,[1]挑战模式!$A:$AS,13,FALSE)-VLOOKUP(P605&amp;"_"&amp;Q605&amp;"_"&amp;R605,[1]挑战模式!$A:$AS,14,FALSE))</f>
        <v/>
      </c>
      <c r="G605" s="10" t="str">
        <f t="shared" si="53"/>
        <v/>
      </c>
      <c r="H605" s="10" t="str">
        <f t="shared" si="50"/>
        <v/>
      </c>
      <c r="I605" s="10" t="str">
        <f ca="1">IF(ISNA(VLOOKUP(P605&amp;"_"&amp;Q605&amp;"_"&amp;R605,[1]挑战模式!$A:$AS,1,FALSE)),"",IF(VLOOKUP(P605&amp;"_"&amp;Q605&amp;"_"&amp;R605,[1]挑战模式!$A:$AS,14+S605,FALSE)="","",INT(VLOOKUP(P605&amp;"_"&amp;Q605&amp;"_"&amp;R605,[1]挑战模式!$A:$AS,20+S605,FALSE))))</f>
        <v/>
      </c>
      <c r="J605" s="10" t="str">
        <f ca="1">IF(ISNA(VLOOKUP(P605&amp;"_"&amp;Q605&amp;"_"&amp;R605,[1]挑战模式!$A:$AS,1,FALSE)),"",IF(VLOOKUP(P605&amp;"_"&amp;Q605&amp;"_"&amp;R605,[1]挑战模式!$A:$AS,14+S605,FALSE)="","",ROUND(VLOOKUP(P605&amp;"_"&amp;Q605&amp;"_"&amp;R605,[1]挑战模式!$A:$AS,5,FALSE)/I605,2)))</f>
        <v/>
      </c>
      <c r="K605" s="10" t="str">
        <f t="shared" ca="1" si="54"/>
        <v/>
      </c>
      <c r="L605" s="10" t="str">
        <f t="shared" ca="1" si="55"/>
        <v/>
      </c>
      <c r="M605" s="10" t="str">
        <f t="shared" ca="1" si="56"/>
        <v/>
      </c>
      <c r="N605" s="12"/>
      <c r="O605" s="10" t="str">
        <f ca="1">IF(J605="","",VLOOKUP(P605&amp;"_"&amp;Q605&amp;"_"&amp;R605,[1]挑战模式!$A:$AS,38+S605,FALSE))</f>
        <v/>
      </c>
      <c r="P605" s="10">
        <v>0</v>
      </c>
      <c r="Q605" s="10">
        <v>13</v>
      </c>
      <c r="R605" s="10">
        <v>5</v>
      </c>
      <c r="S605" s="10">
        <v>4</v>
      </c>
    </row>
    <row r="606" spans="2:19" s="11" customFormat="1" x14ac:dyDescent="0.2">
      <c r="B606" s="10" t="str">
        <f t="shared" si="51"/>
        <v/>
      </c>
      <c r="C606" s="10" t="str">
        <f>IF(ISNA(VLOOKUP(P606&amp;"_"&amp;Q606&amp;"_"&amp;R606,[1]挑战模式!$A:$AS,1,FALSE)),"",IF(R606-R605=0,"",R606))</f>
        <v/>
      </c>
      <c r="D606" s="10" t="str">
        <f t="shared" si="52"/>
        <v/>
      </c>
      <c r="E606" s="10" t="str">
        <f>""</f>
        <v/>
      </c>
      <c r="F606" s="10" t="str">
        <f>IF(C606="","",VLOOKUP(P606&amp;"_"&amp;Q606&amp;"_"&amp;R606,[1]挑战模式!$A:$AS,13,FALSE)-VLOOKUP(P606&amp;"_"&amp;Q606&amp;"_"&amp;R606,[1]挑战模式!$A:$AS,14,FALSE))</f>
        <v/>
      </c>
      <c r="G606" s="10" t="str">
        <f t="shared" si="53"/>
        <v/>
      </c>
      <c r="H606" s="10" t="str">
        <f t="shared" si="50"/>
        <v/>
      </c>
      <c r="I606" s="10" t="str">
        <f ca="1">IF(ISNA(VLOOKUP(P606&amp;"_"&amp;Q606&amp;"_"&amp;R606,[1]挑战模式!$A:$AS,1,FALSE)),"",IF(VLOOKUP(P606&amp;"_"&amp;Q606&amp;"_"&amp;R606,[1]挑战模式!$A:$AS,14+S606,FALSE)="","",INT(VLOOKUP(P606&amp;"_"&amp;Q606&amp;"_"&amp;R606,[1]挑战模式!$A:$AS,20+S606,FALSE))))</f>
        <v/>
      </c>
      <c r="J606" s="10" t="str">
        <f ca="1">IF(ISNA(VLOOKUP(P606&amp;"_"&amp;Q606&amp;"_"&amp;R606,[1]挑战模式!$A:$AS,1,FALSE)),"",IF(VLOOKUP(P606&amp;"_"&amp;Q606&amp;"_"&amp;R606,[1]挑战模式!$A:$AS,14+S606,FALSE)="","",ROUND(VLOOKUP(P606&amp;"_"&amp;Q606&amp;"_"&amp;R606,[1]挑战模式!$A:$AS,5,FALSE)/I606,2)))</f>
        <v/>
      </c>
      <c r="K606" s="10" t="str">
        <f t="shared" ca="1" si="54"/>
        <v/>
      </c>
      <c r="L606" s="10" t="str">
        <f t="shared" ca="1" si="55"/>
        <v/>
      </c>
      <c r="M606" s="10" t="str">
        <f t="shared" ca="1" si="56"/>
        <v/>
      </c>
      <c r="N606" s="12"/>
      <c r="O606" s="10" t="str">
        <f ca="1">IF(J606="","",VLOOKUP(P606&amp;"_"&amp;Q606&amp;"_"&amp;R606,[1]挑战模式!$A:$AS,38+S606,FALSE))</f>
        <v/>
      </c>
      <c r="P606" s="10">
        <v>0</v>
      </c>
      <c r="Q606" s="10">
        <v>13</v>
      </c>
      <c r="R606" s="10">
        <v>5</v>
      </c>
      <c r="S606" s="10">
        <v>5</v>
      </c>
    </row>
    <row r="607" spans="2:19" s="11" customFormat="1" x14ac:dyDescent="0.2">
      <c r="B607" s="10" t="str">
        <f t="shared" si="51"/>
        <v/>
      </c>
      <c r="C607" s="10" t="str">
        <f>IF(ISNA(VLOOKUP(P607&amp;"_"&amp;Q607&amp;"_"&amp;R607,[1]挑战模式!$A:$AS,1,FALSE)),"",IF(R607-R606=0,"",R607))</f>
        <v/>
      </c>
      <c r="D607" s="10" t="str">
        <f t="shared" si="52"/>
        <v/>
      </c>
      <c r="E607" s="10" t="str">
        <f>""</f>
        <v/>
      </c>
      <c r="F607" s="10" t="str">
        <f>IF(C607="","",VLOOKUP(P607&amp;"_"&amp;Q607&amp;"_"&amp;R607,[1]挑战模式!$A:$AS,13,FALSE)-VLOOKUP(P607&amp;"_"&amp;Q607&amp;"_"&amp;R607,[1]挑战模式!$A:$AS,14,FALSE))</f>
        <v/>
      </c>
      <c r="G607" s="10" t="str">
        <f t="shared" si="53"/>
        <v/>
      </c>
      <c r="H607" s="10" t="str">
        <f t="shared" si="50"/>
        <v/>
      </c>
      <c r="I607" s="10" t="str">
        <f ca="1">IF(ISNA(VLOOKUP(P607&amp;"_"&amp;Q607&amp;"_"&amp;R607,[1]挑战模式!$A:$AS,1,FALSE)),"",IF(VLOOKUP(P607&amp;"_"&amp;Q607&amp;"_"&amp;R607,[1]挑战模式!$A:$AS,14+S607,FALSE)="","",INT(VLOOKUP(P607&amp;"_"&amp;Q607&amp;"_"&amp;R607,[1]挑战模式!$A:$AS,20+S607,FALSE))))</f>
        <v/>
      </c>
      <c r="J607" s="10" t="str">
        <f ca="1">IF(ISNA(VLOOKUP(P607&amp;"_"&amp;Q607&amp;"_"&amp;R607,[1]挑战模式!$A:$AS,1,FALSE)),"",IF(VLOOKUP(P607&amp;"_"&amp;Q607&amp;"_"&amp;R607,[1]挑战模式!$A:$AS,14+S607,FALSE)="","",ROUND(VLOOKUP(P607&amp;"_"&amp;Q607&amp;"_"&amp;R607,[1]挑战模式!$A:$AS,5,FALSE)/I607,2)))</f>
        <v/>
      </c>
      <c r="K607" s="10" t="str">
        <f t="shared" ca="1" si="54"/>
        <v/>
      </c>
      <c r="L607" s="10" t="str">
        <f t="shared" ca="1" si="55"/>
        <v/>
      </c>
      <c r="M607" s="10" t="str">
        <f t="shared" ca="1" si="56"/>
        <v/>
      </c>
      <c r="N607" s="12"/>
      <c r="O607" s="10" t="str">
        <f ca="1">IF(J607="","",VLOOKUP(P607&amp;"_"&amp;Q607&amp;"_"&amp;R607,[1]挑战模式!$A:$AS,38+S607,FALSE))</f>
        <v/>
      </c>
      <c r="P607" s="10">
        <v>0</v>
      </c>
      <c r="Q607" s="10">
        <v>13</v>
      </c>
      <c r="R607" s="10">
        <v>5</v>
      </c>
      <c r="S607" s="10">
        <v>6</v>
      </c>
    </row>
    <row r="608" spans="2:19" s="11" customFormat="1" x14ac:dyDescent="0.2">
      <c r="B608" s="10" t="str">
        <f t="shared" si="51"/>
        <v>MonsterWaveCallRule_Season0_Challenge13</v>
      </c>
      <c r="C608" s="10">
        <f>IF(ISNA(VLOOKUP(P608&amp;"_"&amp;Q608&amp;"_"&amp;R608,[1]挑战模式!$A:$AS,1,FALSE)),"",IF(R608-R607=0,"",R608))</f>
        <v>6</v>
      </c>
      <c r="D608" s="10" t="str">
        <f t="shared" si="52"/>
        <v>赛季0挑战关卡13波次6</v>
      </c>
      <c r="E608" s="10" t="str">
        <f>""</f>
        <v/>
      </c>
      <c r="F608" s="10">
        <f>IF(C608="","",VLOOKUP(P608&amp;"_"&amp;Q608&amp;"_"&amp;R608,[1]挑战模式!$A:$AS,13,FALSE)-VLOOKUP(P608&amp;"_"&amp;Q608&amp;"_"&amp;R608,[1]挑战模式!$A:$AS,14,FALSE))</f>
        <v>100</v>
      </c>
      <c r="G608" s="10">
        <f t="shared" si="53"/>
        <v>180</v>
      </c>
      <c r="H608" s="10">
        <f t="shared" si="50"/>
        <v>0</v>
      </c>
      <c r="I608" s="10">
        <f ca="1">IF(ISNA(VLOOKUP(P608&amp;"_"&amp;Q608&amp;"_"&amp;R608,[1]挑战模式!$A:$AS,1,FALSE)),"",IF(VLOOKUP(P608&amp;"_"&amp;Q608&amp;"_"&amp;R608,[1]挑战模式!$A:$AS,14+S608,FALSE)="","",INT(VLOOKUP(P608&amp;"_"&amp;Q608&amp;"_"&amp;R608,[1]挑战模式!$A:$AS,20+S608,FALSE))))</f>
        <v>12</v>
      </c>
      <c r="J608" s="10">
        <f ca="1">IF(ISNA(VLOOKUP(P608&amp;"_"&amp;Q608&amp;"_"&amp;R608,[1]挑战模式!$A:$AS,1,FALSE)),"",IF(VLOOKUP(P608&amp;"_"&amp;Q608&amp;"_"&amp;R608,[1]挑战模式!$A:$AS,14+S608,FALSE)="","",ROUND(VLOOKUP(P608&amp;"_"&amp;Q608&amp;"_"&amp;R608,[1]挑战模式!$A:$AS,5,FALSE)/I608,2)))</f>
        <v>2.5</v>
      </c>
      <c r="K608" s="10">
        <f t="shared" ca="1" si="54"/>
        <v>1</v>
      </c>
      <c r="L608" s="10" t="str">
        <f t="shared" ca="1" si="55"/>
        <v>Monster_Season0_Challenge13_6_1</v>
      </c>
      <c r="M608" s="10">
        <f t="shared" ca="1" si="56"/>
        <v>1</v>
      </c>
      <c r="N608" s="12"/>
      <c r="O608" s="10">
        <f ca="1">IF(J608="","",VLOOKUP(P608&amp;"_"&amp;Q608&amp;"_"&amp;R608,[1]挑战模式!$A:$AS,38+S608,FALSE))</f>
        <v>6</v>
      </c>
      <c r="P608" s="10">
        <v>0</v>
      </c>
      <c r="Q608" s="10">
        <v>13</v>
      </c>
      <c r="R608" s="10">
        <v>6</v>
      </c>
      <c r="S608" s="10">
        <v>1</v>
      </c>
    </row>
    <row r="609" spans="2:19" s="11" customFormat="1" x14ac:dyDescent="0.2">
      <c r="B609" s="10" t="str">
        <f t="shared" si="51"/>
        <v/>
      </c>
      <c r="C609" s="10" t="str">
        <f>IF(ISNA(VLOOKUP(P609&amp;"_"&amp;Q609&amp;"_"&amp;R609,[1]挑战模式!$A:$AS,1,FALSE)),"",IF(R609-R608=0,"",R609))</f>
        <v/>
      </c>
      <c r="D609" s="10" t="str">
        <f t="shared" si="52"/>
        <v/>
      </c>
      <c r="E609" s="10" t="str">
        <f>""</f>
        <v/>
      </c>
      <c r="F609" s="10" t="str">
        <f>IF(C609="","",VLOOKUP(P609&amp;"_"&amp;Q609&amp;"_"&amp;R609,[1]挑战模式!$A:$AS,13,FALSE)-VLOOKUP(P609&amp;"_"&amp;Q609&amp;"_"&amp;R609,[1]挑战模式!$A:$AS,14,FALSE))</f>
        <v/>
      </c>
      <c r="G609" s="10" t="str">
        <f t="shared" si="53"/>
        <v/>
      </c>
      <c r="H609" s="10" t="str">
        <f t="shared" si="50"/>
        <v/>
      </c>
      <c r="I609" s="10">
        <f ca="1">IF(ISNA(VLOOKUP(P609&amp;"_"&amp;Q609&amp;"_"&amp;R609,[1]挑战模式!$A:$AS,1,FALSE)),"",IF(VLOOKUP(P609&amp;"_"&amp;Q609&amp;"_"&amp;R609,[1]挑战模式!$A:$AS,14+S609,FALSE)="","",INT(VLOOKUP(P609&amp;"_"&amp;Q609&amp;"_"&amp;R609,[1]挑战模式!$A:$AS,20+S609,FALSE))))</f>
        <v>9</v>
      </c>
      <c r="J609" s="10">
        <f ca="1">IF(ISNA(VLOOKUP(P609&amp;"_"&amp;Q609&amp;"_"&amp;R609,[1]挑战模式!$A:$AS,1,FALSE)),"",IF(VLOOKUP(P609&amp;"_"&amp;Q609&amp;"_"&amp;R609,[1]挑战模式!$A:$AS,14+S609,FALSE)="","",ROUND(VLOOKUP(P609&amp;"_"&amp;Q609&amp;"_"&amp;R609,[1]挑战模式!$A:$AS,5,FALSE)/I609,2)))</f>
        <v>3.33</v>
      </c>
      <c r="K609" s="10">
        <f t="shared" ca="1" si="54"/>
        <v>1</v>
      </c>
      <c r="L609" s="10" t="str">
        <f t="shared" ca="1" si="55"/>
        <v>Monster_Season0_Challenge13_6_2</v>
      </c>
      <c r="M609" s="10">
        <f t="shared" ca="1" si="56"/>
        <v>1</v>
      </c>
      <c r="N609" s="12"/>
      <c r="O609" s="10">
        <f ca="1">IF(J609="","",VLOOKUP(P609&amp;"_"&amp;Q609&amp;"_"&amp;R609,[1]挑战模式!$A:$AS,38+S609,FALSE))</f>
        <v>3</v>
      </c>
      <c r="P609" s="10">
        <v>0</v>
      </c>
      <c r="Q609" s="10">
        <v>13</v>
      </c>
      <c r="R609" s="10">
        <v>6</v>
      </c>
      <c r="S609" s="10">
        <v>2</v>
      </c>
    </row>
    <row r="610" spans="2:19" s="11" customFormat="1" x14ac:dyDescent="0.2">
      <c r="B610" s="10" t="str">
        <f t="shared" si="51"/>
        <v/>
      </c>
      <c r="C610" s="10" t="str">
        <f>IF(ISNA(VLOOKUP(P610&amp;"_"&amp;Q610&amp;"_"&amp;R610,[1]挑战模式!$A:$AS,1,FALSE)),"",IF(R610-R609=0,"",R610))</f>
        <v/>
      </c>
      <c r="D610" s="10" t="str">
        <f t="shared" si="52"/>
        <v/>
      </c>
      <c r="E610" s="10" t="str">
        <f>""</f>
        <v/>
      </c>
      <c r="F610" s="10" t="str">
        <f>IF(C610="","",VLOOKUP(P610&amp;"_"&amp;Q610&amp;"_"&amp;R610,[1]挑战模式!$A:$AS,13,FALSE)-VLOOKUP(P610&amp;"_"&amp;Q610&amp;"_"&amp;R610,[1]挑战模式!$A:$AS,14,FALSE))</f>
        <v/>
      </c>
      <c r="G610" s="10" t="str">
        <f t="shared" si="53"/>
        <v/>
      </c>
      <c r="H610" s="10" t="str">
        <f t="shared" si="50"/>
        <v/>
      </c>
      <c r="I610" s="10">
        <f ca="1">IF(ISNA(VLOOKUP(P610&amp;"_"&amp;Q610&amp;"_"&amp;R610,[1]挑战模式!$A:$AS,1,FALSE)),"",IF(VLOOKUP(P610&amp;"_"&amp;Q610&amp;"_"&amp;R610,[1]挑战模式!$A:$AS,14+S610,FALSE)="","",INT(VLOOKUP(P610&amp;"_"&amp;Q610&amp;"_"&amp;R610,[1]挑战模式!$A:$AS,20+S610,FALSE))))</f>
        <v>9</v>
      </c>
      <c r="J610" s="10">
        <f ca="1">IF(ISNA(VLOOKUP(P610&amp;"_"&amp;Q610&amp;"_"&amp;R610,[1]挑战模式!$A:$AS,1,FALSE)),"",IF(VLOOKUP(P610&amp;"_"&amp;Q610&amp;"_"&amp;R610,[1]挑战模式!$A:$AS,14+S610,FALSE)="","",ROUND(VLOOKUP(P610&amp;"_"&amp;Q610&amp;"_"&amp;R610,[1]挑战模式!$A:$AS,5,FALSE)/I610,2)))</f>
        <v>3.33</v>
      </c>
      <c r="K610" s="10">
        <f t="shared" ca="1" si="54"/>
        <v>1</v>
      </c>
      <c r="L610" s="10" t="str">
        <f t="shared" ca="1" si="55"/>
        <v>Monster_Season0_Challenge13_6_3</v>
      </c>
      <c r="M610" s="10">
        <f t="shared" ca="1" si="56"/>
        <v>1</v>
      </c>
      <c r="N610" s="12"/>
      <c r="O610" s="10">
        <f ca="1">IF(J610="","",VLOOKUP(P610&amp;"_"&amp;Q610&amp;"_"&amp;R610,[1]挑战模式!$A:$AS,38+S610,FALSE))</f>
        <v>6</v>
      </c>
      <c r="P610" s="10">
        <v>0</v>
      </c>
      <c r="Q610" s="10">
        <v>13</v>
      </c>
      <c r="R610" s="10">
        <v>6</v>
      </c>
      <c r="S610" s="10">
        <v>3</v>
      </c>
    </row>
    <row r="611" spans="2:19" s="11" customFormat="1" x14ac:dyDescent="0.2">
      <c r="B611" s="10" t="str">
        <f t="shared" si="51"/>
        <v/>
      </c>
      <c r="C611" s="10" t="str">
        <f>IF(ISNA(VLOOKUP(P611&amp;"_"&amp;Q611&amp;"_"&amp;R611,[1]挑战模式!$A:$AS,1,FALSE)),"",IF(R611-R610=0,"",R611))</f>
        <v/>
      </c>
      <c r="D611" s="10" t="str">
        <f t="shared" si="52"/>
        <v/>
      </c>
      <c r="E611" s="10" t="str">
        <f>""</f>
        <v/>
      </c>
      <c r="F611" s="10" t="str">
        <f>IF(C611="","",VLOOKUP(P611&amp;"_"&amp;Q611&amp;"_"&amp;R611,[1]挑战模式!$A:$AS,13,FALSE)-VLOOKUP(P611&amp;"_"&amp;Q611&amp;"_"&amp;R611,[1]挑战模式!$A:$AS,14,FALSE))</f>
        <v/>
      </c>
      <c r="G611" s="10" t="str">
        <f t="shared" si="53"/>
        <v/>
      </c>
      <c r="H611" s="10" t="str">
        <f t="shared" si="50"/>
        <v/>
      </c>
      <c r="I611" s="10">
        <f ca="1">IF(ISNA(VLOOKUP(P611&amp;"_"&amp;Q611&amp;"_"&amp;R611,[1]挑战模式!$A:$AS,1,FALSE)),"",IF(VLOOKUP(P611&amp;"_"&amp;Q611&amp;"_"&amp;R611,[1]挑战模式!$A:$AS,14+S611,FALSE)="","",INT(VLOOKUP(P611&amp;"_"&amp;Q611&amp;"_"&amp;R611,[1]挑战模式!$A:$AS,20+S611,FALSE))))</f>
        <v>6</v>
      </c>
      <c r="J611" s="10">
        <f ca="1">IF(ISNA(VLOOKUP(P611&amp;"_"&amp;Q611&amp;"_"&amp;R611,[1]挑战模式!$A:$AS,1,FALSE)),"",IF(VLOOKUP(P611&amp;"_"&amp;Q611&amp;"_"&amp;R611,[1]挑战模式!$A:$AS,14+S611,FALSE)="","",ROUND(VLOOKUP(P611&amp;"_"&amp;Q611&amp;"_"&amp;R611,[1]挑战模式!$A:$AS,5,FALSE)/I611,2)))</f>
        <v>5</v>
      </c>
      <c r="K611" s="10">
        <f t="shared" ca="1" si="54"/>
        <v>1</v>
      </c>
      <c r="L611" s="10" t="str">
        <f t="shared" ca="1" si="55"/>
        <v>Monster_Season0_Challenge13_6_4</v>
      </c>
      <c r="M611" s="10">
        <f t="shared" ca="1" si="56"/>
        <v>1</v>
      </c>
      <c r="N611" s="12"/>
      <c r="O611" s="10">
        <f ca="1">IF(J611="","",VLOOKUP(P611&amp;"_"&amp;Q611&amp;"_"&amp;R611,[1]挑战模式!$A:$AS,38+S611,FALSE))</f>
        <v>6</v>
      </c>
      <c r="P611" s="10">
        <v>0</v>
      </c>
      <c r="Q611" s="10">
        <v>13</v>
      </c>
      <c r="R611" s="10">
        <v>6</v>
      </c>
      <c r="S611" s="10">
        <v>4</v>
      </c>
    </row>
    <row r="612" spans="2:19" s="11" customFormat="1" x14ac:dyDescent="0.2">
      <c r="B612" s="10" t="str">
        <f t="shared" si="51"/>
        <v/>
      </c>
      <c r="C612" s="10" t="str">
        <f>IF(ISNA(VLOOKUP(P612&amp;"_"&amp;Q612&amp;"_"&amp;R612,[1]挑战模式!$A:$AS,1,FALSE)),"",IF(R612-R611=0,"",R612))</f>
        <v/>
      </c>
      <c r="D612" s="10" t="str">
        <f t="shared" si="52"/>
        <v/>
      </c>
      <c r="E612" s="10" t="str">
        <f>""</f>
        <v/>
      </c>
      <c r="F612" s="10" t="str">
        <f>IF(C612="","",VLOOKUP(P612&amp;"_"&amp;Q612&amp;"_"&amp;R612,[1]挑战模式!$A:$AS,13,FALSE)-VLOOKUP(P612&amp;"_"&amp;Q612&amp;"_"&amp;R612,[1]挑战模式!$A:$AS,14,FALSE))</f>
        <v/>
      </c>
      <c r="G612" s="10" t="str">
        <f t="shared" si="53"/>
        <v/>
      </c>
      <c r="H612" s="10" t="str">
        <f t="shared" si="50"/>
        <v/>
      </c>
      <c r="I612" s="10" t="str">
        <f ca="1">IF(ISNA(VLOOKUP(P612&amp;"_"&amp;Q612&amp;"_"&amp;R612,[1]挑战模式!$A:$AS,1,FALSE)),"",IF(VLOOKUP(P612&amp;"_"&amp;Q612&amp;"_"&amp;R612,[1]挑战模式!$A:$AS,14+S612,FALSE)="","",INT(VLOOKUP(P612&amp;"_"&amp;Q612&amp;"_"&amp;R612,[1]挑战模式!$A:$AS,20+S612,FALSE))))</f>
        <v/>
      </c>
      <c r="J612" s="10" t="str">
        <f ca="1">IF(ISNA(VLOOKUP(P612&amp;"_"&amp;Q612&amp;"_"&amp;R612,[1]挑战模式!$A:$AS,1,FALSE)),"",IF(VLOOKUP(P612&amp;"_"&amp;Q612&amp;"_"&amp;R612,[1]挑战模式!$A:$AS,14+S612,FALSE)="","",ROUND(VLOOKUP(P612&amp;"_"&amp;Q612&amp;"_"&amp;R612,[1]挑战模式!$A:$AS,5,FALSE)/I612,2)))</f>
        <v/>
      </c>
      <c r="K612" s="10" t="str">
        <f t="shared" ca="1" si="54"/>
        <v/>
      </c>
      <c r="L612" s="10" t="str">
        <f t="shared" ca="1" si="55"/>
        <v/>
      </c>
      <c r="M612" s="10" t="str">
        <f t="shared" ca="1" si="56"/>
        <v/>
      </c>
      <c r="N612" s="12"/>
      <c r="O612" s="10" t="str">
        <f ca="1">IF(J612="","",VLOOKUP(P612&amp;"_"&amp;Q612&amp;"_"&amp;R612,[1]挑战模式!$A:$AS,38+S612,FALSE))</f>
        <v/>
      </c>
      <c r="P612" s="10">
        <v>0</v>
      </c>
      <c r="Q612" s="10">
        <v>13</v>
      </c>
      <c r="R612" s="10">
        <v>6</v>
      </c>
      <c r="S612" s="10">
        <v>5</v>
      </c>
    </row>
    <row r="613" spans="2:19" s="11" customFormat="1" x14ac:dyDescent="0.2">
      <c r="B613" s="10" t="str">
        <f t="shared" si="51"/>
        <v/>
      </c>
      <c r="C613" s="10" t="str">
        <f>IF(ISNA(VLOOKUP(P613&amp;"_"&amp;Q613&amp;"_"&amp;R613,[1]挑战模式!$A:$AS,1,FALSE)),"",IF(R613-R612=0,"",R613))</f>
        <v/>
      </c>
      <c r="D613" s="10" t="str">
        <f t="shared" si="52"/>
        <v/>
      </c>
      <c r="E613" s="10" t="str">
        <f>""</f>
        <v/>
      </c>
      <c r="F613" s="10" t="str">
        <f>IF(C613="","",VLOOKUP(P613&amp;"_"&amp;Q613&amp;"_"&amp;R613,[1]挑战模式!$A:$AS,13,FALSE)-VLOOKUP(P613&amp;"_"&amp;Q613&amp;"_"&amp;R613,[1]挑战模式!$A:$AS,14,FALSE))</f>
        <v/>
      </c>
      <c r="G613" s="10" t="str">
        <f t="shared" si="53"/>
        <v/>
      </c>
      <c r="H613" s="10" t="str">
        <f t="shared" si="50"/>
        <v/>
      </c>
      <c r="I613" s="10" t="str">
        <f ca="1">IF(ISNA(VLOOKUP(P613&amp;"_"&amp;Q613&amp;"_"&amp;R613,[1]挑战模式!$A:$AS,1,FALSE)),"",IF(VLOOKUP(P613&amp;"_"&amp;Q613&amp;"_"&amp;R613,[1]挑战模式!$A:$AS,14+S613,FALSE)="","",INT(VLOOKUP(P613&amp;"_"&amp;Q613&amp;"_"&amp;R613,[1]挑战模式!$A:$AS,20+S613,FALSE))))</f>
        <v/>
      </c>
      <c r="J613" s="10" t="str">
        <f ca="1">IF(ISNA(VLOOKUP(P613&amp;"_"&amp;Q613&amp;"_"&amp;R613,[1]挑战模式!$A:$AS,1,FALSE)),"",IF(VLOOKUP(P613&amp;"_"&amp;Q613&amp;"_"&amp;R613,[1]挑战模式!$A:$AS,14+S613,FALSE)="","",ROUND(VLOOKUP(P613&amp;"_"&amp;Q613&amp;"_"&amp;R613,[1]挑战模式!$A:$AS,5,FALSE)/I613,2)))</f>
        <v/>
      </c>
      <c r="K613" s="10" t="str">
        <f t="shared" ca="1" si="54"/>
        <v/>
      </c>
      <c r="L613" s="10" t="str">
        <f t="shared" ca="1" si="55"/>
        <v/>
      </c>
      <c r="M613" s="10" t="str">
        <f t="shared" ca="1" si="56"/>
        <v/>
      </c>
      <c r="N613" s="12"/>
      <c r="O613" s="10" t="str">
        <f ca="1">IF(J613="","",VLOOKUP(P613&amp;"_"&amp;Q613&amp;"_"&amp;R613,[1]挑战模式!$A:$AS,38+S613,FALSE))</f>
        <v/>
      </c>
      <c r="P613" s="10">
        <v>0</v>
      </c>
      <c r="Q613" s="10">
        <v>13</v>
      </c>
      <c r="R613" s="10">
        <v>6</v>
      </c>
      <c r="S613" s="10">
        <v>6</v>
      </c>
    </row>
    <row r="614" spans="2:19" s="11" customFormat="1" x14ac:dyDescent="0.2">
      <c r="B614" s="10" t="str">
        <f t="shared" si="51"/>
        <v/>
      </c>
      <c r="C614" s="10" t="str">
        <f>IF(ISNA(VLOOKUP(P614&amp;"_"&amp;Q614&amp;"_"&amp;R614,[1]挑战模式!$A:$AS,1,FALSE)),"",IF(R614-R613=0,"",R614))</f>
        <v/>
      </c>
      <c r="D614" s="10" t="str">
        <f t="shared" si="52"/>
        <v/>
      </c>
      <c r="E614" s="10" t="str">
        <f>""</f>
        <v/>
      </c>
      <c r="F614" s="10" t="str">
        <f>IF(C614="","",VLOOKUP(P614&amp;"_"&amp;Q614&amp;"_"&amp;R614,[1]挑战模式!$A:$AS,13,FALSE)-VLOOKUP(P614&amp;"_"&amp;Q614&amp;"_"&amp;R614,[1]挑战模式!$A:$AS,14,FALSE))</f>
        <v/>
      </c>
      <c r="G614" s="10" t="str">
        <f t="shared" si="53"/>
        <v/>
      </c>
      <c r="H614" s="10" t="str">
        <f t="shared" si="50"/>
        <v/>
      </c>
      <c r="I614" s="10" t="str">
        <f>IF(ISNA(VLOOKUP(P614&amp;"_"&amp;Q614&amp;"_"&amp;R614,[1]挑战模式!$A:$AS,1,FALSE)),"",IF(VLOOKUP(P614&amp;"_"&amp;Q614&amp;"_"&amp;R614,[1]挑战模式!$A:$AS,14+S614,FALSE)="","",INT(VLOOKUP(P614&amp;"_"&amp;Q614&amp;"_"&amp;R614,[1]挑战模式!$A:$AS,20+S614,FALSE))))</f>
        <v/>
      </c>
      <c r="J614" s="10" t="str">
        <f>IF(ISNA(VLOOKUP(P614&amp;"_"&amp;Q614&amp;"_"&amp;R614,[1]挑战模式!$A:$AS,1,FALSE)),"",IF(VLOOKUP(P614&amp;"_"&amp;Q614&amp;"_"&amp;R614,[1]挑战模式!$A:$AS,14+S614,FALSE)="","",ROUND(VLOOKUP(P614&amp;"_"&amp;Q614&amp;"_"&amp;R614,[1]挑战模式!$A:$AS,5,FALSE)/I614,2)))</f>
        <v/>
      </c>
      <c r="K614" s="10" t="str">
        <f t="shared" si="54"/>
        <v/>
      </c>
      <c r="L614" s="10" t="str">
        <f t="shared" si="55"/>
        <v/>
      </c>
      <c r="M614" s="10" t="str">
        <f t="shared" si="56"/>
        <v/>
      </c>
      <c r="N614" s="12"/>
      <c r="O614" s="10" t="str">
        <f>IF(J614="","",VLOOKUP(P614&amp;"_"&amp;Q614&amp;"_"&amp;R614,[1]挑战模式!$A:$AS,38+S614,FALSE))</f>
        <v/>
      </c>
      <c r="P614" s="10">
        <v>0</v>
      </c>
      <c r="Q614" s="10">
        <v>13</v>
      </c>
      <c r="R614" s="10">
        <v>7</v>
      </c>
      <c r="S614" s="10">
        <v>1</v>
      </c>
    </row>
    <row r="615" spans="2:19" s="11" customFormat="1" x14ac:dyDescent="0.2">
      <c r="B615" s="10" t="str">
        <f t="shared" si="51"/>
        <v/>
      </c>
      <c r="C615" s="10" t="str">
        <f>IF(ISNA(VLOOKUP(P615&amp;"_"&amp;Q615&amp;"_"&amp;R615,[1]挑战模式!$A:$AS,1,FALSE)),"",IF(R615-R614=0,"",R615))</f>
        <v/>
      </c>
      <c r="D615" s="10" t="str">
        <f t="shared" si="52"/>
        <v/>
      </c>
      <c r="E615" s="10" t="str">
        <f>""</f>
        <v/>
      </c>
      <c r="F615" s="10" t="str">
        <f>IF(C615="","",VLOOKUP(P615&amp;"_"&amp;Q615&amp;"_"&amp;R615,[1]挑战模式!$A:$AS,13,FALSE)-VLOOKUP(P615&amp;"_"&amp;Q615&amp;"_"&amp;R615,[1]挑战模式!$A:$AS,14,FALSE))</f>
        <v/>
      </c>
      <c r="G615" s="10" t="str">
        <f t="shared" si="53"/>
        <v/>
      </c>
      <c r="H615" s="10" t="str">
        <f t="shared" si="50"/>
        <v/>
      </c>
      <c r="I615" s="10" t="str">
        <f>IF(ISNA(VLOOKUP(P615&amp;"_"&amp;Q615&amp;"_"&amp;R615,[1]挑战模式!$A:$AS,1,FALSE)),"",IF(VLOOKUP(P615&amp;"_"&amp;Q615&amp;"_"&amp;R615,[1]挑战模式!$A:$AS,14+S615,FALSE)="","",INT(VLOOKUP(P615&amp;"_"&amp;Q615&amp;"_"&amp;R615,[1]挑战模式!$A:$AS,20+S615,FALSE))))</f>
        <v/>
      </c>
      <c r="J615" s="10" t="str">
        <f>IF(ISNA(VLOOKUP(P615&amp;"_"&amp;Q615&amp;"_"&amp;R615,[1]挑战模式!$A:$AS,1,FALSE)),"",IF(VLOOKUP(P615&amp;"_"&amp;Q615&amp;"_"&amp;R615,[1]挑战模式!$A:$AS,14+S615,FALSE)="","",ROUND(VLOOKUP(P615&amp;"_"&amp;Q615&amp;"_"&amp;R615,[1]挑战模式!$A:$AS,5,FALSE)/I615,2)))</f>
        <v/>
      </c>
      <c r="K615" s="10" t="str">
        <f t="shared" si="54"/>
        <v/>
      </c>
      <c r="L615" s="10" t="str">
        <f t="shared" si="55"/>
        <v/>
      </c>
      <c r="M615" s="10" t="str">
        <f t="shared" si="56"/>
        <v/>
      </c>
      <c r="N615" s="12"/>
      <c r="O615" s="10" t="str">
        <f>IF(J615="","",VLOOKUP(P615&amp;"_"&amp;Q615&amp;"_"&amp;R615,[1]挑战模式!$A:$AS,38+S615,FALSE))</f>
        <v/>
      </c>
      <c r="P615" s="10">
        <v>0</v>
      </c>
      <c r="Q615" s="10">
        <v>13</v>
      </c>
      <c r="R615" s="10">
        <v>7</v>
      </c>
      <c r="S615" s="10">
        <v>2</v>
      </c>
    </row>
    <row r="616" spans="2:19" s="11" customFormat="1" x14ac:dyDescent="0.2">
      <c r="B616" s="10" t="str">
        <f t="shared" si="51"/>
        <v/>
      </c>
      <c r="C616" s="10" t="str">
        <f>IF(ISNA(VLOOKUP(P616&amp;"_"&amp;Q616&amp;"_"&amp;R616,[1]挑战模式!$A:$AS,1,FALSE)),"",IF(R616-R615=0,"",R616))</f>
        <v/>
      </c>
      <c r="D616" s="10" t="str">
        <f t="shared" si="52"/>
        <v/>
      </c>
      <c r="E616" s="10" t="str">
        <f>""</f>
        <v/>
      </c>
      <c r="F616" s="10" t="str">
        <f>IF(C616="","",VLOOKUP(P616&amp;"_"&amp;Q616&amp;"_"&amp;R616,[1]挑战模式!$A:$AS,13,FALSE)-VLOOKUP(P616&amp;"_"&amp;Q616&amp;"_"&amp;R616,[1]挑战模式!$A:$AS,14,FALSE))</f>
        <v/>
      </c>
      <c r="G616" s="10" t="str">
        <f t="shared" si="53"/>
        <v/>
      </c>
      <c r="H616" s="10" t="str">
        <f t="shared" si="50"/>
        <v/>
      </c>
      <c r="I616" s="10" t="str">
        <f>IF(ISNA(VLOOKUP(P616&amp;"_"&amp;Q616&amp;"_"&amp;R616,[1]挑战模式!$A:$AS,1,FALSE)),"",IF(VLOOKUP(P616&amp;"_"&amp;Q616&amp;"_"&amp;R616,[1]挑战模式!$A:$AS,14+S616,FALSE)="","",INT(VLOOKUP(P616&amp;"_"&amp;Q616&amp;"_"&amp;R616,[1]挑战模式!$A:$AS,20+S616,FALSE))))</f>
        <v/>
      </c>
      <c r="J616" s="10" t="str">
        <f>IF(ISNA(VLOOKUP(P616&amp;"_"&amp;Q616&amp;"_"&amp;R616,[1]挑战模式!$A:$AS,1,FALSE)),"",IF(VLOOKUP(P616&amp;"_"&amp;Q616&amp;"_"&amp;R616,[1]挑战模式!$A:$AS,14+S616,FALSE)="","",ROUND(VLOOKUP(P616&amp;"_"&amp;Q616&amp;"_"&amp;R616,[1]挑战模式!$A:$AS,5,FALSE)/I616,2)))</f>
        <v/>
      </c>
      <c r="K616" s="10" t="str">
        <f t="shared" si="54"/>
        <v/>
      </c>
      <c r="L616" s="10" t="str">
        <f t="shared" si="55"/>
        <v/>
      </c>
      <c r="M616" s="10" t="str">
        <f t="shared" si="56"/>
        <v/>
      </c>
      <c r="N616" s="12"/>
      <c r="O616" s="10" t="str">
        <f>IF(J616="","",VLOOKUP(P616&amp;"_"&amp;Q616&amp;"_"&amp;R616,[1]挑战模式!$A:$AS,38+S616,FALSE))</f>
        <v/>
      </c>
      <c r="P616" s="10">
        <v>0</v>
      </c>
      <c r="Q616" s="10">
        <v>13</v>
      </c>
      <c r="R616" s="10">
        <v>7</v>
      </c>
      <c r="S616" s="10">
        <v>3</v>
      </c>
    </row>
    <row r="617" spans="2:19" s="11" customFormat="1" x14ac:dyDescent="0.2">
      <c r="B617" s="10" t="str">
        <f t="shared" si="51"/>
        <v/>
      </c>
      <c r="C617" s="10" t="str">
        <f>IF(ISNA(VLOOKUP(P617&amp;"_"&amp;Q617&amp;"_"&amp;R617,[1]挑战模式!$A:$AS,1,FALSE)),"",IF(R617-R616=0,"",R617))</f>
        <v/>
      </c>
      <c r="D617" s="10" t="str">
        <f t="shared" si="52"/>
        <v/>
      </c>
      <c r="E617" s="10" t="str">
        <f>""</f>
        <v/>
      </c>
      <c r="F617" s="10" t="str">
        <f>IF(C617="","",VLOOKUP(P617&amp;"_"&amp;Q617&amp;"_"&amp;R617,[1]挑战模式!$A:$AS,13,FALSE)-VLOOKUP(P617&amp;"_"&amp;Q617&amp;"_"&amp;R617,[1]挑战模式!$A:$AS,14,FALSE))</f>
        <v/>
      </c>
      <c r="G617" s="10" t="str">
        <f t="shared" si="53"/>
        <v/>
      </c>
      <c r="H617" s="10" t="str">
        <f t="shared" si="50"/>
        <v/>
      </c>
      <c r="I617" s="10" t="str">
        <f>IF(ISNA(VLOOKUP(P617&amp;"_"&amp;Q617&amp;"_"&amp;R617,[1]挑战模式!$A:$AS,1,FALSE)),"",IF(VLOOKUP(P617&amp;"_"&amp;Q617&amp;"_"&amp;R617,[1]挑战模式!$A:$AS,14+S617,FALSE)="","",INT(VLOOKUP(P617&amp;"_"&amp;Q617&amp;"_"&amp;R617,[1]挑战模式!$A:$AS,20+S617,FALSE))))</f>
        <v/>
      </c>
      <c r="J617" s="10" t="str">
        <f>IF(ISNA(VLOOKUP(P617&amp;"_"&amp;Q617&amp;"_"&amp;R617,[1]挑战模式!$A:$AS,1,FALSE)),"",IF(VLOOKUP(P617&amp;"_"&amp;Q617&amp;"_"&amp;R617,[1]挑战模式!$A:$AS,14+S617,FALSE)="","",ROUND(VLOOKUP(P617&amp;"_"&amp;Q617&amp;"_"&amp;R617,[1]挑战模式!$A:$AS,5,FALSE)/I617,2)))</f>
        <v/>
      </c>
      <c r="K617" s="10" t="str">
        <f t="shared" si="54"/>
        <v/>
      </c>
      <c r="L617" s="10" t="str">
        <f t="shared" si="55"/>
        <v/>
      </c>
      <c r="M617" s="10" t="str">
        <f t="shared" si="56"/>
        <v/>
      </c>
      <c r="N617" s="12"/>
      <c r="O617" s="10" t="str">
        <f>IF(J617="","",VLOOKUP(P617&amp;"_"&amp;Q617&amp;"_"&amp;R617,[1]挑战模式!$A:$AS,38+S617,FALSE))</f>
        <v/>
      </c>
      <c r="P617" s="10">
        <v>0</v>
      </c>
      <c r="Q617" s="10">
        <v>13</v>
      </c>
      <c r="R617" s="10">
        <v>7</v>
      </c>
      <c r="S617" s="10">
        <v>4</v>
      </c>
    </row>
    <row r="618" spans="2:19" s="11" customFormat="1" x14ac:dyDescent="0.2">
      <c r="B618" s="10" t="str">
        <f t="shared" si="51"/>
        <v/>
      </c>
      <c r="C618" s="10" t="str">
        <f>IF(ISNA(VLOOKUP(P618&amp;"_"&amp;Q618&amp;"_"&amp;R618,[1]挑战模式!$A:$AS,1,FALSE)),"",IF(R618-R617=0,"",R618))</f>
        <v/>
      </c>
      <c r="D618" s="10" t="str">
        <f t="shared" si="52"/>
        <v/>
      </c>
      <c r="E618" s="10" t="str">
        <f>""</f>
        <v/>
      </c>
      <c r="F618" s="10" t="str">
        <f>IF(C618="","",VLOOKUP(P618&amp;"_"&amp;Q618&amp;"_"&amp;R618,[1]挑战模式!$A:$AS,13,FALSE)-VLOOKUP(P618&amp;"_"&amp;Q618&amp;"_"&amp;R618,[1]挑战模式!$A:$AS,14,FALSE))</f>
        <v/>
      </c>
      <c r="G618" s="10" t="str">
        <f t="shared" si="53"/>
        <v/>
      </c>
      <c r="H618" s="10" t="str">
        <f t="shared" si="50"/>
        <v/>
      </c>
      <c r="I618" s="10" t="str">
        <f>IF(ISNA(VLOOKUP(P618&amp;"_"&amp;Q618&amp;"_"&amp;R618,[1]挑战模式!$A:$AS,1,FALSE)),"",IF(VLOOKUP(P618&amp;"_"&amp;Q618&amp;"_"&amp;R618,[1]挑战模式!$A:$AS,14+S618,FALSE)="","",INT(VLOOKUP(P618&amp;"_"&amp;Q618&amp;"_"&amp;R618,[1]挑战模式!$A:$AS,20+S618,FALSE))))</f>
        <v/>
      </c>
      <c r="J618" s="10" t="str">
        <f>IF(ISNA(VLOOKUP(P618&amp;"_"&amp;Q618&amp;"_"&amp;R618,[1]挑战模式!$A:$AS,1,FALSE)),"",IF(VLOOKUP(P618&amp;"_"&amp;Q618&amp;"_"&amp;R618,[1]挑战模式!$A:$AS,14+S618,FALSE)="","",ROUND(VLOOKUP(P618&amp;"_"&amp;Q618&amp;"_"&amp;R618,[1]挑战模式!$A:$AS,5,FALSE)/I618,2)))</f>
        <v/>
      </c>
      <c r="K618" s="10" t="str">
        <f t="shared" si="54"/>
        <v/>
      </c>
      <c r="L618" s="10" t="str">
        <f t="shared" si="55"/>
        <v/>
      </c>
      <c r="M618" s="10" t="str">
        <f t="shared" si="56"/>
        <v/>
      </c>
      <c r="N618" s="12"/>
      <c r="O618" s="10" t="str">
        <f>IF(J618="","",VLOOKUP(P618&amp;"_"&amp;Q618&amp;"_"&amp;R618,[1]挑战模式!$A:$AS,38+S618,FALSE))</f>
        <v/>
      </c>
      <c r="P618" s="10">
        <v>0</v>
      </c>
      <c r="Q618" s="10">
        <v>13</v>
      </c>
      <c r="R618" s="10">
        <v>7</v>
      </c>
      <c r="S618" s="10">
        <v>5</v>
      </c>
    </row>
    <row r="619" spans="2:19" s="11" customFormat="1" x14ac:dyDescent="0.2">
      <c r="B619" s="10" t="str">
        <f t="shared" si="51"/>
        <v/>
      </c>
      <c r="C619" s="10" t="str">
        <f>IF(ISNA(VLOOKUP(P619&amp;"_"&amp;Q619&amp;"_"&amp;R619,[1]挑战模式!$A:$AS,1,FALSE)),"",IF(R619-R618=0,"",R619))</f>
        <v/>
      </c>
      <c r="D619" s="10" t="str">
        <f t="shared" si="52"/>
        <v/>
      </c>
      <c r="E619" s="10" t="str">
        <f>""</f>
        <v/>
      </c>
      <c r="F619" s="10" t="str">
        <f>IF(C619="","",VLOOKUP(P619&amp;"_"&amp;Q619&amp;"_"&amp;R619,[1]挑战模式!$A:$AS,13,FALSE)-VLOOKUP(P619&amp;"_"&amp;Q619&amp;"_"&amp;R619,[1]挑战模式!$A:$AS,14,FALSE))</f>
        <v/>
      </c>
      <c r="G619" s="10" t="str">
        <f t="shared" si="53"/>
        <v/>
      </c>
      <c r="H619" s="10" t="str">
        <f t="shared" si="50"/>
        <v/>
      </c>
      <c r="I619" s="10" t="str">
        <f>IF(ISNA(VLOOKUP(P619&amp;"_"&amp;Q619&amp;"_"&amp;R619,[1]挑战模式!$A:$AS,1,FALSE)),"",IF(VLOOKUP(P619&amp;"_"&amp;Q619&amp;"_"&amp;R619,[1]挑战模式!$A:$AS,14+S619,FALSE)="","",INT(VLOOKUP(P619&amp;"_"&amp;Q619&amp;"_"&amp;R619,[1]挑战模式!$A:$AS,20+S619,FALSE))))</f>
        <v/>
      </c>
      <c r="J619" s="10" t="str">
        <f>IF(ISNA(VLOOKUP(P619&amp;"_"&amp;Q619&amp;"_"&amp;R619,[1]挑战模式!$A:$AS,1,FALSE)),"",IF(VLOOKUP(P619&amp;"_"&amp;Q619&amp;"_"&amp;R619,[1]挑战模式!$A:$AS,14+S619,FALSE)="","",ROUND(VLOOKUP(P619&amp;"_"&amp;Q619&amp;"_"&amp;R619,[1]挑战模式!$A:$AS,5,FALSE)/I619,2)))</f>
        <v/>
      </c>
      <c r="K619" s="10" t="str">
        <f t="shared" si="54"/>
        <v/>
      </c>
      <c r="L619" s="10" t="str">
        <f t="shared" si="55"/>
        <v/>
      </c>
      <c r="M619" s="10" t="str">
        <f t="shared" si="56"/>
        <v/>
      </c>
      <c r="N619" s="12"/>
      <c r="O619" s="10" t="str">
        <f>IF(J619="","",VLOOKUP(P619&amp;"_"&amp;Q619&amp;"_"&amp;R619,[1]挑战模式!$A:$AS,38+S619,FALSE))</f>
        <v/>
      </c>
      <c r="P619" s="10">
        <v>0</v>
      </c>
      <c r="Q619" s="10">
        <v>13</v>
      </c>
      <c r="R619" s="10">
        <v>7</v>
      </c>
      <c r="S619" s="10">
        <v>6</v>
      </c>
    </row>
    <row r="620" spans="2:19" s="11" customFormat="1" x14ac:dyDescent="0.2">
      <c r="B620" s="10" t="str">
        <f t="shared" si="51"/>
        <v/>
      </c>
      <c r="C620" s="10" t="str">
        <f>IF(ISNA(VLOOKUP(P620&amp;"_"&amp;Q620&amp;"_"&amp;R620,[1]挑战模式!$A:$AS,1,FALSE)),"",IF(R620-R619=0,"",R620))</f>
        <v/>
      </c>
      <c r="D620" s="10" t="str">
        <f t="shared" si="52"/>
        <v/>
      </c>
      <c r="E620" s="10" t="str">
        <f>""</f>
        <v/>
      </c>
      <c r="F620" s="10" t="str">
        <f>IF(C620="","",VLOOKUP(P620&amp;"_"&amp;Q620&amp;"_"&amp;R620,[1]挑战模式!$A:$AS,13,FALSE)-VLOOKUP(P620&amp;"_"&amp;Q620&amp;"_"&amp;R620,[1]挑战模式!$A:$AS,14,FALSE))</f>
        <v/>
      </c>
      <c r="G620" s="10" t="str">
        <f t="shared" si="53"/>
        <v/>
      </c>
      <c r="H620" s="10" t="str">
        <f t="shared" si="50"/>
        <v/>
      </c>
      <c r="I620" s="10" t="str">
        <f>IF(ISNA(VLOOKUP(P620&amp;"_"&amp;Q620&amp;"_"&amp;R620,[1]挑战模式!$A:$AS,1,FALSE)),"",IF(VLOOKUP(P620&amp;"_"&amp;Q620&amp;"_"&amp;R620,[1]挑战模式!$A:$AS,14+S620,FALSE)="","",INT(VLOOKUP(P620&amp;"_"&amp;Q620&amp;"_"&amp;R620,[1]挑战模式!$A:$AS,20+S620,FALSE))))</f>
        <v/>
      </c>
      <c r="J620" s="10" t="str">
        <f>IF(ISNA(VLOOKUP(P620&amp;"_"&amp;Q620&amp;"_"&amp;R620,[1]挑战模式!$A:$AS,1,FALSE)),"",IF(VLOOKUP(P620&amp;"_"&amp;Q620&amp;"_"&amp;R620,[1]挑战模式!$A:$AS,14+S620,FALSE)="","",ROUND(VLOOKUP(P620&amp;"_"&amp;Q620&amp;"_"&amp;R620,[1]挑战模式!$A:$AS,5,FALSE)/I620,2)))</f>
        <v/>
      </c>
      <c r="K620" s="10" t="str">
        <f t="shared" si="54"/>
        <v/>
      </c>
      <c r="L620" s="10" t="str">
        <f t="shared" si="55"/>
        <v/>
      </c>
      <c r="M620" s="10" t="str">
        <f t="shared" si="56"/>
        <v/>
      </c>
      <c r="N620" s="12"/>
      <c r="O620" s="10" t="str">
        <f>IF(J620="","",VLOOKUP(P620&amp;"_"&amp;Q620&amp;"_"&amp;R620,[1]挑战模式!$A:$AS,38+S620,FALSE))</f>
        <v/>
      </c>
      <c r="P620" s="10">
        <v>0</v>
      </c>
      <c r="Q620" s="10">
        <v>13</v>
      </c>
      <c r="R620" s="10">
        <v>8</v>
      </c>
      <c r="S620" s="10">
        <v>1</v>
      </c>
    </row>
    <row r="621" spans="2:19" s="11" customFormat="1" x14ac:dyDescent="0.2">
      <c r="B621" s="10" t="str">
        <f t="shared" si="51"/>
        <v/>
      </c>
      <c r="C621" s="10" t="str">
        <f>IF(ISNA(VLOOKUP(P621&amp;"_"&amp;Q621&amp;"_"&amp;R621,[1]挑战模式!$A:$AS,1,FALSE)),"",IF(R621-R620=0,"",R621))</f>
        <v/>
      </c>
      <c r="D621" s="10" t="str">
        <f t="shared" si="52"/>
        <v/>
      </c>
      <c r="E621" s="10" t="str">
        <f>""</f>
        <v/>
      </c>
      <c r="F621" s="10" t="str">
        <f>IF(C621="","",VLOOKUP(P621&amp;"_"&amp;Q621&amp;"_"&amp;R621,[1]挑战模式!$A:$AS,13,FALSE)-VLOOKUP(P621&amp;"_"&amp;Q621&amp;"_"&amp;R621,[1]挑战模式!$A:$AS,14,FALSE))</f>
        <v/>
      </c>
      <c r="G621" s="10" t="str">
        <f t="shared" si="53"/>
        <v/>
      </c>
      <c r="H621" s="10" t="str">
        <f t="shared" si="50"/>
        <v/>
      </c>
      <c r="I621" s="10" t="str">
        <f>IF(ISNA(VLOOKUP(P621&amp;"_"&amp;Q621&amp;"_"&amp;R621,[1]挑战模式!$A:$AS,1,FALSE)),"",IF(VLOOKUP(P621&amp;"_"&amp;Q621&amp;"_"&amp;R621,[1]挑战模式!$A:$AS,14+S621,FALSE)="","",INT(VLOOKUP(P621&amp;"_"&amp;Q621&amp;"_"&amp;R621,[1]挑战模式!$A:$AS,20+S621,FALSE))))</f>
        <v/>
      </c>
      <c r="J621" s="10" t="str">
        <f>IF(ISNA(VLOOKUP(P621&amp;"_"&amp;Q621&amp;"_"&amp;R621,[1]挑战模式!$A:$AS,1,FALSE)),"",IF(VLOOKUP(P621&amp;"_"&amp;Q621&amp;"_"&amp;R621,[1]挑战模式!$A:$AS,14+S621,FALSE)="","",ROUND(VLOOKUP(P621&amp;"_"&amp;Q621&amp;"_"&amp;R621,[1]挑战模式!$A:$AS,5,FALSE)/I621,2)))</f>
        <v/>
      </c>
      <c r="K621" s="10" t="str">
        <f t="shared" si="54"/>
        <v/>
      </c>
      <c r="L621" s="10" t="str">
        <f t="shared" si="55"/>
        <v/>
      </c>
      <c r="M621" s="10" t="str">
        <f t="shared" si="56"/>
        <v/>
      </c>
      <c r="N621" s="12"/>
      <c r="O621" s="10" t="str">
        <f>IF(J621="","",VLOOKUP(P621&amp;"_"&amp;Q621&amp;"_"&amp;R621,[1]挑战模式!$A:$AS,38+S621,FALSE))</f>
        <v/>
      </c>
      <c r="P621" s="10">
        <v>0</v>
      </c>
      <c r="Q621" s="10">
        <v>13</v>
      </c>
      <c r="R621" s="10">
        <v>8</v>
      </c>
      <c r="S621" s="10">
        <v>2</v>
      </c>
    </row>
    <row r="622" spans="2:19" s="11" customFormat="1" x14ac:dyDescent="0.2">
      <c r="B622" s="10" t="str">
        <f t="shared" si="51"/>
        <v/>
      </c>
      <c r="C622" s="10" t="str">
        <f>IF(ISNA(VLOOKUP(P622&amp;"_"&amp;Q622&amp;"_"&amp;R622,[1]挑战模式!$A:$AS,1,FALSE)),"",IF(R622-R621=0,"",R622))</f>
        <v/>
      </c>
      <c r="D622" s="10" t="str">
        <f t="shared" si="52"/>
        <v/>
      </c>
      <c r="E622" s="10" t="str">
        <f>""</f>
        <v/>
      </c>
      <c r="F622" s="10" t="str">
        <f>IF(C622="","",VLOOKUP(P622&amp;"_"&amp;Q622&amp;"_"&amp;R622,[1]挑战模式!$A:$AS,13,FALSE)-VLOOKUP(P622&amp;"_"&amp;Q622&amp;"_"&amp;R622,[1]挑战模式!$A:$AS,14,FALSE))</f>
        <v/>
      </c>
      <c r="G622" s="10" t="str">
        <f t="shared" si="53"/>
        <v/>
      </c>
      <c r="H622" s="10" t="str">
        <f t="shared" si="50"/>
        <v/>
      </c>
      <c r="I622" s="10" t="str">
        <f>IF(ISNA(VLOOKUP(P622&amp;"_"&amp;Q622&amp;"_"&amp;R622,[1]挑战模式!$A:$AS,1,FALSE)),"",IF(VLOOKUP(P622&amp;"_"&amp;Q622&amp;"_"&amp;R622,[1]挑战模式!$A:$AS,14+S622,FALSE)="","",INT(VLOOKUP(P622&amp;"_"&amp;Q622&amp;"_"&amp;R622,[1]挑战模式!$A:$AS,20+S622,FALSE))))</f>
        <v/>
      </c>
      <c r="J622" s="10" t="str">
        <f>IF(ISNA(VLOOKUP(P622&amp;"_"&amp;Q622&amp;"_"&amp;R622,[1]挑战模式!$A:$AS,1,FALSE)),"",IF(VLOOKUP(P622&amp;"_"&amp;Q622&amp;"_"&amp;R622,[1]挑战模式!$A:$AS,14+S622,FALSE)="","",ROUND(VLOOKUP(P622&amp;"_"&amp;Q622&amp;"_"&amp;R622,[1]挑战模式!$A:$AS,5,FALSE)/I622,2)))</f>
        <v/>
      </c>
      <c r="K622" s="10" t="str">
        <f t="shared" si="54"/>
        <v/>
      </c>
      <c r="L622" s="10" t="str">
        <f t="shared" si="55"/>
        <v/>
      </c>
      <c r="M622" s="10" t="str">
        <f t="shared" si="56"/>
        <v/>
      </c>
      <c r="N622" s="12"/>
      <c r="O622" s="10" t="str">
        <f>IF(J622="","",VLOOKUP(P622&amp;"_"&amp;Q622&amp;"_"&amp;R622,[1]挑战模式!$A:$AS,38+S622,FALSE))</f>
        <v/>
      </c>
      <c r="P622" s="10">
        <v>0</v>
      </c>
      <c r="Q622" s="10">
        <v>13</v>
      </c>
      <c r="R622" s="10">
        <v>8</v>
      </c>
      <c r="S622" s="10">
        <v>3</v>
      </c>
    </row>
    <row r="623" spans="2:19" s="11" customFormat="1" x14ac:dyDescent="0.2">
      <c r="B623" s="10" t="str">
        <f t="shared" si="51"/>
        <v/>
      </c>
      <c r="C623" s="10" t="str">
        <f>IF(ISNA(VLOOKUP(P623&amp;"_"&amp;Q623&amp;"_"&amp;R623,[1]挑战模式!$A:$AS,1,FALSE)),"",IF(R623-R622=0,"",R623))</f>
        <v/>
      </c>
      <c r="D623" s="10" t="str">
        <f t="shared" si="52"/>
        <v/>
      </c>
      <c r="E623" s="10" t="str">
        <f>""</f>
        <v/>
      </c>
      <c r="F623" s="10" t="str">
        <f>IF(C623="","",VLOOKUP(P623&amp;"_"&amp;Q623&amp;"_"&amp;R623,[1]挑战模式!$A:$AS,13,FALSE)-VLOOKUP(P623&amp;"_"&amp;Q623&amp;"_"&amp;R623,[1]挑战模式!$A:$AS,14,FALSE))</f>
        <v/>
      </c>
      <c r="G623" s="10" t="str">
        <f t="shared" si="53"/>
        <v/>
      </c>
      <c r="H623" s="10" t="str">
        <f t="shared" si="50"/>
        <v/>
      </c>
      <c r="I623" s="10" t="str">
        <f>IF(ISNA(VLOOKUP(P623&amp;"_"&amp;Q623&amp;"_"&amp;R623,[1]挑战模式!$A:$AS,1,FALSE)),"",IF(VLOOKUP(P623&amp;"_"&amp;Q623&amp;"_"&amp;R623,[1]挑战模式!$A:$AS,14+S623,FALSE)="","",INT(VLOOKUP(P623&amp;"_"&amp;Q623&amp;"_"&amp;R623,[1]挑战模式!$A:$AS,20+S623,FALSE))))</f>
        <v/>
      </c>
      <c r="J623" s="10" t="str">
        <f>IF(ISNA(VLOOKUP(P623&amp;"_"&amp;Q623&amp;"_"&amp;R623,[1]挑战模式!$A:$AS,1,FALSE)),"",IF(VLOOKUP(P623&amp;"_"&amp;Q623&amp;"_"&amp;R623,[1]挑战模式!$A:$AS,14+S623,FALSE)="","",ROUND(VLOOKUP(P623&amp;"_"&amp;Q623&amp;"_"&amp;R623,[1]挑战模式!$A:$AS,5,FALSE)/I623,2)))</f>
        <v/>
      </c>
      <c r="K623" s="10" t="str">
        <f t="shared" si="54"/>
        <v/>
      </c>
      <c r="L623" s="10" t="str">
        <f t="shared" si="55"/>
        <v/>
      </c>
      <c r="M623" s="10" t="str">
        <f t="shared" si="56"/>
        <v/>
      </c>
      <c r="N623" s="12"/>
      <c r="O623" s="10" t="str">
        <f>IF(J623="","",VLOOKUP(P623&amp;"_"&amp;Q623&amp;"_"&amp;R623,[1]挑战模式!$A:$AS,38+S623,FALSE))</f>
        <v/>
      </c>
      <c r="P623" s="10">
        <v>0</v>
      </c>
      <c r="Q623" s="10">
        <v>13</v>
      </c>
      <c r="R623" s="10">
        <v>8</v>
      </c>
      <c r="S623" s="10">
        <v>4</v>
      </c>
    </row>
    <row r="624" spans="2:19" s="11" customFormat="1" x14ac:dyDescent="0.2">
      <c r="B624" s="10" t="str">
        <f t="shared" si="51"/>
        <v/>
      </c>
      <c r="C624" s="10" t="str">
        <f>IF(ISNA(VLOOKUP(P624&amp;"_"&amp;Q624&amp;"_"&amp;R624,[1]挑战模式!$A:$AS,1,FALSE)),"",IF(R624-R623=0,"",R624))</f>
        <v/>
      </c>
      <c r="D624" s="10" t="str">
        <f t="shared" si="52"/>
        <v/>
      </c>
      <c r="E624" s="10" t="str">
        <f>""</f>
        <v/>
      </c>
      <c r="F624" s="10" t="str">
        <f>IF(C624="","",VLOOKUP(P624&amp;"_"&amp;Q624&amp;"_"&amp;R624,[1]挑战模式!$A:$AS,13,FALSE)-VLOOKUP(P624&amp;"_"&amp;Q624&amp;"_"&amp;R624,[1]挑战模式!$A:$AS,14,FALSE))</f>
        <v/>
      </c>
      <c r="G624" s="10" t="str">
        <f t="shared" si="53"/>
        <v/>
      </c>
      <c r="H624" s="10" t="str">
        <f t="shared" si="50"/>
        <v/>
      </c>
      <c r="I624" s="10" t="str">
        <f>IF(ISNA(VLOOKUP(P624&amp;"_"&amp;Q624&amp;"_"&amp;R624,[1]挑战模式!$A:$AS,1,FALSE)),"",IF(VLOOKUP(P624&amp;"_"&amp;Q624&amp;"_"&amp;R624,[1]挑战模式!$A:$AS,14+S624,FALSE)="","",INT(VLOOKUP(P624&amp;"_"&amp;Q624&amp;"_"&amp;R624,[1]挑战模式!$A:$AS,20+S624,FALSE))))</f>
        <v/>
      </c>
      <c r="J624" s="10" t="str">
        <f>IF(ISNA(VLOOKUP(P624&amp;"_"&amp;Q624&amp;"_"&amp;R624,[1]挑战模式!$A:$AS,1,FALSE)),"",IF(VLOOKUP(P624&amp;"_"&amp;Q624&amp;"_"&amp;R624,[1]挑战模式!$A:$AS,14+S624,FALSE)="","",ROUND(VLOOKUP(P624&amp;"_"&amp;Q624&amp;"_"&amp;R624,[1]挑战模式!$A:$AS,5,FALSE)/I624,2)))</f>
        <v/>
      </c>
      <c r="K624" s="10" t="str">
        <f t="shared" si="54"/>
        <v/>
      </c>
      <c r="L624" s="10" t="str">
        <f t="shared" si="55"/>
        <v/>
      </c>
      <c r="M624" s="10" t="str">
        <f t="shared" si="56"/>
        <v/>
      </c>
      <c r="N624" s="12"/>
      <c r="O624" s="10" t="str">
        <f>IF(J624="","",VLOOKUP(P624&amp;"_"&amp;Q624&amp;"_"&amp;R624,[1]挑战模式!$A:$AS,38+S624,FALSE))</f>
        <v/>
      </c>
      <c r="P624" s="10">
        <v>0</v>
      </c>
      <c r="Q624" s="10">
        <v>13</v>
      </c>
      <c r="R624" s="10">
        <v>8</v>
      </c>
      <c r="S624" s="10">
        <v>5</v>
      </c>
    </row>
    <row r="625" spans="2:19" s="11" customFormat="1" x14ac:dyDescent="0.2">
      <c r="B625" s="10" t="str">
        <f t="shared" si="51"/>
        <v/>
      </c>
      <c r="C625" s="10" t="str">
        <f>IF(ISNA(VLOOKUP(P625&amp;"_"&amp;Q625&amp;"_"&amp;R625,[1]挑战模式!$A:$AS,1,FALSE)),"",IF(R625-R624=0,"",R625))</f>
        <v/>
      </c>
      <c r="D625" s="10" t="str">
        <f t="shared" si="52"/>
        <v/>
      </c>
      <c r="E625" s="10" t="str">
        <f>""</f>
        <v/>
      </c>
      <c r="F625" s="10" t="str">
        <f>IF(C625="","",VLOOKUP(P625&amp;"_"&amp;Q625&amp;"_"&amp;R625,[1]挑战模式!$A:$AS,13,FALSE)-VLOOKUP(P625&amp;"_"&amp;Q625&amp;"_"&amp;R625,[1]挑战模式!$A:$AS,14,FALSE))</f>
        <v/>
      </c>
      <c r="G625" s="10" t="str">
        <f t="shared" si="53"/>
        <v/>
      </c>
      <c r="H625" s="10" t="str">
        <f t="shared" si="50"/>
        <v/>
      </c>
      <c r="I625" s="10" t="str">
        <f>IF(ISNA(VLOOKUP(P625&amp;"_"&amp;Q625&amp;"_"&amp;R625,[1]挑战模式!$A:$AS,1,FALSE)),"",IF(VLOOKUP(P625&amp;"_"&amp;Q625&amp;"_"&amp;R625,[1]挑战模式!$A:$AS,14+S625,FALSE)="","",INT(VLOOKUP(P625&amp;"_"&amp;Q625&amp;"_"&amp;R625,[1]挑战模式!$A:$AS,20+S625,FALSE))))</f>
        <v/>
      </c>
      <c r="J625" s="10" t="str">
        <f>IF(ISNA(VLOOKUP(P625&amp;"_"&amp;Q625&amp;"_"&amp;R625,[1]挑战模式!$A:$AS,1,FALSE)),"",IF(VLOOKUP(P625&amp;"_"&amp;Q625&amp;"_"&amp;R625,[1]挑战模式!$A:$AS,14+S625,FALSE)="","",ROUND(VLOOKUP(P625&amp;"_"&amp;Q625&amp;"_"&amp;R625,[1]挑战模式!$A:$AS,5,FALSE)/I625,2)))</f>
        <v/>
      </c>
      <c r="K625" s="10" t="str">
        <f t="shared" si="54"/>
        <v/>
      </c>
      <c r="L625" s="10" t="str">
        <f t="shared" si="55"/>
        <v/>
      </c>
      <c r="M625" s="10" t="str">
        <f t="shared" si="56"/>
        <v/>
      </c>
      <c r="N625" s="12"/>
      <c r="O625" s="10" t="str">
        <f>IF(J625="","",VLOOKUP(P625&amp;"_"&amp;Q625&amp;"_"&amp;R625,[1]挑战模式!$A:$AS,38+S625,FALSE))</f>
        <v/>
      </c>
      <c r="P625" s="10">
        <v>0</v>
      </c>
      <c r="Q625" s="10">
        <v>13</v>
      </c>
      <c r="R625" s="10">
        <v>8</v>
      </c>
      <c r="S625" s="10">
        <v>6</v>
      </c>
    </row>
    <row r="626" spans="2:19" s="11" customFormat="1" x14ac:dyDescent="0.2">
      <c r="B626" s="10" t="str">
        <f t="shared" si="51"/>
        <v>MonsterWaveCallRule_Season0_Challenge14</v>
      </c>
      <c r="C626" s="10">
        <f>IF(ISNA(VLOOKUP(P626&amp;"_"&amp;Q626&amp;"_"&amp;R626,[1]挑战模式!$A:$AS,1,FALSE)),"",IF(R626-R625=0,"",R626))</f>
        <v>1</v>
      </c>
      <c r="D626" s="10" t="str">
        <f t="shared" si="52"/>
        <v>赛季0挑战关卡14波次1</v>
      </c>
      <c r="E626" s="10" t="str">
        <f>""</f>
        <v/>
      </c>
      <c r="F626" s="10">
        <f>IF(C626="","",VLOOKUP(P626&amp;"_"&amp;Q626&amp;"_"&amp;R626,[1]挑战模式!$A:$AS,13,FALSE)-VLOOKUP(P626&amp;"_"&amp;Q626&amp;"_"&amp;R626,[1]挑战模式!$A:$AS,14,FALSE))</f>
        <v>100</v>
      </c>
      <c r="G626" s="10">
        <f t="shared" si="53"/>
        <v>180</v>
      </c>
      <c r="H626" s="10">
        <f t="shared" si="50"/>
        <v>0</v>
      </c>
      <c r="I626" s="10">
        <f ca="1">IF(ISNA(VLOOKUP(P626&amp;"_"&amp;Q626&amp;"_"&amp;R626,[1]挑战模式!$A:$AS,1,FALSE)),"",IF(VLOOKUP(P626&amp;"_"&amp;Q626&amp;"_"&amp;R626,[1]挑战模式!$A:$AS,14+S626,FALSE)="","",INT(VLOOKUP(P626&amp;"_"&amp;Q626&amp;"_"&amp;R626,[1]挑战模式!$A:$AS,20+S626,FALSE))))</f>
        <v>6</v>
      </c>
      <c r="J626" s="10">
        <f ca="1">IF(ISNA(VLOOKUP(P626&amp;"_"&amp;Q626&amp;"_"&amp;R626,[1]挑战模式!$A:$AS,1,FALSE)),"",IF(VLOOKUP(P626&amp;"_"&amp;Q626&amp;"_"&amp;R626,[1]挑战模式!$A:$AS,14+S626,FALSE)="","",ROUND(VLOOKUP(P626&amp;"_"&amp;Q626&amp;"_"&amp;R626,[1]挑战模式!$A:$AS,5,FALSE)/I626,2)))</f>
        <v>1.67</v>
      </c>
      <c r="K626" s="10">
        <f t="shared" ca="1" si="54"/>
        <v>1</v>
      </c>
      <c r="L626" s="10" t="str">
        <f t="shared" ca="1" si="55"/>
        <v>Monster_Season0_Challenge14_1_1</v>
      </c>
      <c r="M626" s="10">
        <f t="shared" ca="1" si="56"/>
        <v>1</v>
      </c>
      <c r="N626" s="12"/>
      <c r="O626" s="10">
        <f ca="1">IF(J626="","",VLOOKUP(P626&amp;"_"&amp;Q626&amp;"_"&amp;R626,[1]挑战模式!$A:$AS,38+S626,FALSE))</f>
        <v>33</v>
      </c>
      <c r="P626" s="10">
        <v>0</v>
      </c>
      <c r="Q626" s="10">
        <v>14</v>
      </c>
      <c r="R626" s="10">
        <v>1</v>
      </c>
      <c r="S626" s="10">
        <v>1</v>
      </c>
    </row>
    <row r="627" spans="2:19" s="11" customFormat="1" x14ac:dyDescent="0.2">
      <c r="B627" s="10" t="str">
        <f t="shared" si="51"/>
        <v/>
      </c>
      <c r="C627" s="10" t="str">
        <f>IF(ISNA(VLOOKUP(P627&amp;"_"&amp;Q627&amp;"_"&amp;R627,[1]挑战模式!$A:$AS,1,FALSE)),"",IF(R627-R626=0,"",R627))</f>
        <v/>
      </c>
      <c r="D627" s="10" t="str">
        <f t="shared" si="52"/>
        <v/>
      </c>
      <c r="E627" s="10" t="str">
        <f>""</f>
        <v/>
      </c>
      <c r="F627" s="10" t="str">
        <f>IF(C627="","",VLOOKUP(P627&amp;"_"&amp;Q627&amp;"_"&amp;R627,[1]挑战模式!$A:$AS,13,FALSE)-VLOOKUP(P627&amp;"_"&amp;Q627&amp;"_"&amp;R627,[1]挑战模式!$A:$AS,14,FALSE))</f>
        <v/>
      </c>
      <c r="G627" s="10" t="str">
        <f t="shared" si="53"/>
        <v/>
      </c>
      <c r="H627" s="10" t="str">
        <f t="shared" si="50"/>
        <v/>
      </c>
      <c r="I627" s="10" t="str">
        <f ca="1">IF(ISNA(VLOOKUP(P627&amp;"_"&amp;Q627&amp;"_"&amp;R627,[1]挑战模式!$A:$AS,1,FALSE)),"",IF(VLOOKUP(P627&amp;"_"&amp;Q627&amp;"_"&amp;R627,[1]挑战模式!$A:$AS,14+S627,FALSE)="","",INT(VLOOKUP(P627&amp;"_"&amp;Q627&amp;"_"&amp;R627,[1]挑战模式!$A:$AS,20+S627,FALSE))))</f>
        <v/>
      </c>
      <c r="J627" s="10" t="str">
        <f ca="1">IF(ISNA(VLOOKUP(P627&amp;"_"&amp;Q627&amp;"_"&amp;R627,[1]挑战模式!$A:$AS,1,FALSE)),"",IF(VLOOKUP(P627&amp;"_"&amp;Q627&amp;"_"&amp;R627,[1]挑战模式!$A:$AS,14+S627,FALSE)="","",ROUND(VLOOKUP(P627&amp;"_"&amp;Q627&amp;"_"&amp;R627,[1]挑战模式!$A:$AS,5,FALSE)/I627,2)))</f>
        <v/>
      </c>
      <c r="K627" s="10" t="str">
        <f t="shared" ca="1" si="54"/>
        <v/>
      </c>
      <c r="L627" s="10" t="str">
        <f t="shared" ca="1" si="55"/>
        <v/>
      </c>
      <c r="M627" s="10" t="str">
        <f t="shared" ca="1" si="56"/>
        <v/>
      </c>
      <c r="N627" s="12"/>
      <c r="O627" s="10" t="str">
        <f ca="1">IF(J627="","",VLOOKUP(P627&amp;"_"&amp;Q627&amp;"_"&amp;R627,[1]挑战模式!$A:$AS,38+S627,FALSE))</f>
        <v/>
      </c>
      <c r="P627" s="10">
        <v>0</v>
      </c>
      <c r="Q627" s="10">
        <v>14</v>
      </c>
      <c r="R627" s="10">
        <v>1</v>
      </c>
      <c r="S627" s="10">
        <v>2</v>
      </c>
    </row>
    <row r="628" spans="2:19" s="11" customFormat="1" x14ac:dyDescent="0.2">
      <c r="B628" s="10" t="str">
        <f t="shared" si="51"/>
        <v/>
      </c>
      <c r="C628" s="10" t="str">
        <f>IF(ISNA(VLOOKUP(P628&amp;"_"&amp;Q628&amp;"_"&amp;R628,[1]挑战模式!$A:$AS,1,FALSE)),"",IF(R628-R627=0,"",R628))</f>
        <v/>
      </c>
      <c r="D628" s="10" t="str">
        <f t="shared" si="52"/>
        <v/>
      </c>
      <c r="E628" s="10" t="str">
        <f>""</f>
        <v/>
      </c>
      <c r="F628" s="10" t="str">
        <f>IF(C628="","",VLOOKUP(P628&amp;"_"&amp;Q628&amp;"_"&amp;R628,[1]挑战模式!$A:$AS,13,FALSE)-VLOOKUP(P628&amp;"_"&amp;Q628&amp;"_"&amp;R628,[1]挑战模式!$A:$AS,14,FALSE))</f>
        <v/>
      </c>
      <c r="G628" s="10" t="str">
        <f t="shared" si="53"/>
        <v/>
      </c>
      <c r="H628" s="10" t="str">
        <f t="shared" si="50"/>
        <v/>
      </c>
      <c r="I628" s="10" t="str">
        <f ca="1">IF(ISNA(VLOOKUP(P628&amp;"_"&amp;Q628&amp;"_"&amp;R628,[1]挑战模式!$A:$AS,1,FALSE)),"",IF(VLOOKUP(P628&amp;"_"&amp;Q628&amp;"_"&amp;R628,[1]挑战模式!$A:$AS,14+S628,FALSE)="","",INT(VLOOKUP(P628&amp;"_"&amp;Q628&amp;"_"&amp;R628,[1]挑战模式!$A:$AS,20+S628,FALSE))))</f>
        <v/>
      </c>
      <c r="J628" s="10" t="str">
        <f ca="1">IF(ISNA(VLOOKUP(P628&amp;"_"&amp;Q628&amp;"_"&amp;R628,[1]挑战模式!$A:$AS,1,FALSE)),"",IF(VLOOKUP(P628&amp;"_"&amp;Q628&amp;"_"&amp;R628,[1]挑战模式!$A:$AS,14+S628,FALSE)="","",ROUND(VLOOKUP(P628&amp;"_"&amp;Q628&amp;"_"&amp;R628,[1]挑战模式!$A:$AS,5,FALSE)/I628,2)))</f>
        <v/>
      </c>
      <c r="K628" s="10" t="str">
        <f t="shared" ca="1" si="54"/>
        <v/>
      </c>
      <c r="L628" s="10" t="str">
        <f t="shared" ca="1" si="55"/>
        <v/>
      </c>
      <c r="M628" s="10" t="str">
        <f t="shared" ca="1" si="56"/>
        <v/>
      </c>
      <c r="N628" s="12"/>
      <c r="O628" s="10" t="str">
        <f ca="1">IF(J628="","",VLOOKUP(P628&amp;"_"&amp;Q628&amp;"_"&amp;R628,[1]挑战模式!$A:$AS,38+S628,FALSE))</f>
        <v/>
      </c>
      <c r="P628" s="10">
        <v>0</v>
      </c>
      <c r="Q628" s="10">
        <v>14</v>
      </c>
      <c r="R628" s="10">
        <v>1</v>
      </c>
      <c r="S628" s="10">
        <v>3</v>
      </c>
    </row>
    <row r="629" spans="2:19" s="11" customFormat="1" x14ac:dyDescent="0.2">
      <c r="B629" s="10" t="str">
        <f t="shared" si="51"/>
        <v/>
      </c>
      <c r="C629" s="10" t="str">
        <f>IF(ISNA(VLOOKUP(P629&amp;"_"&amp;Q629&amp;"_"&amp;R629,[1]挑战模式!$A:$AS,1,FALSE)),"",IF(R629-R628=0,"",R629))</f>
        <v/>
      </c>
      <c r="D629" s="10" t="str">
        <f t="shared" si="52"/>
        <v/>
      </c>
      <c r="E629" s="10" t="str">
        <f>""</f>
        <v/>
      </c>
      <c r="F629" s="10" t="str">
        <f>IF(C629="","",VLOOKUP(P629&amp;"_"&amp;Q629&amp;"_"&amp;R629,[1]挑战模式!$A:$AS,13,FALSE)-VLOOKUP(P629&amp;"_"&amp;Q629&amp;"_"&amp;R629,[1]挑战模式!$A:$AS,14,FALSE))</f>
        <v/>
      </c>
      <c r="G629" s="10" t="str">
        <f t="shared" si="53"/>
        <v/>
      </c>
      <c r="H629" s="10" t="str">
        <f t="shared" si="50"/>
        <v/>
      </c>
      <c r="I629" s="10" t="str">
        <f ca="1">IF(ISNA(VLOOKUP(P629&amp;"_"&amp;Q629&amp;"_"&amp;R629,[1]挑战模式!$A:$AS,1,FALSE)),"",IF(VLOOKUP(P629&amp;"_"&amp;Q629&amp;"_"&amp;R629,[1]挑战模式!$A:$AS,14+S629,FALSE)="","",INT(VLOOKUP(P629&amp;"_"&amp;Q629&amp;"_"&amp;R629,[1]挑战模式!$A:$AS,20+S629,FALSE))))</f>
        <v/>
      </c>
      <c r="J629" s="10" t="str">
        <f ca="1">IF(ISNA(VLOOKUP(P629&amp;"_"&amp;Q629&amp;"_"&amp;R629,[1]挑战模式!$A:$AS,1,FALSE)),"",IF(VLOOKUP(P629&amp;"_"&amp;Q629&amp;"_"&amp;R629,[1]挑战模式!$A:$AS,14+S629,FALSE)="","",ROUND(VLOOKUP(P629&amp;"_"&amp;Q629&amp;"_"&amp;R629,[1]挑战模式!$A:$AS,5,FALSE)/I629,2)))</f>
        <v/>
      </c>
      <c r="K629" s="10" t="str">
        <f t="shared" ca="1" si="54"/>
        <v/>
      </c>
      <c r="L629" s="10" t="str">
        <f t="shared" ca="1" si="55"/>
        <v/>
      </c>
      <c r="M629" s="10" t="str">
        <f t="shared" ca="1" si="56"/>
        <v/>
      </c>
      <c r="N629" s="12"/>
      <c r="O629" s="10" t="str">
        <f ca="1">IF(J629="","",VLOOKUP(P629&amp;"_"&amp;Q629&amp;"_"&amp;R629,[1]挑战模式!$A:$AS,38+S629,FALSE))</f>
        <v/>
      </c>
      <c r="P629" s="10">
        <v>0</v>
      </c>
      <c r="Q629" s="10">
        <v>14</v>
      </c>
      <c r="R629" s="10">
        <v>1</v>
      </c>
      <c r="S629" s="10">
        <v>4</v>
      </c>
    </row>
    <row r="630" spans="2:19" s="11" customFormat="1" x14ac:dyDescent="0.2">
      <c r="B630" s="10" t="str">
        <f t="shared" si="51"/>
        <v/>
      </c>
      <c r="C630" s="10" t="str">
        <f>IF(ISNA(VLOOKUP(P630&amp;"_"&amp;Q630&amp;"_"&amp;R630,[1]挑战模式!$A:$AS,1,FALSE)),"",IF(R630-R629=0,"",R630))</f>
        <v/>
      </c>
      <c r="D630" s="10" t="str">
        <f t="shared" si="52"/>
        <v/>
      </c>
      <c r="E630" s="10" t="str">
        <f>""</f>
        <v/>
      </c>
      <c r="F630" s="10" t="str">
        <f>IF(C630="","",VLOOKUP(P630&amp;"_"&amp;Q630&amp;"_"&amp;R630,[1]挑战模式!$A:$AS,13,FALSE)-VLOOKUP(P630&amp;"_"&amp;Q630&amp;"_"&amp;R630,[1]挑战模式!$A:$AS,14,FALSE))</f>
        <v/>
      </c>
      <c r="G630" s="10" t="str">
        <f t="shared" si="53"/>
        <v/>
      </c>
      <c r="H630" s="10" t="str">
        <f t="shared" si="50"/>
        <v/>
      </c>
      <c r="I630" s="10" t="str">
        <f ca="1">IF(ISNA(VLOOKUP(P630&amp;"_"&amp;Q630&amp;"_"&amp;R630,[1]挑战模式!$A:$AS,1,FALSE)),"",IF(VLOOKUP(P630&amp;"_"&amp;Q630&amp;"_"&amp;R630,[1]挑战模式!$A:$AS,14+S630,FALSE)="","",INT(VLOOKUP(P630&amp;"_"&amp;Q630&amp;"_"&amp;R630,[1]挑战模式!$A:$AS,20+S630,FALSE))))</f>
        <v/>
      </c>
      <c r="J630" s="10" t="str">
        <f ca="1">IF(ISNA(VLOOKUP(P630&amp;"_"&amp;Q630&amp;"_"&amp;R630,[1]挑战模式!$A:$AS,1,FALSE)),"",IF(VLOOKUP(P630&amp;"_"&amp;Q630&amp;"_"&amp;R630,[1]挑战模式!$A:$AS,14+S630,FALSE)="","",ROUND(VLOOKUP(P630&amp;"_"&amp;Q630&amp;"_"&amp;R630,[1]挑战模式!$A:$AS,5,FALSE)/I630,2)))</f>
        <v/>
      </c>
      <c r="K630" s="10" t="str">
        <f t="shared" ca="1" si="54"/>
        <v/>
      </c>
      <c r="L630" s="10" t="str">
        <f t="shared" ca="1" si="55"/>
        <v/>
      </c>
      <c r="M630" s="10" t="str">
        <f t="shared" ca="1" si="56"/>
        <v/>
      </c>
      <c r="N630" s="12"/>
      <c r="O630" s="10" t="str">
        <f ca="1">IF(J630="","",VLOOKUP(P630&amp;"_"&amp;Q630&amp;"_"&amp;R630,[1]挑战模式!$A:$AS,38+S630,FALSE))</f>
        <v/>
      </c>
      <c r="P630" s="10">
        <v>0</v>
      </c>
      <c r="Q630" s="10">
        <v>14</v>
      </c>
      <c r="R630" s="10">
        <v>1</v>
      </c>
      <c r="S630" s="10">
        <v>5</v>
      </c>
    </row>
    <row r="631" spans="2:19" s="11" customFormat="1" x14ac:dyDescent="0.2">
      <c r="B631" s="10" t="str">
        <f t="shared" si="51"/>
        <v/>
      </c>
      <c r="C631" s="10" t="str">
        <f>IF(ISNA(VLOOKUP(P631&amp;"_"&amp;Q631&amp;"_"&amp;R631,[1]挑战模式!$A:$AS,1,FALSE)),"",IF(R631-R630=0,"",R631))</f>
        <v/>
      </c>
      <c r="D631" s="10" t="str">
        <f t="shared" si="52"/>
        <v/>
      </c>
      <c r="E631" s="10" t="str">
        <f>""</f>
        <v/>
      </c>
      <c r="F631" s="10" t="str">
        <f>IF(C631="","",VLOOKUP(P631&amp;"_"&amp;Q631&amp;"_"&amp;R631,[1]挑战模式!$A:$AS,13,FALSE)-VLOOKUP(P631&amp;"_"&amp;Q631&amp;"_"&amp;R631,[1]挑战模式!$A:$AS,14,FALSE))</f>
        <v/>
      </c>
      <c r="G631" s="10" t="str">
        <f t="shared" si="53"/>
        <v/>
      </c>
      <c r="H631" s="10" t="str">
        <f t="shared" si="50"/>
        <v/>
      </c>
      <c r="I631" s="10" t="str">
        <f ca="1">IF(ISNA(VLOOKUP(P631&amp;"_"&amp;Q631&amp;"_"&amp;R631,[1]挑战模式!$A:$AS,1,FALSE)),"",IF(VLOOKUP(P631&amp;"_"&amp;Q631&amp;"_"&amp;R631,[1]挑战模式!$A:$AS,14+S631,FALSE)="","",INT(VLOOKUP(P631&amp;"_"&amp;Q631&amp;"_"&amp;R631,[1]挑战模式!$A:$AS,20+S631,FALSE))))</f>
        <v/>
      </c>
      <c r="J631" s="10" t="str">
        <f ca="1">IF(ISNA(VLOOKUP(P631&amp;"_"&amp;Q631&amp;"_"&amp;R631,[1]挑战模式!$A:$AS,1,FALSE)),"",IF(VLOOKUP(P631&amp;"_"&amp;Q631&amp;"_"&amp;R631,[1]挑战模式!$A:$AS,14+S631,FALSE)="","",ROUND(VLOOKUP(P631&amp;"_"&amp;Q631&amp;"_"&amp;R631,[1]挑战模式!$A:$AS,5,FALSE)/I631,2)))</f>
        <v/>
      </c>
      <c r="K631" s="10" t="str">
        <f t="shared" ca="1" si="54"/>
        <v/>
      </c>
      <c r="L631" s="10" t="str">
        <f t="shared" ca="1" si="55"/>
        <v/>
      </c>
      <c r="M631" s="10" t="str">
        <f t="shared" ca="1" si="56"/>
        <v/>
      </c>
      <c r="N631" s="12"/>
      <c r="O631" s="10" t="str">
        <f ca="1">IF(J631="","",VLOOKUP(P631&amp;"_"&amp;Q631&amp;"_"&amp;R631,[1]挑战模式!$A:$AS,38+S631,FALSE))</f>
        <v/>
      </c>
      <c r="P631" s="10">
        <v>0</v>
      </c>
      <c r="Q631" s="10">
        <v>14</v>
      </c>
      <c r="R631" s="10">
        <v>1</v>
      </c>
      <c r="S631" s="10">
        <v>6</v>
      </c>
    </row>
    <row r="632" spans="2:19" s="11" customFormat="1" x14ac:dyDescent="0.2">
      <c r="B632" s="10" t="str">
        <f t="shared" si="51"/>
        <v>MonsterWaveCallRule_Season0_Challenge14</v>
      </c>
      <c r="C632" s="10">
        <f>IF(ISNA(VLOOKUP(P632&amp;"_"&amp;Q632&amp;"_"&amp;R632,[1]挑战模式!$A:$AS,1,FALSE)),"",IF(R632-R631=0,"",R632))</f>
        <v>2</v>
      </c>
      <c r="D632" s="10" t="str">
        <f t="shared" si="52"/>
        <v>赛季0挑战关卡14波次2</v>
      </c>
      <c r="E632" s="10" t="str">
        <f>""</f>
        <v/>
      </c>
      <c r="F632" s="10">
        <f>IF(C632="","",VLOOKUP(P632&amp;"_"&amp;Q632&amp;"_"&amp;R632,[1]挑战模式!$A:$AS,13,FALSE)-VLOOKUP(P632&amp;"_"&amp;Q632&amp;"_"&amp;R632,[1]挑战模式!$A:$AS,14,FALSE))</f>
        <v>100</v>
      </c>
      <c r="G632" s="10">
        <f t="shared" si="53"/>
        <v>180</v>
      </c>
      <c r="H632" s="10">
        <f t="shared" si="50"/>
        <v>0</v>
      </c>
      <c r="I632" s="10">
        <f ca="1">IF(ISNA(VLOOKUP(P632&amp;"_"&amp;Q632&amp;"_"&amp;R632,[1]挑战模式!$A:$AS,1,FALSE)),"",IF(VLOOKUP(P632&amp;"_"&amp;Q632&amp;"_"&amp;R632,[1]挑战模式!$A:$AS,14+S632,FALSE)="","",INT(VLOOKUP(P632&amp;"_"&amp;Q632&amp;"_"&amp;R632,[1]挑战模式!$A:$AS,20+S632,FALSE))))</f>
        <v>5</v>
      </c>
      <c r="J632" s="10">
        <f ca="1">IF(ISNA(VLOOKUP(P632&amp;"_"&amp;Q632&amp;"_"&amp;R632,[1]挑战模式!$A:$AS,1,FALSE)),"",IF(VLOOKUP(P632&amp;"_"&amp;Q632&amp;"_"&amp;R632,[1]挑战模式!$A:$AS,14+S632,FALSE)="","",ROUND(VLOOKUP(P632&amp;"_"&amp;Q632&amp;"_"&amp;R632,[1]挑战模式!$A:$AS,5,FALSE)/I632,2)))</f>
        <v>3</v>
      </c>
      <c r="K632" s="10">
        <f t="shared" ca="1" si="54"/>
        <v>1</v>
      </c>
      <c r="L632" s="10" t="str">
        <f t="shared" ca="1" si="55"/>
        <v>Monster_Season0_Challenge14_2_1</v>
      </c>
      <c r="M632" s="10">
        <f t="shared" ca="1" si="56"/>
        <v>1</v>
      </c>
      <c r="N632" s="12"/>
      <c r="O632" s="10">
        <f ca="1">IF(J632="","",VLOOKUP(P632&amp;"_"&amp;Q632&amp;"_"&amp;R632,[1]挑战模式!$A:$AS,38+S632,FALSE))</f>
        <v>20</v>
      </c>
      <c r="P632" s="10">
        <v>0</v>
      </c>
      <c r="Q632" s="10">
        <v>14</v>
      </c>
      <c r="R632" s="10">
        <v>2</v>
      </c>
      <c r="S632" s="10">
        <v>1</v>
      </c>
    </row>
    <row r="633" spans="2:19" s="11" customFormat="1" x14ac:dyDescent="0.2">
      <c r="B633" s="10" t="str">
        <f t="shared" si="51"/>
        <v/>
      </c>
      <c r="C633" s="10" t="str">
        <f>IF(ISNA(VLOOKUP(P633&amp;"_"&amp;Q633&amp;"_"&amp;R633,[1]挑战模式!$A:$AS,1,FALSE)),"",IF(R633-R632=0,"",R633))</f>
        <v/>
      </c>
      <c r="D633" s="10" t="str">
        <f t="shared" si="52"/>
        <v/>
      </c>
      <c r="E633" s="10" t="str">
        <f>""</f>
        <v/>
      </c>
      <c r="F633" s="10" t="str">
        <f>IF(C633="","",VLOOKUP(P633&amp;"_"&amp;Q633&amp;"_"&amp;R633,[1]挑战模式!$A:$AS,13,FALSE)-VLOOKUP(P633&amp;"_"&amp;Q633&amp;"_"&amp;R633,[1]挑战模式!$A:$AS,14,FALSE))</f>
        <v/>
      </c>
      <c r="G633" s="10" t="str">
        <f t="shared" si="53"/>
        <v/>
      </c>
      <c r="H633" s="10" t="str">
        <f t="shared" si="50"/>
        <v/>
      </c>
      <c r="I633" s="10">
        <f ca="1">IF(ISNA(VLOOKUP(P633&amp;"_"&amp;Q633&amp;"_"&amp;R633,[1]挑战模式!$A:$AS,1,FALSE)),"",IF(VLOOKUP(P633&amp;"_"&amp;Q633&amp;"_"&amp;R633,[1]挑战模式!$A:$AS,14+S633,FALSE)="","",INT(VLOOKUP(P633&amp;"_"&amp;Q633&amp;"_"&amp;R633,[1]挑战模式!$A:$AS,20+S633,FALSE))))</f>
        <v>5</v>
      </c>
      <c r="J633" s="10">
        <f ca="1">IF(ISNA(VLOOKUP(P633&amp;"_"&amp;Q633&amp;"_"&amp;R633,[1]挑战模式!$A:$AS,1,FALSE)),"",IF(VLOOKUP(P633&amp;"_"&amp;Q633&amp;"_"&amp;R633,[1]挑战模式!$A:$AS,14+S633,FALSE)="","",ROUND(VLOOKUP(P633&amp;"_"&amp;Q633&amp;"_"&amp;R633,[1]挑战模式!$A:$AS,5,FALSE)/I633,2)))</f>
        <v>3</v>
      </c>
      <c r="K633" s="10">
        <f t="shared" ca="1" si="54"/>
        <v>1</v>
      </c>
      <c r="L633" s="10" t="str">
        <f t="shared" ca="1" si="55"/>
        <v>Monster_Season0_Challenge14_2_2</v>
      </c>
      <c r="M633" s="10">
        <f t="shared" ca="1" si="56"/>
        <v>1</v>
      </c>
      <c r="N633" s="12"/>
      <c r="O633" s="10">
        <f ca="1">IF(J633="","",VLOOKUP(P633&amp;"_"&amp;Q633&amp;"_"&amp;R633,[1]挑战模式!$A:$AS,38+S633,FALSE))</f>
        <v>20</v>
      </c>
      <c r="P633" s="10">
        <v>0</v>
      </c>
      <c r="Q633" s="10">
        <v>14</v>
      </c>
      <c r="R633" s="10">
        <v>2</v>
      </c>
      <c r="S633" s="10">
        <v>2</v>
      </c>
    </row>
    <row r="634" spans="2:19" s="11" customFormat="1" x14ac:dyDescent="0.2">
      <c r="B634" s="10" t="str">
        <f t="shared" si="51"/>
        <v/>
      </c>
      <c r="C634" s="10" t="str">
        <f>IF(ISNA(VLOOKUP(P634&amp;"_"&amp;Q634&amp;"_"&amp;R634,[1]挑战模式!$A:$AS,1,FALSE)),"",IF(R634-R633=0,"",R634))</f>
        <v/>
      </c>
      <c r="D634" s="10" t="str">
        <f t="shared" si="52"/>
        <v/>
      </c>
      <c r="E634" s="10" t="str">
        <f>""</f>
        <v/>
      </c>
      <c r="F634" s="10" t="str">
        <f>IF(C634="","",VLOOKUP(P634&amp;"_"&amp;Q634&amp;"_"&amp;R634,[1]挑战模式!$A:$AS,13,FALSE)-VLOOKUP(P634&amp;"_"&amp;Q634&amp;"_"&amp;R634,[1]挑战模式!$A:$AS,14,FALSE))</f>
        <v/>
      </c>
      <c r="G634" s="10" t="str">
        <f t="shared" si="53"/>
        <v/>
      </c>
      <c r="H634" s="10" t="str">
        <f t="shared" si="50"/>
        <v/>
      </c>
      <c r="I634" s="10" t="str">
        <f ca="1">IF(ISNA(VLOOKUP(P634&amp;"_"&amp;Q634&amp;"_"&amp;R634,[1]挑战模式!$A:$AS,1,FALSE)),"",IF(VLOOKUP(P634&amp;"_"&amp;Q634&amp;"_"&amp;R634,[1]挑战模式!$A:$AS,14+S634,FALSE)="","",INT(VLOOKUP(P634&amp;"_"&amp;Q634&amp;"_"&amp;R634,[1]挑战模式!$A:$AS,20+S634,FALSE))))</f>
        <v/>
      </c>
      <c r="J634" s="10" t="str">
        <f ca="1">IF(ISNA(VLOOKUP(P634&amp;"_"&amp;Q634&amp;"_"&amp;R634,[1]挑战模式!$A:$AS,1,FALSE)),"",IF(VLOOKUP(P634&amp;"_"&amp;Q634&amp;"_"&amp;R634,[1]挑战模式!$A:$AS,14+S634,FALSE)="","",ROUND(VLOOKUP(P634&amp;"_"&amp;Q634&amp;"_"&amp;R634,[1]挑战模式!$A:$AS,5,FALSE)/I634,2)))</f>
        <v/>
      </c>
      <c r="K634" s="10" t="str">
        <f t="shared" ca="1" si="54"/>
        <v/>
      </c>
      <c r="L634" s="10" t="str">
        <f t="shared" ca="1" si="55"/>
        <v/>
      </c>
      <c r="M634" s="10" t="str">
        <f t="shared" ca="1" si="56"/>
        <v/>
      </c>
      <c r="N634" s="12"/>
      <c r="O634" s="10" t="str">
        <f ca="1">IF(J634="","",VLOOKUP(P634&amp;"_"&amp;Q634&amp;"_"&amp;R634,[1]挑战模式!$A:$AS,38+S634,FALSE))</f>
        <v/>
      </c>
      <c r="P634" s="10">
        <v>0</v>
      </c>
      <c r="Q634" s="10">
        <v>14</v>
      </c>
      <c r="R634" s="10">
        <v>2</v>
      </c>
      <c r="S634" s="10">
        <v>3</v>
      </c>
    </row>
    <row r="635" spans="2:19" s="11" customFormat="1" x14ac:dyDescent="0.2">
      <c r="B635" s="10" t="str">
        <f t="shared" si="51"/>
        <v/>
      </c>
      <c r="C635" s="10" t="str">
        <f>IF(ISNA(VLOOKUP(P635&amp;"_"&amp;Q635&amp;"_"&amp;R635,[1]挑战模式!$A:$AS,1,FALSE)),"",IF(R635-R634=0,"",R635))</f>
        <v/>
      </c>
      <c r="D635" s="10" t="str">
        <f t="shared" si="52"/>
        <v/>
      </c>
      <c r="E635" s="10" t="str">
        <f>""</f>
        <v/>
      </c>
      <c r="F635" s="10" t="str">
        <f>IF(C635="","",VLOOKUP(P635&amp;"_"&amp;Q635&amp;"_"&amp;R635,[1]挑战模式!$A:$AS,13,FALSE)-VLOOKUP(P635&amp;"_"&amp;Q635&amp;"_"&amp;R635,[1]挑战模式!$A:$AS,14,FALSE))</f>
        <v/>
      </c>
      <c r="G635" s="10" t="str">
        <f t="shared" si="53"/>
        <v/>
      </c>
      <c r="H635" s="10" t="str">
        <f t="shared" si="50"/>
        <v/>
      </c>
      <c r="I635" s="10" t="str">
        <f ca="1">IF(ISNA(VLOOKUP(P635&amp;"_"&amp;Q635&amp;"_"&amp;R635,[1]挑战模式!$A:$AS,1,FALSE)),"",IF(VLOOKUP(P635&amp;"_"&amp;Q635&amp;"_"&amp;R635,[1]挑战模式!$A:$AS,14+S635,FALSE)="","",INT(VLOOKUP(P635&amp;"_"&amp;Q635&amp;"_"&amp;R635,[1]挑战模式!$A:$AS,20+S635,FALSE))))</f>
        <v/>
      </c>
      <c r="J635" s="10" t="str">
        <f ca="1">IF(ISNA(VLOOKUP(P635&amp;"_"&amp;Q635&amp;"_"&amp;R635,[1]挑战模式!$A:$AS,1,FALSE)),"",IF(VLOOKUP(P635&amp;"_"&amp;Q635&amp;"_"&amp;R635,[1]挑战模式!$A:$AS,14+S635,FALSE)="","",ROUND(VLOOKUP(P635&amp;"_"&amp;Q635&amp;"_"&amp;R635,[1]挑战模式!$A:$AS,5,FALSE)/I635,2)))</f>
        <v/>
      </c>
      <c r="K635" s="10" t="str">
        <f t="shared" ca="1" si="54"/>
        <v/>
      </c>
      <c r="L635" s="10" t="str">
        <f t="shared" ca="1" si="55"/>
        <v/>
      </c>
      <c r="M635" s="10" t="str">
        <f t="shared" ca="1" si="56"/>
        <v/>
      </c>
      <c r="N635" s="12"/>
      <c r="O635" s="10" t="str">
        <f ca="1">IF(J635="","",VLOOKUP(P635&amp;"_"&amp;Q635&amp;"_"&amp;R635,[1]挑战模式!$A:$AS,38+S635,FALSE))</f>
        <v/>
      </c>
      <c r="P635" s="10">
        <v>0</v>
      </c>
      <c r="Q635" s="10">
        <v>14</v>
      </c>
      <c r="R635" s="10">
        <v>2</v>
      </c>
      <c r="S635" s="10">
        <v>4</v>
      </c>
    </row>
    <row r="636" spans="2:19" s="11" customFormat="1" x14ac:dyDescent="0.2">
      <c r="B636" s="10" t="str">
        <f t="shared" si="51"/>
        <v/>
      </c>
      <c r="C636" s="10" t="str">
        <f>IF(ISNA(VLOOKUP(P636&amp;"_"&amp;Q636&amp;"_"&amp;R636,[1]挑战模式!$A:$AS,1,FALSE)),"",IF(R636-R635=0,"",R636))</f>
        <v/>
      </c>
      <c r="D636" s="10" t="str">
        <f t="shared" si="52"/>
        <v/>
      </c>
      <c r="E636" s="10" t="str">
        <f>""</f>
        <v/>
      </c>
      <c r="F636" s="10" t="str">
        <f>IF(C636="","",VLOOKUP(P636&amp;"_"&amp;Q636&amp;"_"&amp;R636,[1]挑战模式!$A:$AS,13,FALSE)-VLOOKUP(P636&amp;"_"&amp;Q636&amp;"_"&amp;R636,[1]挑战模式!$A:$AS,14,FALSE))</f>
        <v/>
      </c>
      <c r="G636" s="10" t="str">
        <f t="shared" si="53"/>
        <v/>
      </c>
      <c r="H636" s="10" t="str">
        <f t="shared" si="50"/>
        <v/>
      </c>
      <c r="I636" s="10" t="str">
        <f ca="1">IF(ISNA(VLOOKUP(P636&amp;"_"&amp;Q636&amp;"_"&amp;R636,[1]挑战模式!$A:$AS,1,FALSE)),"",IF(VLOOKUP(P636&amp;"_"&amp;Q636&amp;"_"&amp;R636,[1]挑战模式!$A:$AS,14+S636,FALSE)="","",INT(VLOOKUP(P636&amp;"_"&amp;Q636&amp;"_"&amp;R636,[1]挑战模式!$A:$AS,20+S636,FALSE))))</f>
        <v/>
      </c>
      <c r="J636" s="10" t="str">
        <f ca="1">IF(ISNA(VLOOKUP(P636&amp;"_"&amp;Q636&amp;"_"&amp;R636,[1]挑战模式!$A:$AS,1,FALSE)),"",IF(VLOOKUP(P636&amp;"_"&amp;Q636&amp;"_"&amp;R636,[1]挑战模式!$A:$AS,14+S636,FALSE)="","",ROUND(VLOOKUP(P636&amp;"_"&amp;Q636&amp;"_"&amp;R636,[1]挑战模式!$A:$AS,5,FALSE)/I636,2)))</f>
        <v/>
      </c>
      <c r="K636" s="10" t="str">
        <f t="shared" ca="1" si="54"/>
        <v/>
      </c>
      <c r="L636" s="10" t="str">
        <f t="shared" ca="1" si="55"/>
        <v/>
      </c>
      <c r="M636" s="10" t="str">
        <f t="shared" ca="1" si="56"/>
        <v/>
      </c>
      <c r="N636" s="12"/>
      <c r="O636" s="10" t="str">
        <f ca="1">IF(J636="","",VLOOKUP(P636&amp;"_"&amp;Q636&amp;"_"&amp;R636,[1]挑战模式!$A:$AS,38+S636,FALSE))</f>
        <v/>
      </c>
      <c r="P636" s="10">
        <v>0</v>
      </c>
      <c r="Q636" s="10">
        <v>14</v>
      </c>
      <c r="R636" s="10">
        <v>2</v>
      </c>
      <c r="S636" s="10">
        <v>5</v>
      </c>
    </row>
    <row r="637" spans="2:19" s="11" customFormat="1" x14ac:dyDescent="0.2">
      <c r="B637" s="10" t="str">
        <f t="shared" si="51"/>
        <v/>
      </c>
      <c r="C637" s="10" t="str">
        <f>IF(ISNA(VLOOKUP(P637&amp;"_"&amp;Q637&amp;"_"&amp;R637,[1]挑战模式!$A:$AS,1,FALSE)),"",IF(R637-R636=0,"",R637))</f>
        <v/>
      </c>
      <c r="D637" s="10" t="str">
        <f t="shared" si="52"/>
        <v/>
      </c>
      <c r="E637" s="10" t="str">
        <f>""</f>
        <v/>
      </c>
      <c r="F637" s="10" t="str">
        <f>IF(C637="","",VLOOKUP(P637&amp;"_"&amp;Q637&amp;"_"&amp;R637,[1]挑战模式!$A:$AS,13,FALSE)-VLOOKUP(P637&amp;"_"&amp;Q637&amp;"_"&amp;R637,[1]挑战模式!$A:$AS,14,FALSE))</f>
        <v/>
      </c>
      <c r="G637" s="10" t="str">
        <f t="shared" si="53"/>
        <v/>
      </c>
      <c r="H637" s="10" t="str">
        <f t="shared" si="50"/>
        <v/>
      </c>
      <c r="I637" s="10" t="str">
        <f ca="1">IF(ISNA(VLOOKUP(P637&amp;"_"&amp;Q637&amp;"_"&amp;R637,[1]挑战模式!$A:$AS,1,FALSE)),"",IF(VLOOKUP(P637&amp;"_"&amp;Q637&amp;"_"&amp;R637,[1]挑战模式!$A:$AS,14+S637,FALSE)="","",INT(VLOOKUP(P637&amp;"_"&amp;Q637&amp;"_"&amp;R637,[1]挑战模式!$A:$AS,20+S637,FALSE))))</f>
        <v/>
      </c>
      <c r="J637" s="10" t="str">
        <f ca="1">IF(ISNA(VLOOKUP(P637&amp;"_"&amp;Q637&amp;"_"&amp;R637,[1]挑战模式!$A:$AS,1,FALSE)),"",IF(VLOOKUP(P637&amp;"_"&amp;Q637&amp;"_"&amp;R637,[1]挑战模式!$A:$AS,14+S637,FALSE)="","",ROUND(VLOOKUP(P637&amp;"_"&amp;Q637&amp;"_"&amp;R637,[1]挑战模式!$A:$AS,5,FALSE)/I637,2)))</f>
        <v/>
      </c>
      <c r="K637" s="10" t="str">
        <f t="shared" ca="1" si="54"/>
        <v/>
      </c>
      <c r="L637" s="10" t="str">
        <f t="shared" ca="1" si="55"/>
        <v/>
      </c>
      <c r="M637" s="10" t="str">
        <f t="shared" ca="1" si="56"/>
        <v/>
      </c>
      <c r="N637" s="12"/>
      <c r="O637" s="10" t="str">
        <f ca="1">IF(J637="","",VLOOKUP(P637&amp;"_"&amp;Q637&amp;"_"&amp;R637,[1]挑战模式!$A:$AS,38+S637,FALSE))</f>
        <v/>
      </c>
      <c r="P637" s="10">
        <v>0</v>
      </c>
      <c r="Q637" s="10">
        <v>14</v>
      </c>
      <c r="R637" s="10">
        <v>2</v>
      </c>
      <c r="S637" s="10">
        <v>6</v>
      </c>
    </row>
    <row r="638" spans="2:19" s="11" customFormat="1" x14ac:dyDescent="0.2">
      <c r="B638" s="10" t="str">
        <f t="shared" si="51"/>
        <v>MonsterWaveCallRule_Season0_Challenge14</v>
      </c>
      <c r="C638" s="10">
        <f>IF(ISNA(VLOOKUP(P638&amp;"_"&amp;Q638&amp;"_"&amp;R638,[1]挑战模式!$A:$AS,1,FALSE)),"",IF(R638-R637=0,"",R638))</f>
        <v>3</v>
      </c>
      <c r="D638" s="10" t="str">
        <f t="shared" si="52"/>
        <v>赛季0挑战关卡14波次3</v>
      </c>
      <c r="E638" s="10" t="str">
        <f>""</f>
        <v/>
      </c>
      <c r="F638" s="10">
        <f>IF(C638="","",VLOOKUP(P638&amp;"_"&amp;Q638&amp;"_"&amp;R638,[1]挑战模式!$A:$AS,13,FALSE)-VLOOKUP(P638&amp;"_"&amp;Q638&amp;"_"&amp;R638,[1]挑战模式!$A:$AS,14,FALSE))</f>
        <v>100</v>
      </c>
      <c r="G638" s="10">
        <f t="shared" si="53"/>
        <v>180</v>
      </c>
      <c r="H638" s="10">
        <f t="shared" si="50"/>
        <v>0</v>
      </c>
      <c r="I638" s="10">
        <f ca="1">IF(ISNA(VLOOKUP(P638&amp;"_"&amp;Q638&amp;"_"&amp;R638,[1]挑战模式!$A:$AS,1,FALSE)),"",IF(VLOOKUP(P638&amp;"_"&amp;Q638&amp;"_"&amp;R638,[1]挑战模式!$A:$AS,14+S638,FALSE)="","",INT(VLOOKUP(P638&amp;"_"&amp;Q638&amp;"_"&amp;R638,[1]挑战模式!$A:$AS,20+S638,FALSE))))</f>
        <v>8</v>
      </c>
      <c r="J638" s="10">
        <f ca="1">IF(ISNA(VLOOKUP(P638&amp;"_"&amp;Q638&amp;"_"&amp;R638,[1]挑战模式!$A:$AS,1,FALSE)),"",IF(VLOOKUP(P638&amp;"_"&amp;Q638&amp;"_"&amp;R638,[1]挑战模式!$A:$AS,14+S638,FALSE)="","",ROUND(VLOOKUP(P638&amp;"_"&amp;Q638&amp;"_"&amp;R638,[1]挑战模式!$A:$AS,5,FALSE)/I638,2)))</f>
        <v>2.5</v>
      </c>
      <c r="K638" s="10">
        <f t="shared" ca="1" si="54"/>
        <v>1</v>
      </c>
      <c r="L638" s="10" t="str">
        <f t="shared" ca="1" si="55"/>
        <v>Monster_Season0_Challenge14_3_1</v>
      </c>
      <c r="M638" s="10">
        <f t="shared" ca="1" si="56"/>
        <v>1</v>
      </c>
      <c r="N638" s="12"/>
      <c r="O638" s="10">
        <f ca="1">IF(J638="","",VLOOKUP(P638&amp;"_"&amp;Q638&amp;"_"&amp;R638,[1]挑战模式!$A:$AS,38+S638,FALSE))</f>
        <v>8</v>
      </c>
      <c r="P638" s="10">
        <v>0</v>
      </c>
      <c r="Q638" s="10">
        <v>14</v>
      </c>
      <c r="R638" s="10">
        <v>3</v>
      </c>
      <c r="S638" s="10">
        <v>1</v>
      </c>
    </row>
    <row r="639" spans="2:19" s="11" customFormat="1" x14ac:dyDescent="0.2">
      <c r="B639" s="10" t="str">
        <f t="shared" si="51"/>
        <v/>
      </c>
      <c r="C639" s="10" t="str">
        <f>IF(ISNA(VLOOKUP(P639&amp;"_"&amp;Q639&amp;"_"&amp;R639,[1]挑战模式!$A:$AS,1,FALSE)),"",IF(R639-R638=0,"",R639))</f>
        <v/>
      </c>
      <c r="D639" s="10" t="str">
        <f t="shared" si="52"/>
        <v/>
      </c>
      <c r="E639" s="10" t="str">
        <f>""</f>
        <v/>
      </c>
      <c r="F639" s="10" t="str">
        <f>IF(C639="","",VLOOKUP(P639&amp;"_"&amp;Q639&amp;"_"&amp;R639,[1]挑战模式!$A:$AS,13,FALSE)-VLOOKUP(P639&amp;"_"&amp;Q639&amp;"_"&amp;R639,[1]挑战模式!$A:$AS,14,FALSE))</f>
        <v/>
      </c>
      <c r="G639" s="10" t="str">
        <f t="shared" si="53"/>
        <v/>
      </c>
      <c r="H639" s="10" t="str">
        <f t="shared" si="50"/>
        <v/>
      </c>
      <c r="I639" s="10">
        <f ca="1">IF(ISNA(VLOOKUP(P639&amp;"_"&amp;Q639&amp;"_"&amp;R639,[1]挑战模式!$A:$AS,1,FALSE)),"",IF(VLOOKUP(P639&amp;"_"&amp;Q639&amp;"_"&amp;R639,[1]挑战模式!$A:$AS,14+S639,FALSE)="","",INT(VLOOKUP(P639&amp;"_"&amp;Q639&amp;"_"&amp;R639,[1]挑战模式!$A:$AS,20+S639,FALSE))))</f>
        <v>8</v>
      </c>
      <c r="J639" s="10">
        <f ca="1">IF(ISNA(VLOOKUP(P639&amp;"_"&amp;Q639&amp;"_"&amp;R639,[1]挑战模式!$A:$AS,1,FALSE)),"",IF(VLOOKUP(P639&amp;"_"&amp;Q639&amp;"_"&amp;R639,[1]挑战模式!$A:$AS,14+S639,FALSE)="","",ROUND(VLOOKUP(P639&amp;"_"&amp;Q639&amp;"_"&amp;R639,[1]挑战模式!$A:$AS,5,FALSE)/I639,2)))</f>
        <v>2.5</v>
      </c>
      <c r="K639" s="10">
        <f t="shared" ca="1" si="54"/>
        <v>1</v>
      </c>
      <c r="L639" s="10" t="str">
        <f t="shared" ca="1" si="55"/>
        <v>Monster_Season0_Challenge14_3_2</v>
      </c>
      <c r="M639" s="10">
        <f t="shared" ca="1" si="56"/>
        <v>1</v>
      </c>
      <c r="N639" s="12"/>
      <c r="O639" s="10">
        <f ca="1">IF(J639="","",VLOOKUP(P639&amp;"_"&amp;Q639&amp;"_"&amp;R639,[1]挑战模式!$A:$AS,38+S639,FALSE))</f>
        <v>17</v>
      </c>
      <c r="P639" s="10">
        <v>0</v>
      </c>
      <c r="Q639" s="10">
        <v>14</v>
      </c>
      <c r="R639" s="10">
        <v>3</v>
      </c>
      <c r="S639" s="10">
        <v>2</v>
      </c>
    </row>
    <row r="640" spans="2:19" s="11" customFormat="1" x14ac:dyDescent="0.2">
      <c r="B640" s="10" t="str">
        <f t="shared" si="51"/>
        <v/>
      </c>
      <c r="C640" s="10" t="str">
        <f>IF(ISNA(VLOOKUP(P640&amp;"_"&amp;Q640&amp;"_"&amp;R640,[1]挑战模式!$A:$AS,1,FALSE)),"",IF(R640-R639=0,"",R640))</f>
        <v/>
      </c>
      <c r="D640" s="10" t="str">
        <f t="shared" si="52"/>
        <v/>
      </c>
      <c r="E640" s="10" t="str">
        <f>""</f>
        <v/>
      </c>
      <c r="F640" s="10" t="str">
        <f>IF(C640="","",VLOOKUP(P640&amp;"_"&amp;Q640&amp;"_"&amp;R640,[1]挑战模式!$A:$AS,13,FALSE)-VLOOKUP(P640&amp;"_"&amp;Q640&amp;"_"&amp;R640,[1]挑战模式!$A:$AS,14,FALSE))</f>
        <v/>
      </c>
      <c r="G640" s="10" t="str">
        <f t="shared" si="53"/>
        <v/>
      </c>
      <c r="H640" s="10" t="str">
        <f t="shared" si="50"/>
        <v/>
      </c>
      <c r="I640" s="10" t="str">
        <f ca="1">IF(ISNA(VLOOKUP(P640&amp;"_"&amp;Q640&amp;"_"&amp;R640,[1]挑战模式!$A:$AS,1,FALSE)),"",IF(VLOOKUP(P640&amp;"_"&amp;Q640&amp;"_"&amp;R640,[1]挑战模式!$A:$AS,14+S640,FALSE)="","",INT(VLOOKUP(P640&amp;"_"&amp;Q640&amp;"_"&amp;R640,[1]挑战模式!$A:$AS,20+S640,FALSE))))</f>
        <v/>
      </c>
      <c r="J640" s="10" t="str">
        <f ca="1">IF(ISNA(VLOOKUP(P640&amp;"_"&amp;Q640&amp;"_"&amp;R640,[1]挑战模式!$A:$AS,1,FALSE)),"",IF(VLOOKUP(P640&amp;"_"&amp;Q640&amp;"_"&amp;R640,[1]挑战模式!$A:$AS,14+S640,FALSE)="","",ROUND(VLOOKUP(P640&amp;"_"&amp;Q640&amp;"_"&amp;R640,[1]挑战模式!$A:$AS,5,FALSE)/I640,2)))</f>
        <v/>
      </c>
      <c r="K640" s="10" t="str">
        <f t="shared" ca="1" si="54"/>
        <v/>
      </c>
      <c r="L640" s="10" t="str">
        <f t="shared" ca="1" si="55"/>
        <v/>
      </c>
      <c r="M640" s="10" t="str">
        <f t="shared" ca="1" si="56"/>
        <v/>
      </c>
      <c r="N640" s="12"/>
      <c r="O640" s="10" t="str">
        <f ca="1">IF(J640="","",VLOOKUP(P640&amp;"_"&amp;Q640&amp;"_"&amp;R640,[1]挑战模式!$A:$AS,38+S640,FALSE))</f>
        <v/>
      </c>
      <c r="P640" s="10">
        <v>0</v>
      </c>
      <c r="Q640" s="10">
        <v>14</v>
      </c>
      <c r="R640" s="10">
        <v>3</v>
      </c>
      <c r="S640" s="10">
        <v>3</v>
      </c>
    </row>
    <row r="641" spans="2:19" s="11" customFormat="1" x14ac:dyDescent="0.2">
      <c r="B641" s="10" t="str">
        <f t="shared" si="51"/>
        <v/>
      </c>
      <c r="C641" s="10" t="str">
        <f>IF(ISNA(VLOOKUP(P641&amp;"_"&amp;Q641&amp;"_"&amp;R641,[1]挑战模式!$A:$AS,1,FALSE)),"",IF(R641-R640=0,"",R641))</f>
        <v/>
      </c>
      <c r="D641" s="10" t="str">
        <f t="shared" si="52"/>
        <v/>
      </c>
      <c r="E641" s="10" t="str">
        <f>""</f>
        <v/>
      </c>
      <c r="F641" s="10" t="str">
        <f>IF(C641="","",VLOOKUP(P641&amp;"_"&amp;Q641&amp;"_"&amp;R641,[1]挑战模式!$A:$AS,13,FALSE)-VLOOKUP(P641&amp;"_"&amp;Q641&amp;"_"&amp;R641,[1]挑战模式!$A:$AS,14,FALSE))</f>
        <v/>
      </c>
      <c r="G641" s="10" t="str">
        <f t="shared" si="53"/>
        <v/>
      </c>
      <c r="H641" s="10" t="str">
        <f t="shared" si="50"/>
        <v/>
      </c>
      <c r="I641" s="10" t="str">
        <f ca="1">IF(ISNA(VLOOKUP(P641&amp;"_"&amp;Q641&amp;"_"&amp;R641,[1]挑战模式!$A:$AS,1,FALSE)),"",IF(VLOOKUP(P641&amp;"_"&amp;Q641&amp;"_"&amp;R641,[1]挑战模式!$A:$AS,14+S641,FALSE)="","",INT(VLOOKUP(P641&amp;"_"&amp;Q641&amp;"_"&amp;R641,[1]挑战模式!$A:$AS,20+S641,FALSE))))</f>
        <v/>
      </c>
      <c r="J641" s="10" t="str">
        <f ca="1">IF(ISNA(VLOOKUP(P641&amp;"_"&amp;Q641&amp;"_"&amp;R641,[1]挑战模式!$A:$AS,1,FALSE)),"",IF(VLOOKUP(P641&amp;"_"&amp;Q641&amp;"_"&amp;R641,[1]挑战模式!$A:$AS,14+S641,FALSE)="","",ROUND(VLOOKUP(P641&amp;"_"&amp;Q641&amp;"_"&amp;R641,[1]挑战模式!$A:$AS,5,FALSE)/I641,2)))</f>
        <v/>
      </c>
      <c r="K641" s="10" t="str">
        <f t="shared" ca="1" si="54"/>
        <v/>
      </c>
      <c r="L641" s="10" t="str">
        <f t="shared" ca="1" si="55"/>
        <v/>
      </c>
      <c r="M641" s="10" t="str">
        <f t="shared" ca="1" si="56"/>
        <v/>
      </c>
      <c r="N641" s="12"/>
      <c r="O641" s="10" t="str">
        <f ca="1">IF(J641="","",VLOOKUP(P641&amp;"_"&amp;Q641&amp;"_"&amp;R641,[1]挑战模式!$A:$AS,38+S641,FALSE))</f>
        <v/>
      </c>
      <c r="P641" s="10">
        <v>0</v>
      </c>
      <c r="Q641" s="10">
        <v>14</v>
      </c>
      <c r="R641" s="10">
        <v>3</v>
      </c>
      <c r="S641" s="10">
        <v>4</v>
      </c>
    </row>
    <row r="642" spans="2:19" s="11" customFormat="1" x14ac:dyDescent="0.2">
      <c r="B642" s="10" t="str">
        <f t="shared" si="51"/>
        <v/>
      </c>
      <c r="C642" s="10" t="str">
        <f>IF(ISNA(VLOOKUP(P642&amp;"_"&amp;Q642&amp;"_"&amp;R642,[1]挑战模式!$A:$AS,1,FALSE)),"",IF(R642-R641=0,"",R642))</f>
        <v/>
      </c>
      <c r="D642" s="10" t="str">
        <f t="shared" si="52"/>
        <v/>
      </c>
      <c r="E642" s="10" t="str">
        <f>""</f>
        <v/>
      </c>
      <c r="F642" s="10" t="str">
        <f>IF(C642="","",VLOOKUP(P642&amp;"_"&amp;Q642&amp;"_"&amp;R642,[1]挑战模式!$A:$AS,13,FALSE)-VLOOKUP(P642&amp;"_"&amp;Q642&amp;"_"&amp;R642,[1]挑战模式!$A:$AS,14,FALSE))</f>
        <v/>
      </c>
      <c r="G642" s="10" t="str">
        <f t="shared" si="53"/>
        <v/>
      </c>
      <c r="H642" s="10" t="str">
        <f t="shared" si="50"/>
        <v/>
      </c>
      <c r="I642" s="10" t="str">
        <f ca="1">IF(ISNA(VLOOKUP(P642&amp;"_"&amp;Q642&amp;"_"&amp;R642,[1]挑战模式!$A:$AS,1,FALSE)),"",IF(VLOOKUP(P642&amp;"_"&amp;Q642&amp;"_"&amp;R642,[1]挑战模式!$A:$AS,14+S642,FALSE)="","",INT(VLOOKUP(P642&amp;"_"&amp;Q642&amp;"_"&amp;R642,[1]挑战模式!$A:$AS,20+S642,FALSE))))</f>
        <v/>
      </c>
      <c r="J642" s="10" t="str">
        <f ca="1">IF(ISNA(VLOOKUP(P642&amp;"_"&amp;Q642&amp;"_"&amp;R642,[1]挑战模式!$A:$AS,1,FALSE)),"",IF(VLOOKUP(P642&amp;"_"&amp;Q642&amp;"_"&amp;R642,[1]挑战模式!$A:$AS,14+S642,FALSE)="","",ROUND(VLOOKUP(P642&amp;"_"&amp;Q642&amp;"_"&amp;R642,[1]挑战模式!$A:$AS,5,FALSE)/I642,2)))</f>
        <v/>
      </c>
      <c r="K642" s="10" t="str">
        <f t="shared" ca="1" si="54"/>
        <v/>
      </c>
      <c r="L642" s="10" t="str">
        <f t="shared" ca="1" si="55"/>
        <v/>
      </c>
      <c r="M642" s="10" t="str">
        <f t="shared" ca="1" si="56"/>
        <v/>
      </c>
      <c r="N642" s="12"/>
      <c r="O642" s="10" t="str">
        <f ca="1">IF(J642="","",VLOOKUP(P642&amp;"_"&amp;Q642&amp;"_"&amp;R642,[1]挑战模式!$A:$AS,38+S642,FALSE))</f>
        <v/>
      </c>
      <c r="P642" s="10">
        <v>0</v>
      </c>
      <c r="Q642" s="10">
        <v>14</v>
      </c>
      <c r="R642" s="10">
        <v>3</v>
      </c>
      <c r="S642" s="10">
        <v>5</v>
      </c>
    </row>
    <row r="643" spans="2:19" s="11" customFormat="1" x14ac:dyDescent="0.2">
      <c r="B643" s="10" t="str">
        <f t="shared" si="51"/>
        <v/>
      </c>
      <c r="C643" s="10" t="str">
        <f>IF(ISNA(VLOOKUP(P643&amp;"_"&amp;Q643&amp;"_"&amp;R643,[1]挑战模式!$A:$AS,1,FALSE)),"",IF(R643-R642=0,"",R643))</f>
        <v/>
      </c>
      <c r="D643" s="10" t="str">
        <f t="shared" si="52"/>
        <v/>
      </c>
      <c r="E643" s="10" t="str">
        <f>""</f>
        <v/>
      </c>
      <c r="F643" s="10" t="str">
        <f>IF(C643="","",VLOOKUP(P643&amp;"_"&amp;Q643&amp;"_"&amp;R643,[1]挑战模式!$A:$AS,13,FALSE)-VLOOKUP(P643&amp;"_"&amp;Q643&amp;"_"&amp;R643,[1]挑战模式!$A:$AS,14,FALSE))</f>
        <v/>
      </c>
      <c r="G643" s="10" t="str">
        <f t="shared" si="53"/>
        <v/>
      </c>
      <c r="H643" s="10" t="str">
        <f t="shared" si="50"/>
        <v/>
      </c>
      <c r="I643" s="10" t="str">
        <f ca="1">IF(ISNA(VLOOKUP(P643&amp;"_"&amp;Q643&amp;"_"&amp;R643,[1]挑战模式!$A:$AS,1,FALSE)),"",IF(VLOOKUP(P643&amp;"_"&amp;Q643&amp;"_"&amp;R643,[1]挑战模式!$A:$AS,14+S643,FALSE)="","",INT(VLOOKUP(P643&amp;"_"&amp;Q643&amp;"_"&amp;R643,[1]挑战模式!$A:$AS,20+S643,FALSE))))</f>
        <v/>
      </c>
      <c r="J643" s="10" t="str">
        <f ca="1">IF(ISNA(VLOOKUP(P643&amp;"_"&amp;Q643&amp;"_"&amp;R643,[1]挑战模式!$A:$AS,1,FALSE)),"",IF(VLOOKUP(P643&amp;"_"&amp;Q643&amp;"_"&amp;R643,[1]挑战模式!$A:$AS,14+S643,FALSE)="","",ROUND(VLOOKUP(P643&amp;"_"&amp;Q643&amp;"_"&amp;R643,[1]挑战模式!$A:$AS,5,FALSE)/I643,2)))</f>
        <v/>
      </c>
      <c r="K643" s="10" t="str">
        <f t="shared" ca="1" si="54"/>
        <v/>
      </c>
      <c r="L643" s="10" t="str">
        <f t="shared" ca="1" si="55"/>
        <v/>
      </c>
      <c r="M643" s="10" t="str">
        <f t="shared" ca="1" si="56"/>
        <v/>
      </c>
      <c r="N643" s="12"/>
      <c r="O643" s="10" t="str">
        <f ca="1">IF(J643="","",VLOOKUP(P643&amp;"_"&amp;Q643&amp;"_"&amp;R643,[1]挑战模式!$A:$AS,38+S643,FALSE))</f>
        <v/>
      </c>
      <c r="P643" s="10">
        <v>0</v>
      </c>
      <c r="Q643" s="10">
        <v>14</v>
      </c>
      <c r="R643" s="10">
        <v>3</v>
      </c>
      <c r="S643" s="10">
        <v>6</v>
      </c>
    </row>
    <row r="644" spans="2:19" s="11" customFormat="1" x14ac:dyDescent="0.2">
      <c r="B644" s="10" t="str">
        <f t="shared" si="51"/>
        <v>MonsterWaveCallRule_Season0_Challenge14</v>
      </c>
      <c r="C644" s="10">
        <f>IF(ISNA(VLOOKUP(P644&amp;"_"&amp;Q644&amp;"_"&amp;R644,[1]挑战模式!$A:$AS,1,FALSE)),"",IF(R644-R643=0,"",R644))</f>
        <v>4</v>
      </c>
      <c r="D644" s="10" t="str">
        <f t="shared" si="52"/>
        <v>赛季0挑战关卡14波次4</v>
      </c>
      <c r="E644" s="10" t="str">
        <f>""</f>
        <v/>
      </c>
      <c r="F644" s="10">
        <f>IF(C644="","",VLOOKUP(P644&amp;"_"&amp;Q644&amp;"_"&amp;R644,[1]挑战模式!$A:$AS,13,FALSE)-VLOOKUP(P644&amp;"_"&amp;Q644&amp;"_"&amp;R644,[1]挑战模式!$A:$AS,14,FALSE))</f>
        <v>100</v>
      </c>
      <c r="G644" s="10">
        <f t="shared" si="53"/>
        <v>180</v>
      </c>
      <c r="H644" s="10">
        <f t="shared" si="50"/>
        <v>0</v>
      </c>
      <c r="I644" s="10">
        <f ca="1">IF(ISNA(VLOOKUP(P644&amp;"_"&amp;Q644&amp;"_"&amp;R644,[1]挑战模式!$A:$AS,1,FALSE)),"",IF(VLOOKUP(P644&amp;"_"&amp;Q644&amp;"_"&amp;R644,[1]挑战模式!$A:$AS,14+S644,FALSE)="","",INT(VLOOKUP(P644&amp;"_"&amp;Q644&amp;"_"&amp;R644,[1]挑战模式!$A:$AS,20+S644,FALSE))))</f>
        <v>10</v>
      </c>
      <c r="J644" s="10">
        <f ca="1">IF(ISNA(VLOOKUP(P644&amp;"_"&amp;Q644&amp;"_"&amp;R644,[1]挑战模式!$A:$AS,1,FALSE)),"",IF(VLOOKUP(P644&amp;"_"&amp;Q644&amp;"_"&amp;R644,[1]挑战模式!$A:$AS,14+S644,FALSE)="","",ROUND(VLOOKUP(P644&amp;"_"&amp;Q644&amp;"_"&amp;R644,[1]挑战模式!$A:$AS,5,FALSE)/I644,2)))</f>
        <v>2.5</v>
      </c>
      <c r="K644" s="10">
        <f t="shared" ca="1" si="54"/>
        <v>1</v>
      </c>
      <c r="L644" s="10" t="str">
        <f t="shared" ca="1" si="55"/>
        <v>Monster_Season0_Challenge14_4_1</v>
      </c>
      <c r="M644" s="10">
        <f t="shared" ca="1" si="56"/>
        <v>1</v>
      </c>
      <c r="N644" s="12"/>
      <c r="O644" s="10">
        <f ca="1">IF(J644="","",VLOOKUP(P644&amp;"_"&amp;Q644&amp;"_"&amp;R644,[1]挑战模式!$A:$AS,38+S644,FALSE))</f>
        <v>5</v>
      </c>
      <c r="P644" s="10">
        <v>0</v>
      </c>
      <c r="Q644" s="10">
        <v>14</v>
      </c>
      <c r="R644" s="10">
        <v>4</v>
      </c>
      <c r="S644" s="10">
        <v>1</v>
      </c>
    </row>
    <row r="645" spans="2:19" s="11" customFormat="1" x14ac:dyDescent="0.2">
      <c r="B645" s="10" t="str">
        <f t="shared" si="51"/>
        <v/>
      </c>
      <c r="C645" s="10" t="str">
        <f>IF(ISNA(VLOOKUP(P645&amp;"_"&amp;Q645&amp;"_"&amp;R645,[1]挑战模式!$A:$AS,1,FALSE)),"",IF(R645-R644=0,"",R645))</f>
        <v/>
      </c>
      <c r="D645" s="10" t="str">
        <f t="shared" si="52"/>
        <v/>
      </c>
      <c r="E645" s="10" t="str">
        <f>""</f>
        <v/>
      </c>
      <c r="F645" s="10" t="str">
        <f>IF(C645="","",VLOOKUP(P645&amp;"_"&amp;Q645&amp;"_"&amp;R645,[1]挑战模式!$A:$AS,13,FALSE)-VLOOKUP(P645&amp;"_"&amp;Q645&amp;"_"&amp;R645,[1]挑战模式!$A:$AS,14,FALSE))</f>
        <v/>
      </c>
      <c r="G645" s="10" t="str">
        <f t="shared" si="53"/>
        <v/>
      </c>
      <c r="H645" s="10" t="str">
        <f t="shared" si="50"/>
        <v/>
      </c>
      <c r="I645" s="10">
        <f ca="1">IF(ISNA(VLOOKUP(P645&amp;"_"&amp;Q645&amp;"_"&amp;R645,[1]挑战模式!$A:$AS,1,FALSE)),"",IF(VLOOKUP(P645&amp;"_"&amp;Q645&amp;"_"&amp;R645,[1]挑战模式!$A:$AS,14+S645,FALSE)="","",INT(VLOOKUP(P645&amp;"_"&amp;Q645&amp;"_"&amp;R645,[1]挑战模式!$A:$AS,20+S645,FALSE))))</f>
        <v>10</v>
      </c>
      <c r="J645" s="10">
        <f ca="1">IF(ISNA(VLOOKUP(P645&amp;"_"&amp;Q645&amp;"_"&amp;R645,[1]挑战模式!$A:$AS,1,FALSE)),"",IF(VLOOKUP(P645&amp;"_"&amp;Q645&amp;"_"&amp;R645,[1]挑战模式!$A:$AS,14+S645,FALSE)="","",ROUND(VLOOKUP(P645&amp;"_"&amp;Q645&amp;"_"&amp;R645,[1]挑战模式!$A:$AS,5,FALSE)/I645,2)))</f>
        <v>2.5</v>
      </c>
      <c r="K645" s="10">
        <f t="shared" ca="1" si="54"/>
        <v>1</v>
      </c>
      <c r="L645" s="10" t="str">
        <f t="shared" ca="1" si="55"/>
        <v>Monster_Season0_Challenge14_4_2</v>
      </c>
      <c r="M645" s="10">
        <f t="shared" ca="1" si="56"/>
        <v>1</v>
      </c>
      <c r="N645" s="12"/>
      <c r="O645" s="10">
        <f ca="1">IF(J645="","",VLOOKUP(P645&amp;"_"&amp;Q645&amp;"_"&amp;R645,[1]挑战模式!$A:$AS,38+S645,FALSE))</f>
        <v>10</v>
      </c>
      <c r="P645" s="10">
        <v>0</v>
      </c>
      <c r="Q645" s="10">
        <v>14</v>
      </c>
      <c r="R645" s="10">
        <v>4</v>
      </c>
      <c r="S645" s="10">
        <v>2</v>
      </c>
    </row>
    <row r="646" spans="2:19" s="11" customFormat="1" x14ac:dyDescent="0.2">
      <c r="B646" s="10" t="str">
        <f t="shared" si="51"/>
        <v/>
      </c>
      <c r="C646" s="10" t="str">
        <f>IF(ISNA(VLOOKUP(P646&amp;"_"&amp;Q646&amp;"_"&amp;R646,[1]挑战模式!$A:$AS,1,FALSE)),"",IF(R646-R645=0,"",R646))</f>
        <v/>
      </c>
      <c r="D646" s="10" t="str">
        <f t="shared" si="52"/>
        <v/>
      </c>
      <c r="E646" s="10" t="str">
        <f>""</f>
        <v/>
      </c>
      <c r="F646" s="10" t="str">
        <f>IF(C646="","",VLOOKUP(P646&amp;"_"&amp;Q646&amp;"_"&amp;R646,[1]挑战模式!$A:$AS,13,FALSE)-VLOOKUP(P646&amp;"_"&amp;Q646&amp;"_"&amp;R646,[1]挑战模式!$A:$AS,14,FALSE))</f>
        <v/>
      </c>
      <c r="G646" s="10" t="str">
        <f t="shared" si="53"/>
        <v/>
      </c>
      <c r="H646" s="10" t="str">
        <f t="shared" si="50"/>
        <v/>
      </c>
      <c r="I646" s="10">
        <f ca="1">IF(ISNA(VLOOKUP(P646&amp;"_"&amp;Q646&amp;"_"&amp;R646,[1]挑战模式!$A:$AS,1,FALSE)),"",IF(VLOOKUP(P646&amp;"_"&amp;Q646&amp;"_"&amp;R646,[1]挑战模式!$A:$AS,14+S646,FALSE)="","",INT(VLOOKUP(P646&amp;"_"&amp;Q646&amp;"_"&amp;R646,[1]挑战模式!$A:$AS,20+S646,FALSE))))</f>
        <v>5</v>
      </c>
      <c r="J646" s="10">
        <f ca="1">IF(ISNA(VLOOKUP(P646&amp;"_"&amp;Q646&amp;"_"&amp;R646,[1]挑战模式!$A:$AS,1,FALSE)),"",IF(VLOOKUP(P646&amp;"_"&amp;Q646&amp;"_"&amp;R646,[1]挑战模式!$A:$AS,14+S646,FALSE)="","",ROUND(VLOOKUP(P646&amp;"_"&amp;Q646&amp;"_"&amp;R646,[1]挑战模式!$A:$AS,5,FALSE)/I646,2)))</f>
        <v>5</v>
      </c>
      <c r="K646" s="10">
        <f t="shared" ca="1" si="54"/>
        <v>1</v>
      </c>
      <c r="L646" s="10" t="str">
        <f t="shared" ca="1" si="55"/>
        <v>Monster_Season0_Challenge14_4_3</v>
      </c>
      <c r="M646" s="10">
        <f t="shared" ca="1" si="56"/>
        <v>1</v>
      </c>
      <c r="N646" s="12"/>
      <c r="O646" s="10">
        <f ca="1">IF(J646="","",VLOOKUP(P646&amp;"_"&amp;Q646&amp;"_"&amp;R646,[1]挑战模式!$A:$AS,38+S646,FALSE))</f>
        <v>10</v>
      </c>
      <c r="P646" s="10">
        <v>0</v>
      </c>
      <c r="Q646" s="10">
        <v>14</v>
      </c>
      <c r="R646" s="10">
        <v>4</v>
      </c>
      <c r="S646" s="10">
        <v>3</v>
      </c>
    </row>
    <row r="647" spans="2:19" s="11" customFormat="1" x14ac:dyDescent="0.2">
      <c r="B647" s="10" t="str">
        <f t="shared" si="51"/>
        <v/>
      </c>
      <c r="C647" s="10" t="str">
        <f>IF(ISNA(VLOOKUP(P647&amp;"_"&amp;Q647&amp;"_"&amp;R647,[1]挑战模式!$A:$AS,1,FALSE)),"",IF(R647-R646=0,"",R647))</f>
        <v/>
      </c>
      <c r="D647" s="10" t="str">
        <f t="shared" si="52"/>
        <v/>
      </c>
      <c r="E647" s="10" t="str">
        <f>""</f>
        <v/>
      </c>
      <c r="F647" s="10" t="str">
        <f>IF(C647="","",VLOOKUP(P647&amp;"_"&amp;Q647&amp;"_"&amp;R647,[1]挑战模式!$A:$AS,13,FALSE)-VLOOKUP(P647&amp;"_"&amp;Q647&amp;"_"&amp;R647,[1]挑战模式!$A:$AS,14,FALSE))</f>
        <v/>
      </c>
      <c r="G647" s="10" t="str">
        <f t="shared" si="53"/>
        <v/>
      </c>
      <c r="H647" s="10" t="str">
        <f t="shared" si="50"/>
        <v/>
      </c>
      <c r="I647" s="10" t="str">
        <f ca="1">IF(ISNA(VLOOKUP(P647&amp;"_"&amp;Q647&amp;"_"&amp;R647,[1]挑战模式!$A:$AS,1,FALSE)),"",IF(VLOOKUP(P647&amp;"_"&amp;Q647&amp;"_"&amp;R647,[1]挑战模式!$A:$AS,14+S647,FALSE)="","",INT(VLOOKUP(P647&amp;"_"&amp;Q647&amp;"_"&amp;R647,[1]挑战模式!$A:$AS,20+S647,FALSE))))</f>
        <v/>
      </c>
      <c r="J647" s="10" t="str">
        <f ca="1">IF(ISNA(VLOOKUP(P647&amp;"_"&amp;Q647&amp;"_"&amp;R647,[1]挑战模式!$A:$AS,1,FALSE)),"",IF(VLOOKUP(P647&amp;"_"&amp;Q647&amp;"_"&amp;R647,[1]挑战模式!$A:$AS,14+S647,FALSE)="","",ROUND(VLOOKUP(P647&amp;"_"&amp;Q647&amp;"_"&amp;R647,[1]挑战模式!$A:$AS,5,FALSE)/I647,2)))</f>
        <v/>
      </c>
      <c r="K647" s="10" t="str">
        <f t="shared" ca="1" si="54"/>
        <v/>
      </c>
      <c r="L647" s="10" t="str">
        <f t="shared" ca="1" si="55"/>
        <v/>
      </c>
      <c r="M647" s="10" t="str">
        <f t="shared" ca="1" si="56"/>
        <v/>
      </c>
      <c r="N647" s="12"/>
      <c r="O647" s="10" t="str">
        <f ca="1">IF(J647="","",VLOOKUP(P647&amp;"_"&amp;Q647&amp;"_"&amp;R647,[1]挑战模式!$A:$AS,38+S647,FALSE))</f>
        <v/>
      </c>
      <c r="P647" s="10">
        <v>0</v>
      </c>
      <c r="Q647" s="10">
        <v>14</v>
      </c>
      <c r="R647" s="10">
        <v>4</v>
      </c>
      <c r="S647" s="10">
        <v>4</v>
      </c>
    </row>
    <row r="648" spans="2:19" s="11" customFormat="1" x14ac:dyDescent="0.2">
      <c r="B648" s="10" t="str">
        <f t="shared" si="51"/>
        <v/>
      </c>
      <c r="C648" s="10" t="str">
        <f>IF(ISNA(VLOOKUP(P648&amp;"_"&amp;Q648&amp;"_"&amp;R648,[1]挑战模式!$A:$AS,1,FALSE)),"",IF(R648-R647=0,"",R648))</f>
        <v/>
      </c>
      <c r="D648" s="10" t="str">
        <f t="shared" si="52"/>
        <v/>
      </c>
      <c r="E648" s="10" t="str">
        <f>""</f>
        <v/>
      </c>
      <c r="F648" s="10" t="str">
        <f>IF(C648="","",VLOOKUP(P648&amp;"_"&amp;Q648&amp;"_"&amp;R648,[1]挑战模式!$A:$AS,13,FALSE)-VLOOKUP(P648&amp;"_"&amp;Q648&amp;"_"&amp;R648,[1]挑战模式!$A:$AS,14,FALSE))</f>
        <v/>
      </c>
      <c r="G648" s="10" t="str">
        <f t="shared" si="53"/>
        <v/>
      </c>
      <c r="H648" s="10" t="str">
        <f t="shared" si="50"/>
        <v/>
      </c>
      <c r="I648" s="10" t="str">
        <f ca="1">IF(ISNA(VLOOKUP(P648&amp;"_"&amp;Q648&amp;"_"&amp;R648,[1]挑战模式!$A:$AS,1,FALSE)),"",IF(VLOOKUP(P648&amp;"_"&amp;Q648&amp;"_"&amp;R648,[1]挑战模式!$A:$AS,14+S648,FALSE)="","",INT(VLOOKUP(P648&amp;"_"&amp;Q648&amp;"_"&amp;R648,[1]挑战模式!$A:$AS,20+S648,FALSE))))</f>
        <v/>
      </c>
      <c r="J648" s="10" t="str">
        <f ca="1">IF(ISNA(VLOOKUP(P648&amp;"_"&amp;Q648&amp;"_"&amp;R648,[1]挑战模式!$A:$AS,1,FALSE)),"",IF(VLOOKUP(P648&amp;"_"&amp;Q648&amp;"_"&amp;R648,[1]挑战模式!$A:$AS,14+S648,FALSE)="","",ROUND(VLOOKUP(P648&amp;"_"&amp;Q648&amp;"_"&amp;R648,[1]挑战模式!$A:$AS,5,FALSE)/I648,2)))</f>
        <v/>
      </c>
      <c r="K648" s="10" t="str">
        <f t="shared" ca="1" si="54"/>
        <v/>
      </c>
      <c r="L648" s="10" t="str">
        <f t="shared" ca="1" si="55"/>
        <v/>
      </c>
      <c r="M648" s="10" t="str">
        <f t="shared" ca="1" si="56"/>
        <v/>
      </c>
      <c r="N648" s="12"/>
      <c r="O648" s="10" t="str">
        <f ca="1">IF(J648="","",VLOOKUP(P648&amp;"_"&amp;Q648&amp;"_"&amp;R648,[1]挑战模式!$A:$AS,38+S648,FALSE))</f>
        <v/>
      </c>
      <c r="P648" s="10">
        <v>0</v>
      </c>
      <c r="Q648" s="10">
        <v>14</v>
      </c>
      <c r="R648" s="10">
        <v>4</v>
      </c>
      <c r="S648" s="10">
        <v>5</v>
      </c>
    </row>
    <row r="649" spans="2:19" s="11" customFormat="1" x14ac:dyDescent="0.2">
      <c r="B649" s="10" t="str">
        <f t="shared" si="51"/>
        <v/>
      </c>
      <c r="C649" s="10" t="str">
        <f>IF(ISNA(VLOOKUP(P649&amp;"_"&amp;Q649&amp;"_"&amp;R649,[1]挑战模式!$A:$AS,1,FALSE)),"",IF(R649-R648=0,"",R649))</f>
        <v/>
      </c>
      <c r="D649" s="10" t="str">
        <f t="shared" si="52"/>
        <v/>
      </c>
      <c r="E649" s="10" t="str">
        <f>""</f>
        <v/>
      </c>
      <c r="F649" s="10" t="str">
        <f>IF(C649="","",VLOOKUP(P649&amp;"_"&amp;Q649&amp;"_"&amp;R649,[1]挑战模式!$A:$AS,13,FALSE)-VLOOKUP(P649&amp;"_"&amp;Q649&amp;"_"&amp;R649,[1]挑战模式!$A:$AS,14,FALSE))</f>
        <v/>
      </c>
      <c r="G649" s="10" t="str">
        <f t="shared" si="53"/>
        <v/>
      </c>
      <c r="H649" s="10" t="str">
        <f t="shared" si="50"/>
        <v/>
      </c>
      <c r="I649" s="10" t="str">
        <f ca="1">IF(ISNA(VLOOKUP(P649&amp;"_"&amp;Q649&amp;"_"&amp;R649,[1]挑战模式!$A:$AS,1,FALSE)),"",IF(VLOOKUP(P649&amp;"_"&amp;Q649&amp;"_"&amp;R649,[1]挑战模式!$A:$AS,14+S649,FALSE)="","",INT(VLOOKUP(P649&amp;"_"&amp;Q649&amp;"_"&amp;R649,[1]挑战模式!$A:$AS,20+S649,FALSE))))</f>
        <v/>
      </c>
      <c r="J649" s="10" t="str">
        <f ca="1">IF(ISNA(VLOOKUP(P649&amp;"_"&amp;Q649&amp;"_"&amp;R649,[1]挑战模式!$A:$AS,1,FALSE)),"",IF(VLOOKUP(P649&amp;"_"&amp;Q649&amp;"_"&amp;R649,[1]挑战模式!$A:$AS,14+S649,FALSE)="","",ROUND(VLOOKUP(P649&amp;"_"&amp;Q649&amp;"_"&amp;R649,[1]挑战模式!$A:$AS,5,FALSE)/I649,2)))</f>
        <v/>
      </c>
      <c r="K649" s="10" t="str">
        <f t="shared" ca="1" si="54"/>
        <v/>
      </c>
      <c r="L649" s="10" t="str">
        <f t="shared" ca="1" si="55"/>
        <v/>
      </c>
      <c r="M649" s="10" t="str">
        <f t="shared" ca="1" si="56"/>
        <v/>
      </c>
      <c r="N649" s="12"/>
      <c r="O649" s="10" t="str">
        <f ca="1">IF(J649="","",VLOOKUP(P649&amp;"_"&amp;Q649&amp;"_"&amp;R649,[1]挑战模式!$A:$AS,38+S649,FALSE))</f>
        <v/>
      </c>
      <c r="P649" s="10">
        <v>0</v>
      </c>
      <c r="Q649" s="10">
        <v>14</v>
      </c>
      <c r="R649" s="10">
        <v>4</v>
      </c>
      <c r="S649" s="10">
        <v>6</v>
      </c>
    </row>
    <row r="650" spans="2:19" s="11" customFormat="1" x14ac:dyDescent="0.2">
      <c r="B650" s="10" t="str">
        <f t="shared" si="51"/>
        <v>MonsterWaveCallRule_Season0_Challenge14</v>
      </c>
      <c r="C650" s="10">
        <f>IF(ISNA(VLOOKUP(P650&amp;"_"&amp;Q650&amp;"_"&amp;R650,[1]挑战模式!$A:$AS,1,FALSE)),"",IF(R650-R649=0,"",R650))</f>
        <v>5</v>
      </c>
      <c r="D650" s="10" t="str">
        <f t="shared" si="52"/>
        <v>赛季0挑战关卡14波次5</v>
      </c>
      <c r="E650" s="10" t="str">
        <f>""</f>
        <v/>
      </c>
      <c r="F650" s="10">
        <f>IF(C650="","",VLOOKUP(P650&amp;"_"&amp;Q650&amp;"_"&amp;R650,[1]挑战模式!$A:$AS,13,FALSE)-VLOOKUP(P650&amp;"_"&amp;Q650&amp;"_"&amp;R650,[1]挑战模式!$A:$AS,14,FALSE))</f>
        <v>100</v>
      </c>
      <c r="G650" s="10">
        <f t="shared" si="53"/>
        <v>180</v>
      </c>
      <c r="H650" s="10">
        <f t="shared" si="50"/>
        <v>0</v>
      </c>
      <c r="I650" s="10">
        <f ca="1">IF(ISNA(VLOOKUP(P650&amp;"_"&amp;Q650&amp;"_"&amp;R650,[1]挑战模式!$A:$AS,1,FALSE)),"",IF(VLOOKUP(P650&amp;"_"&amp;Q650&amp;"_"&amp;R650,[1]挑战模式!$A:$AS,14+S650,FALSE)="","",INT(VLOOKUP(P650&amp;"_"&amp;Q650&amp;"_"&amp;R650,[1]挑战模式!$A:$AS,20+S650,FALSE))))</f>
        <v>13</v>
      </c>
      <c r="J650" s="10">
        <f ca="1">IF(ISNA(VLOOKUP(P650&amp;"_"&amp;Q650&amp;"_"&amp;R650,[1]挑战模式!$A:$AS,1,FALSE)),"",IF(VLOOKUP(P650&amp;"_"&amp;Q650&amp;"_"&amp;R650,[1]挑战模式!$A:$AS,14+S650,FALSE)="","",ROUND(VLOOKUP(P650&amp;"_"&amp;Q650&amp;"_"&amp;R650,[1]挑战模式!$A:$AS,5,FALSE)/I650,2)))</f>
        <v>2.31</v>
      </c>
      <c r="K650" s="10">
        <f t="shared" ca="1" si="54"/>
        <v>1</v>
      </c>
      <c r="L650" s="10" t="str">
        <f t="shared" ca="1" si="55"/>
        <v>Monster_Season0_Challenge14_5_1</v>
      </c>
      <c r="M650" s="10">
        <f t="shared" ca="1" si="56"/>
        <v>1</v>
      </c>
      <c r="N650" s="12"/>
      <c r="O650" s="10">
        <f ca="1">IF(J650="","",VLOOKUP(P650&amp;"_"&amp;Q650&amp;"_"&amp;R650,[1]挑战模式!$A:$AS,38+S650,FALSE))</f>
        <v>7</v>
      </c>
      <c r="P650" s="10">
        <v>0</v>
      </c>
      <c r="Q650" s="10">
        <v>14</v>
      </c>
      <c r="R650" s="10">
        <v>5</v>
      </c>
      <c r="S650" s="10">
        <v>1</v>
      </c>
    </row>
    <row r="651" spans="2:19" s="11" customFormat="1" x14ac:dyDescent="0.2">
      <c r="B651" s="10" t="str">
        <f t="shared" si="51"/>
        <v/>
      </c>
      <c r="C651" s="10" t="str">
        <f>IF(ISNA(VLOOKUP(P651&amp;"_"&amp;Q651&amp;"_"&amp;R651,[1]挑战模式!$A:$AS,1,FALSE)),"",IF(R651-R650=0,"",R651))</f>
        <v/>
      </c>
      <c r="D651" s="10" t="str">
        <f t="shared" si="52"/>
        <v/>
      </c>
      <c r="E651" s="10" t="str">
        <f>""</f>
        <v/>
      </c>
      <c r="F651" s="10" t="str">
        <f>IF(C651="","",VLOOKUP(P651&amp;"_"&amp;Q651&amp;"_"&amp;R651,[1]挑战模式!$A:$AS,13,FALSE)-VLOOKUP(P651&amp;"_"&amp;Q651&amp;"_"&amp;R651,[1]挑战模式!$A:$AS,14,FALSE))</f>
        <v/>
      </c>
      <c r="G651" s="10" t="str">
        <f t="shared" si="53"/>
        <v/>
      </c>
      <c r="H651" s="10" t="str">
        <f t="shared" si="50"/>
        <v/>
      </c>
      <c r="I651" s="10">
        <f ca="1">IF(ISNA(VLOOKUP(P651&amp;"_"&amp;Q651&amp;"_"&amp;R651,[1]挑战模式!$A:$AS,1,FALSE)),"",IF(VLOOKUP(P651&amp;"_"&amp;Q651&amp;"_"&amp;R651,[1]挑战模式!$A:$AS,14+S651,FALSE)="","",INT(VLOOKUP(P651&amp;"_"&amp;Q651&amp;"_"&amp;R651,[1]挑战模式!$A:$AS,20+S651,FALSE))))</f>
        <v>13</v>
      </c>
      <c r="J651" s="10">
        <f ca="1">IF(ISNA(VLOOKUP(P651&amp;"_"&amp;Q651&amp;"_"&amp;R651,[1]挑战模式!$A:$AS,1,FALSE)),"",IF(VLOOKUP(P651&amp;"_"&amp;Q651&amp;"_"&amp;R651,[1]挑战模式!$A:$AS,14+S651,FALSE)="","",ROUND(VLOOKUP(P651&amp;"_"&amp;Q651&amp;"_"&amp;R651,[1]挑战模式!$A:$AS,5,FALSE)/I651,2)))</f>
        <v>2.31</v>
      </c>
      <c r="K651" s="10">
        <f t="shared" ca="1" si="54"/>
        <v>1</v>
      </c>
      <c r="L651" s="10" t="str">
        <f t="shared" ca="1" si="55"/>
        <v>Monster_Season0_Challenge14_5_2</v>
      </c>
      <c r="M651" s="10">
        <f t="shared" ca="1" si="56"/>
        <v>1</v>
      </c>
      <c r="N651" s="12"/>
      <c r="O651" s="10">
        <f ca="1">IF(J651="","",VLOOKUP(P651&amp;"_"&amp;Q651&amp;"_"&amp;R651,[1]挑战模式!$A:$AS,38+S651,FALSE))</f>
        <v>7</v>
      </c>
      <c r="P651" s="10">
        <v>0</v>
      </c>
      <c r="Q651" s="10">
        <v>14</v>
      </c>
      <c r="R651" s="10">
        <v>5</v>
      </c>
      <c r="S651" s="10">
        <v>2</v>
      </c>
    </row>
    <row r="652" spans="2:19" s="11" customFormat="1" x14ac:dyDescent="0.2">
      <c r="B652" s="10" t="str">
        <f t="shared" si="51"/>
        <v/>
      </c>
      <c r="C652" s="10" t="str">
        <f>IF(ISNA(VLOOKUP(P652&amp;"_"&amp;Q652&amp;"_"&amp;R652,[1]挑战模式!$A:$AS,1,FALSE)),"",IF(R652-R651=0,"",R652))</f>
        <v/>
      </c>
      <c r="D652" s="10" t="str">
        <f t="shared" si="52"/>
        <v/>
      </c>
      <c r="E652" s="10" t="str">
        <f>""</f>
        <v/>
      </c>
      <c r="F652" s="10" t="str">
        <f>IF(C652="","",VLOOKUP(P652&amp;"_"&amp;Q652&amp;"_"&amp;R652,[1]挑战模式!$A:$AS,13,FALSE)-VLOOKUP(P652&amp;"_"&amp;Q652&amp;"_"&amp;R652,[1]挑战模式!$A:$AS,14,FALSE))</f>
        <v/>
      </c>
      <c r="G652" s="10" t="str">
        <f t="shared" si="53"/>
        <v/>
      </c>
      <c r="H652" s="10" t="str">
        <f t="shared" si="50"/>
        <v/>
      </c>
      <c r="I652" s="10">
        <f ca="1">IF(ISNA(VLOOKUP(P652&amp;"_"&amp;Q652&amp;"_"&amp;R652,[1]挑战模式!$A:$AS,1,FALSE)),"",IF(VLOOKUP(P652&amp;"_"&amp;Q652&amp;"_"&amp;R652,[1]挑战模式!$A:$AS,14+S652,FALSE)="","",INT(VLOOKUP(P652&amp;"_"&amp;Q652&amp;"_"&amp;R652,[1]挑战模式!$A:$AS,20+S652,FALSE))))</f>
        <v>6</v>
      </c>
      <c r="J652" s="10">
        <f ca="1">IF(ISNA(VLOOKUP(P652&amp;"_"&amp;Q652&amp;"_"&amp;R652,[1]挑战模式!$A:$AS,1,FALSE)),"",IF(VLOOKUP(P652&amp;"_"&amp;Q652&amp;"_"&amp;R652,[1]挑战模式!$A:$AS,14+S652,FALSE)="","",ROUND(VLOOKUP(P652&amp;"_"&amp;Q652&amp;"_"&amp;R652,[1]挑战模式!$A:$AS,5,FALSE)/I652,2)))</f>
        <v>5</v>
      </c>
      <c r="K652" s="10">
        <f t="shared" ca="1" si="54"/>
        <v>1</v>
      </c>
      <c r="L652" s="10" t="str">
        <f t="shared" ca="1" si="55"/>
        <v>Monster_Season0_Challenge14_5_3</v>
      </c>
      <c r="M652" s="10">
        <f t="shared" ca="1" si="56"/>
        <v>1</v>
      </c>
      <c r="N652" s="12"/>
      <c r="O652" s="10">
        <f ca="1">IF(J652="","",VLOOKUP(P652&amp;"_"&amp;Q652&amp;"_"&amp;R652,[1]挑战模式!$A:$AS,38+S652,FALSE))</f>
        <v>3</v>
      </c>
      <c r="P652" s="10">
        <v>0</v>
      </c>
      <c r="Q652" s="10">
        <v>14</v>
      </c>
      <c r="R652" s="10">
        <v>5</v>
      </c>
      <c r="S652" s="10">
        <v>3</v>
      </c>
    </row>
    <row r="653" spans="2:19" s="11" customFormat="1" x14ac:dyDescent="0.2">
      <c r="B653" s="10" t="str">
        <f t="shared" si="51"/>
        <v/>
      </c>
      <c r="C653" s="10" t="str">
        <f>IF(ISNA(VLOOKUP(P653&amp;"_"&amp;Q653&amp;"_"&amp;R653,[1]挑战模式!$A:$AS,1,FALSE)),"",IF(R653-R652=0,"",R653))</f>
        <v/>
      </c>
      <c r="D653" s="10" t="str">
        <f t="shared" si="52"/>
        <v/>
      </c>
      <c r="E653" s="10" t="str">
        <f>""</f>
        <v/>
      </c>
      <c r="F653" s="10" t="str">
        <f>IF(C653="","",VLOOKUP(P653&amp;"_"&amp;Q653&amp;"_"&amp;R653,[1]挑战模式!$A:$AS,13,FALSE)-VLOOKUP(P653&amp;"_"&amp;Q653&amp;"_"&amp;R653,[1]挑战模式!$A:$AS,14,FALSE))</f>
        <v/>
      </c>
      <c r="G653" s="10" t="str">
        <f t="shared" si="53"/>
        <v/>
      </c>
      <c r="H653" s="10" t="str">
        <f t="shared" si="50"/>
        <v/>
      </c>
      <c r="I653" s="10" t="str">
        <f ca="1">IF(ISNA(VLOOKUP(P653&amp;"_"&amp;Q653&amp;"_"&amp;R653,[1]挑战模式!$A:$AS,1,FALSE)),"",IF(VLOOKUP(P653&amp;"_"&amp;Q653&amp;"_"&amp;R653,[1]挑战模式!$A:$AS,14+S653,FALSE)="","",INT(VLOOKUP(P653&amp;"_"&amp;Q653&amp;"_"&amp;R653,[1]挑战模式!$A:$AS,20+S653,FALSE))))</f>
        <v/>
      </c>
      <c r="J653" s="10" t="str">
        <f ca="1">IF(ISNA(VLOOKUP(P653&amp;"_"&amp;Q653&amp;"_"&amp;R653,[1]挑战模式!$A:$AS,1,FALSE)),"",IF(VLOOKUP(P653&amp;"_"&amp;Q653&amp;"_"&amp;R653,[1]挑战模式!$A:$AS,14+S653,FALSE)="","",ROUND(VLOOKUP(P653&amp;"_"&amp;Q653&amp;"_"&amp;R653,[1]挑战模式!$A:$AS,5,FALSE)/I653,2)))</f>
        <v/>
      </c>
      <c r="K653" s="10" t="str">
        <f t="shared" ca="1" si="54"/>
        <v/>
      </c>
      <c r="L653" s="10" t="str">
        <f t="shared" ca="1" si="55"/>
        <v/>
      </c>
      <c r="M653" s="10" t="str">
        <f t="shared" ca="1" si="56"/>
        <v/>
      </c>
      <c r="N653" s="12"/>
      <c r="O653" s="10" t="str">
        <f ca="1">IF(J653="","",VLOOKUP(P653&amp;"_"&amp;Q653&amp;"_"&amp;R653,[1]挑战模式!$A:$AS,38+S653,FALSE))</f>
        <v/>
      </c>
      <c r="P653" s="10">
        <v>0</v>
      </c>
      <c r="Q653" s="10">
        <v>14</v>
      </c>
      <c r="R653" s="10">
        <v>5</v>
      </c>
      <c r="S653" s="10">
        <v>4</v>
      </c>
    </row>
    <row r="654" spans="2:19" s="11" customFormat="1" x14ac:dyDescent="0.2">
      <c r="B654" s="10" t="str">
        <f t="shared" si="51"/>
        <v/>
      </c>
      <c r="C654" s="10" t="str">
        <f>IF(ISNA(VLOOKUP(P654&amp;"_"&amp;Q654&amp;"_"&amp;R654,[1]挑战模式!$A:$AS,1,FALSE)),"",IF(R654-R653=0,"",R654))</f>
        <v/>
      </c>
      <c r="D654" s="10" t="str">
        <f t="shared" si="52"/>
        <v/>
      </c>
      <c r="E654" s="10" t="str">
        <f>""</f>
        <v/>
      </c>
      <c r="F654" s="10" t="str">
        <f>IF(C654="","",VLOOKUP(P654&amp;"_"&amp;Q654&amp;"_"&amp;R654,[1]挑战模式!$A:$AS,13,FALSE)-VLOOKUP(P654&amp;"_"&amp;Q654&amp;"_"&amp;R654,[1]挑战模式!$A:$AS,14,FALSE))</f>
        <v/>
      </c>
      <c r="G654" s="10" t="str">
        <f t="shared" si="53"/>
        <v/>
      </c>
      <c r="H654" s="10" t="str">
        <f t="shared" si="50"/>
        <v/>
      </c>
      <c r="I654" s="10" t="str">
        <f ca="1">IF(ISNA(VLOOKUP(P654&amp;"_"&amp;Q654&amp;"_"&amp;R654,[1]挑战模式!$A:$AS,1,FALSE)),"",IF(VLOOKUP(P654&amp;"_"&amp;Q654&amp;"_"&amp;R654,[1]挑战模式!$A:$AS,14+S654,FALSE)="","",INT(VLOOKUP(P654&amp;"_"&amp;Q654&amp;"_"&amp;R654,[1]挑战模式!$A:$AS,20+S654,FALSE))))</f>
        <v/>
      </c>
      <c r="J654" s="10" t="str">
        <f ca="1">IF(ISNA(VLOOKUP(P654&amp;"_"&amp;Q654&amp;"_"&amp;R654,[1]挑战模式!$A:$AS,1,FALSE)),"",IF(VLOOKUP(P654&amp;"_"&amp;Q654&amp;"_"&amp;R654,[1]挑战模式!$A:$AS,14+S654,FALSE)="","",ROUND(VLOOKUP(P654&amp;"_"&amp;Q654&amp;"_"&amp;R654,[1]挑战模式!$A:$AS,5,FALSE)/I654,2)))</f>
        <v/>
      </c>
      <c r="K654" s="10" t="str">
        <f t="shared" ca="1" si="54"/>
        <v/>
      </c>
      <c r="L654" s="10" t="str">
        <f t="shared" ca="1" si="55"/>
        <v/>
      </c>
      <c r="M654" s="10" t="str">
        <f t="shared" ca="1" si="56"/>
        <v/>
      </c>
      <c r="N654" s="12"/>
      <c r="O654" s="10" t="str">
        <f ca="1">IF(J654="","",VLOOKUP(P654&amp;"_"&amp;Q654&amp;"_"&amp;R654,[1]挑战模式!$A:$AS,38+S654,FALSE))</f>
        <v/>
      </c>
      <c r="P654" s="10">
        <v>0</v>
      </c>
      <c r="Q654" s="10">
        <v>14</v>
      </c>
      <c r="R654" s="10">
        <v>5</v>
      </c>
      <c r="S654" s="10">
        <v>5</v>
      </c>
    </row>
    <row r="655" spans="2:19" s="11" customFormat="1" x14ac:dyDescent="0.2">
      <c r="B655" s="10" t="str">
        <f t="shared" si="51"/>
        <v/>
      </c>
      <c r="C655" s="10" t="str">
        <f>IF(ISNA(VLOOKUP(P655&amp;"_"&amp;Q655&amp;"_"&amp;R655,[1]挑战模式!$A:$AS,1,FALSE)),"",IF(R655-R654=0,"",R655))</f>
        <v/>
      </c>
      <c r="D655" s="10" t="str">
        <f t="shared" si="52"/>
        <v/>
      </c>
      <c r="E655" s="10" t="str">
        <f>""</f>
        <v/>
      </c>
      <c r="F655" s="10" t="str">
        <f>IF(C655="","",VLOOKUP(P655&amp;"_"&amp;Q655&amp;"_"&amp;R655,[1]挑战模式!$A:$AS,13,FALSE)-VLOOKUP(P655&amp;"_"&amp;Q655&amp;"_"&amp;R655,[1]挑战模式!$A:$AS,14,FALSE))</f>
        <v/>
      </c>
      <c r="G655" s="10" t="str">
        <f t="shared" si="53"/>
        <v/>
      </c>
      <c r="H655" s="10" t="str">
        <f t="shared" si="50"/>
        <v/>
      </c>
      <c r="I655" s="10" t="str">
        <f ca="1">IF(ISNA(VLOOKUP(P655&amp;"_"&amp;Q655&amp;"_"&amp;R655,[1]挑战模式!$A:$AS,1,FALSE)),"",IF(VLOOKUP(P655&amp;"_"&amp;Q655&amp;"_"&amp;R655,[1]挑战模式!$A:$AS,14+S655,FALSE)="","",INT(VLOOKUP(P655&amp;"_"&amp;Q655&amp;"_"&amp;R655,[1]挑战模式!$A:$AS,20+S655,FALSE))))</f>
        <v/>
      </c>
      <c r="J655" s="10" t="str">
        <f ca="1">IF(ISNA(VLOOKUP(P655&amp;"_"&amp;Q655&amp;"_"&amp;R655,[1]挑战模式!$A:$AS,1,FALSE)),"",IF(VLOOKUP(P655&amp;"_"&amp;Q655&amp;"_"&amp;R655,[1]挑战模式!$A:$AS,14+S655,FALSE)="","",ROUND(VLOOKUP(P655&amp;"_"&amp;Q655&amp;"_"&amp;R655,[1]挑战模式!$A:$AS,5,FALSE)/I655,2)))</f>
        <v/>
      </c>
      <c r="K655" s="10" t="str">
        <f t="shared" ca="1" si="54"/>
        <v/>
      </c>
      <c r="L655" s="10" t="str">
        <f t="shared" ca="1" si="55"/>
        <v/>
      </c>
      <c r="M655" s="10" t="str">
        <f t="shared" ca="1" si="56"/>
        <v/>
      </c>
      <c r="N655" s="12"/>
      <c r="O655" s="10" t="str">
        <f ca="1">IF(J655="","",VLOOKUP(P655&amp;"_"&amp;Q655&amp;"_"&amp;R655,[1]挑战模式!$A:$AS,38+S655,FALSE))</f>
        <v/>
      </c>
      <c r="P655" s="10">
        <v>0</v>
      </c>
      <c r="Q655" s="10">
        <v>14</v>
      </c>
      <c r="R655" s="10">
        <v>5</v>
      </c>
      <c r="S655" s="10">
        <v>6</v>
      </c>
    </row>
    <row r="656" spans="2:19" s="11" customFormat="1" x14ac:dyDescent="0.2">
      <c r="B656" s="10" t="str">
        <f t="shared" si="51"/>
        <v>MonsterWaveCallRule_Season0_Challenge14</v>
      </c>
      <c r="C656" s="10">
        <f>IF(ISNA(VLOOKUP(P656&amp;"_"&amp;Q656&amp;"_"&amp;R656,[1]挑战模式!$A:$AS,1,FALSE)),"",IF(R656-R655=0,"",R656))</f>
        <v>6</v>
      </c>
      <c r="D656" s="10" t="str">
        <f t="shared" si="52"/>
        <v>赛季0挑战关卡14波次6</v>
      </c>
      <c r="E656" s="10" t="str">
        <f>""</f>
        <v/>
      </c>
      <c r="F656" s="10">
        <f>IF(C656="","",VLOOKUP(P656&amp;"_"&amp;Q656&amp;"_"&amp;R656,[1]挑战模式!$A:$AS,13,FALSE)-VLOOKUP(P656&amp;"_"&amp;Q656&amp;"_"&amp;R656,[1]挑战模式!$A:$AS,14,FALSE))</f>
        <v>100</v>
      </c>
      <c r="G656" s="10">
        <f t="shared" si="53"/>
        <v>180</v>
      </c>
      <c r="H656" s="10">
        <f t="shared" si="50"/>
        <v>0</v>
      </c>
      <c r="I656" s="10">
        <f ca="1">IF(ISNA(VLOOKUP(P656&amp;"_"&amp;Q656&amp;"_"&amp;R656,[1]挑战模式!$A:$AS,1,FALSE)),"",IF(VLOOKUP(P656&amp;"_"&amp;Q656&amp;"_"&amp;R656,[1]挑战模式!$A:$AS,14+S656,FALSE)="","",INT(VLOOKUP(P656&amp;"_"&amp;Q656&amp;"_"&amp;R656,[1]挑战模式!$A:$AS,20+S656,FALSE))))</f>
        <v>12</v>
      </c>
      <c r="J656" s="10">
        <f ca="1">IF(ISNA(VLOOKUP(P656&amp;"_"&amp;Q656&amp;"_"&amp;R656,[1]挑战模式!$A:$AS,1,FALSE)),"",IF(VLOOKUP(P656&amp;"_"&amp;Q656&amp;"_"&amp;R656,[1]挑战模式!$A:$AS,14+S656,FALSE)="","",ROUND(VLOOKUP(P656&amp;"_"&amp;Q656&amp;"_"&amp;R656,[1]挑战模式!$A:$AS,5,FALSE)/I656,2)))</f>
        <v>2.5</v>
      </c>
      <c r="K656" s="10">
        <f t="shared" ca="1" si="54"/>
        <v>1</v>
      </c>
      <c r="L656" s="10" t="str">
        <f t="shared" ca="1" si="55"/>
        <v>Monster_Season0_Challenge14_6_1</v>
      </c>
      <c r="M656" s="10">
        <f t="shared" ca="1" si="56"/>
        <v>1</v>
      </c>
      <c r="N656" s="12"/>
      <c r="O656" s="10">
        <f ca="1">IF(J656="","",VLOOKUP(P656&amp;"_"&amp;Q656&amp;"_"&amp;R656,[1]挑战模式!$A:$AS,38+S656,FALSE))</f>
        <v>4</v>
      </c>
      <c r="P656" s="10">
        <v>0</v>
      </c>
      <c r="Q656" s="10">
        <v>14</v>
      </c>
      <c r="R656" s="10">
        <v>6</v>
      </c>
      <c r="S656" s="10">
        <v>1</v>
      </c>
    </row>
    <row r="657" spans="2:19" s="11" customFormat="1" x14ac:dyDescent="0.2">
      <c r="B657" s="10" t="str">
        <f t="shared" si="51"/>
        <v/>
      </c>
      <c r="C657" s="10" t="str">
        <f>IF(ISNA(VLOOKUP(P657&amp;"_"&amp;Q657&amp;"_"&amp;R657,[1]挑战模式!$A:$AS,1,FALSE)),"",IF(R657-R656=0,"",R657))</f>
        <v/>
      </c>
      <c r="D657" s="10" t="str">
        <f t="shared" si="52"/>
        <v/>
      </c>
      <c r="E657" s="10" t="str">
        <f>""</f>
        <v/>
      </c>
      <c r="F657" s="10" t="str">
        <f>IF(C657="","",VLOOKUP(P657&amp;"_"&amp;Q657&amp;"_"&amp;R657,[1]挑战模式!$A:$AS,13,FALSE)-VLOOKUP(P657&amp;"_"&amp;Q657&amp;"_"&amp;R657,[1]挑战模式!$A:$AS,14,FALSE))</f>
        <v/>
      </c>
      <c r="G657" s="10" t="str">
        <f t="shared" si="53"/>
        <v/>
      </c>
      <c r="H657" s="10" t="str">
        <f t="shared" si="50"/>
        <v/>
      </c>
      <c r="I657" s="10">
        <f ca="1">IF(ISNA(VLOOKUP(P657&amp;"_"&amp;Q657&amp;"_"&amp;R657,[1]挑战模式!$A:$AS,1,FALSE)),"",IF(VLOOKUP(P657&amp;"_"&amp;Q657&amp;"_"&amp;R657,[1]挑战模式!$A:$AS,14+S657,FALSE)="","",INT(VLOOKUP(P657&amp;"_"&amp;Q657&amp;"_"&amp;R657,[1]挑战模式!$A:$AS,20+S657,FALSE))))</f>
        <v>9</v>
      </c>
      <c r="J657" s="10">
        <f ca="1">IF(ISNA(VLOOKUP(P657&amp;"_"&amp;Q657&amp;"_"&amp;R657,[1]挑战模式!$A:$AS,1,FALSE)),"",IF(VLOOKUP(P657&amp;"_"&amp;Q657&amp;"_"&amp;R657,[1]挑战模式!$A:$AS,14+S657,FALSE)="","",ROUND(VLOOKUP(P657&amp;"_"&amp;Q657&amp;"_"&amp;R657,[1]挑战模式!$A:$AS,5,FALSE)/I657,2)))</f>
        <v>3.33</v>
      </c>
      <c r="K657" s="10">
        <f t="shared" ca="1" si="54"/>
        <v>1</v>
      </c>
      <c r="L657" s="10" t="str">
        <f t="shared" ca="1" si="55"/>
        <v>Monster_Season0_Challenge14_6_2</v>
      </c>
      <c r="M657" s="10">
        <f t="shared" ca="1" si="56"/>
        <v>1</v>
      </c>
      <c r="N657" s="12"/>
      <c r="O657" s="10">
        <f ca="1">IF(J657="","",VLOOKUP(P657&amp;"_"&amp;Q657&amp;"_"&amp;R657,[1]挑战模式!$A:$AS,38+S657,FALSE))</f>
        <v>7</v>
      </c>
      <c r="P657" s="10">
        <v>0</v>
      </c>
      <c r="Q657" s="10">
        <v>14</v>
      </c>
      <c r="R657" s="10">
        <v>6</v>
      </c>
      <c r="S657" s="10">
        <v>2</v>
      </c>
    </row>
    <row r="658" spans="2:19" s="11" customFormat="1" x14ac:dyDescent="0.2">
      <c r="B658" s="10" t="str">
        <f t="shared" si="51"/>
        <v/>
      </c>
      <c r="C658" s="10" t="str">
        <f>IF(ISNA(VLOOKUP(P658&amp;"_"&amp;Q658&amp;"_"&amp;R658,[1]挑战模式!$A:$AS,1,FALSE)),"",IF(R658-R657=0,"",R658))</f>
        <v/>
      </c>
      <c r="D658" s="10" t="str">
        <f t="shared" si="52"/>
        <v/>
      </c>
      <c r="E658" s="10" t="str">
        <f>""</f>
        <v/>
      </c>
      <c r="F658" s="10" t="str">
        <f>IF(C658="","",VLOOKUP(P658&amp;"_"&amp;Q658&amp;"_"&amp;R658,[1]挑战模式!$A:$AS,13,FALSE)-VLOOKUP(P658&amp;"_"&amp;Q658&amp;"_"&amp;R658,[1]挑战模式!$A:$AS,14,FALSE))</f>
        <v/>
      </c>
      <c r="G658" s="10" t="str">
        <f t="shared" si="53"/>
        <v/>
      </c>
      <c r="H658" s="10" t="str">
        <f t="shared" si="50"/>
        <v/>
      </c>
      <c r="I658" s="10">
        <f ca="1">IF(ISNA(VLOOKUP(P658&amp;"_"&amp;Q658&amp;"_"&amp;R658,[1]挑战模式!$A:$AS,1,FALSE)),"",IF(VLOOKUP(P658&amp;"_"&amp;Q658&amp;"_"&amp;R658,[1]挑战模式!$A:$AS,14+S658,FALSE)="","",INT(VLOOKUP(P658&amp;"_"&amp;Q658&amp;"_"&amp;R658,[1]挑战模式!$A:$AS,20+S658,FALSE))))</f>
        <v>9</v>
      </c>
      <c r="J658" s="10">
        <f ca="1">IF(ISNA(VLOOKUP(P658&amp;"_"&amp;Q658&amp;"_"&amp;R658,[1]挑战模式!$A:$AS,1,FALSE)),"",IF(VLOOKUP(P658&amp;"_"&amp;Q658&amp;"_"&amp;R658,[1]挑战模式!$A:$AS,14+S658,FALSE)="","",ROUND(VLOOKUP(P658&amp;"_"&amp;Q658&amp;"_"&amp;R658,[1]挑战模式!$A:$AS,5,FALSE)/I658,2)))</f>
        <v>3.33</v>
      </c>
      <c r="K658" s="10">
        <f t="shared" ca="1" si="54"/>
        <v>1</v>
      </c>
      <c r="L658" s="10" t="str">
        <f t="shared" ca="1" si="55"/>
        <v>Monster_Season0_Challenge14_6_3</v>
      </c>
      <c r="M658" s="10">
        <f t="shared" ca="1" si="56"/>
        <v>1</v>
      </c>
      <c r="N658" s="12"/>
      <c r="O658" s="10">
        <f ca="1">IF(J658="","",VLOOKUP(P658&amp;"_"&amp;Q658&amp;"_"&amp;R658,[1]挑战模式!$A:$AS,38+S658,FALSE))</f>
        <v>7</v>
      </c>
      <c r="P658" s="10">
        <v>0</v>
      </c>
      <c r="Q658" s="10">
        <v>14</v>
      </c>
      <c r="R658" s="10">
        <v>6</v>
      </c>
      <c r="S658" s="10">
        <v>3</v>
      </c>
    </row>
    <row r="659" spans="2:19" s="11" customFormat="1" x14ac:dyDescent="0.2">
      <c r="B659" s="10" t="str">
        <f t="shared" si="51"/>
        <v/>
      </c>
      <c r="C659" s="10" t="str">
        <f>IF(ISNA(VLOOKUP(P659&amp;"_"&amp;Q659&amp;"_"&amp;R659,[1]挑战模式!$A:$AS,1,FALSE)),"",IF(R659-R658=0,"",R659))</f>
        <v/>
      </c>
      <c r="D659" s="10" t="str">
        <f t="shared" si="52"/>
        <v/>
      </c>
      <c r="E659" s="10" t="str">
        <f>""</f>
        <v/>
      </c>
      <c r="F659" s="10" t="str">
        <f>IF(C659="","",VLOOKUP(P659&amp;"_"&amp;Q659&amp;"_"&amp;R659,[1]挑战模式!$A:$AS,13,FALSE)-VLOOKUP(P659&amp;"_"&amp;Q659&amp;"_"&amp;R659,[1]挑战模式!$A:$AS,14,FALSE))</f>
        <v/>
      </c>
      <c r="G659" s="10" t="str">
        <f t="shared" si="53"/>
        <v/>
      </c>
      <c r="H659" s="10" t="str">
        <f t="shared" si="50"/>
        <v/>
      </c>
      <c r="I659" s="10">
        <f ca="1">IF(ISNA(VLOOKUP(P659&amp;"_"&amp;Q659&amp;"_"&amp;R659,[1]挑战模式!$A:$AS,1,FALSE)),"",IF(VLOOKUP(P659&amp;"_"&amp;Q659&amp;"_"&amp;R659,[1]挑战模式!$A:$AS,14+S659,FALSE)="","",INT(VLOOKUP(P659&amp;"_"&amp;Q659&amp;"_"&amp;R659,[1]挑战模式!$A:$AS,20+S659,FALSE))))</f>
        <v>6</v>
      </c>
      <c r="J659" s="10">
        <f ca="1">IF(ISNA(VLOOKUP(P659&amp;"_"&amp;Q659&amp;"_"&amp;R659,[1]挑战模式!$A:$AS,1,FALSE)),"",IF(VLOOKUP(P659&amp;"_"&amp;Q659&amp;"_"&amp;R659,[1]挑战模式!$A:$AS,14+S659,FALSE)="","",ROUND(VLOOKUP(P659&amp;"_"&amp;Q659&amp;"_"&amp;R659,[1]挑战模式!$A:$AS,5,FALSE)/I659,2)))</f>
        <v>5</v>
      </c>
      <c r="K659" s="10">
        <f t="shared" ca="1" si="54"/>
        <v>1</v>
      </c>
      <c r="L659" s="10" t="str">
        <f t="shared" ca="1" si="55"/>
        <v>Monster_Season0_Challenge14_6_4</v>
      </c>
      <c r="M659" s="10">
        <f t="shared" ca="1" si="56"/>
        <v>1</v>
      </c>
      <c r="N659" s="12"/>
      <c r="O659" s="10">
        <f ca="1">IF(J659="","",VLOOKUP(P659&amp;"_"&amp;Q659&amp;"_"&amp;R659,[1]挑战模式!$A:$AS,38+S659,FALSE))</f>
        <v>4</v>
      </c>
      <c r="P659" s="10">
        <v>0</v>
      </c>
      <c r="Q659" s="10">
        <v>14</v>
      </c>
      <c r="R659" s="10">
        <v>6</v>
      </c>
      <c r="S659" s="10">
        <v>4</v>
      </c>
    </row>
    <row r="660" spans="2:19" s="11" customFormat="1" x14ac:dyDescent="0.2">
      <c r="B660" s="10" t="str">
        <f t="shared" si="51"/>
        <v/>
      </c>
      <c r="C660" s="10" t="str">
        <f>IF(ISNA(VLOOKUP(P660&amp;"_"&amp;Q660&amp;"_"&amp;R660,[1]挑战模式!$A:$AS,1,FALSE)),"",IF(R660-R659=0,"",R660))</f>
        <v/>
      </c>
      <c r="D660" s="10" t="str">
        <f t="shared" si="52"/>
        <v/>
      </c>
      <c r="E660" s="10" t="str">
        <f>""</f>
        <v/>
      </c>
      <c r="F660" s="10" t="str">
        <f>IF(C660="","",VLOOKUP(P660&amp;"_"&amp;Q660&amp;"_"&amp;R660,[1]挑战模式!$A:$AS,13,FALSE)-VLOOKUP(P660&amp;"_"&amp;Q660&amp;"_"&amp;R660,[1]挑战模式!$A:$AS,14,FALSE))</f>
        <v/>
      </c>
      <c r="G660" s="10" t="str">
        <f t="shared" si="53"/>
        <v/>
      </c>
      <c r="H660" s="10" t="str">
        <f t="shared" si="50"/>
        <v/>
      </c>
      <c r="I660" s="10" t="str">
        <f ca="1">IF(ISNA(VLOOKUP(P660&amp;"_"&amp;Q660&amp;"_"&amp;R660,[1]挑战模式!$A:$AS,1,FALSE)),"",IF(VLOOKUP(P660&amp;"_"&amp;Q660&amp;"_"&amp;R660,[1]挑战模式!$A:$AS,14+S660,FALSE)="","",INT(VLOOKUP(P660&amp;"_"&amp;Q660&amp;"_"&amp;R660,[1]挑战模式!$A:$AS,20+S660,FALSE))))</f>
        <v/>
      </c>
      <c r="J660" s="10" t="str">
        <f ca="1">IF(ISNA(VLOOKUP(P660&amp;"_"&amp;Q660&amp;"_"&amp;R660,[1]挑战模式!$A:$AS,1,FALSE)),"",IF(VLOOKUP(P660&amp;"_"&amp;Q660&amp;"_"&amp;R660,[1]挑战模式!$A:$AS,14+S660,FALSE)="","",ROUND(VLOOKUP(P660&amp;"_"&amp;Q660&amp;"_"&amp;R660,[1]挑战模式!$A:$AS,5,FALSE)/I660,2)))</f>
        <v/>
      </c>
      <c r="K660" s="10" t="str">
        <f t="shared" ca="1" si="54"/>
        <v/>
      </c>
      <c r="L660" s="10" t="str">
        <f t="shared" ca="1" si="55"/>
        <v/>
      </c>
      <c r="M660" s="10" t="str">
        <f t="shared" ca="1" si="56"/>
        <v/>
      </c>
      <c r="N660" s="12"/>
      <c r="O660" s="10" t="str">
        <f ca="1">IF(J660="","",VLOOKUP(P660&amp;"_"&amp;Q660&amp;"_"&amp;R660,[1]挑战模式!$A:$AS,38+S660,FALSE))</f>
        <v/>
      </c>
      <c r="P660" s="10">
        <v>0</v>
      </c>
      <c r="Q660" s="10">
        <v>14</v>
      </c>
      <c r="R660" s="10">
        <v>6</v>
      </c>
      <c r="S660" s="10">
        <v>5</v>
      </c>
    </row>
    <row r="661" spans="2:19" s="11" customFormat="1" x14ac:dyDescent="0.2">
      <c r="B661" s="10" t="str">
        <f t="shared" si="51"/>
        <v/>
      </c>
      <c r="C661" s="10" t="str">
        <f>IF(ISNA(VLOOKUP(P661&amp;"_"&amp;Q661&amp;"_"&amp;R661,[1]挑战模式!$A:$AS,1,FALSE)),"",IF(R661-R660=0,"",R661))</f>
        <v/>
      </c>
      <c r="D661" s="10" t="str">
        <f t="shared" si="52"/>
        <v/>
      </c>
      <c r="E661" s="10" t="str">
        <f>""</f>
        <v/>
      </c>
      <c r="F661" s="10" t="str">
        <f>IF(C661="","",VLOOKUP(P661&amp;"_"&amp;Q661&amp;"_"&amp;R661,[1]挑战模式!$A:$AS,13,FALSE)-VLOOKUP(P661&amp;"_"&amp;Q661&amp;"_"&amp;R661,[1]挑战模式!$A:$AS,14,FALSE))</f>
        <v/>
      </c>
      <c r="G661" s="10" t="str">
        <f t="shared" si="53"/>
        <v/>
      </c>
      <c r="H661" s="10" t="str">
        <f t="shared" si="50"/>
        <v/>
      </c>
      <c r="I661" s="10" t="str">
        <f ca="1">IF(ISNA(VLOOKUP(P661&amp;"_"&amp;Q661&amp;"_"&amp;R661,[1]挑战模式!$A:$AS,1,FALSE)),"",IF(VLOOKUP(P661&amp;"_"&amp;Q661&amp;"_"&amp;R661,[1]挑战模式!$A:$AS,14+S661,FALSE)="","",INT(VLOOKUP(P661&amp;"_"&amp;Q661&amp;"_"&amp;R661,[1]挑战模式!$A:$AS,20+S661,FALSE))))</f>
        <v/>
      </c>
      <c r="J661" s="10" t="str">
        <f ca="1">IF(ISNA(VLOOKUP(P661&amp;"_"&amp;Q661&amp;"_"&amp;R661,[1]挑战模式!$A:$AS,1,FALSE)),"",IF(VLOOKUP(P661&amp;"_"&amp;Q661&amp;"_"&amp;R661,[1]挑战模式!$A:$AS,14+S661,FALSE)="","",ROUND(VLOOKUP(P661&amp;"_"&amp;Q661&amp;"_"&amp;R661,[1]挑战模式!$A:$AS,5,FALSE)/I661,2)))</f>
        <v/>
      </c>
      <c r="K661" s="10" t="str">
        <f t="shared" ca="1" si="54"/>
        <v/>
      </c>
      <c r="L661" s="10" t="str">
        <f t="shared" ca="1" si="55"/>
        <v/>
      </c>
      <c r="M661" s="10" t="str">
        <f t="shared" ca="1" si="56"/>
        <v/>
      </c>
      <c r="N661" s="12"/>
      <c r="O661" s="10" t="str">
        <f ca="1">IF(J661="","",VLOOKUP(P661&amp;"_"&amp;Q661&amp;"_"&amp;R661,[1]挑战模式!$A:$AS,38+S661,FALSE))</f>
        <v/>
      </c>
      <c r="P661" s="10">
        <v>0</v>
      </c>
      <c r="Q661" s="10">
        <v>14</v>
      </c>
      <c r="R661" s="10">
        <v>6</v>
      </c>
      <c r="S661" s="10">
        <v>6</v>
      </c>
    </row>
    <row r="662" spans="2:19" s="11" customFormat="1" x14ac:dyDescent="0.2">
      <c r="B662" s="10" t="str">
        <f t="shared" si="51"/>
        <v/>
      </c>
      <c r="C662" s="10" t="str">
        <f>IF(ISNA(VLOOKUP(P662&amp;"_"&amp;Q662&amp;"_"&amp;R662,[1]挑战模式!$A:$AS,1,FALSE)),"",IF(R662-R661=0,"",R662))</f>
        <v/>
      </c>
      <c r="D662" s="10" t="str">
        <f t="shared" si="52"/>
        <v/>
      </c>
      <c r="E662" s="10" t="str">
        <f>""</f>
        <v/>
      </c>
      <c r="F662" s="10" t="str">
        <f>IF(C662="","",VLOOKUP(P662&amp;"_"&amp;Q662&amp;"_"&amp;R662,[1]挑战模式!$A:$AS,13,FALSE)-VLOOKUP(P662&amp;"_"&amp;Q662&amp;"_"&amp;R662,[1]挑战模式!$A:$AS,14,FALSE))</f>
        <v/>
      </c>
      <c r="G662" s="10" t="str">
        <f t="shared" si="53"/>
        <v/>
      </c>
      <c r="H662" s="10" t="str">
        <f t="shared" si="50"/>
        <v/>
      </c>
      <c r="I662" s="10" t="str">
        <f>IF(ISNA(VLOOKUP(P662&amp;"_"&amp;Q662&amp;"_"&amp;R662,[1]挑战模式!$A:$AS,1,FALSE)),"",IF(VLOOKUP(P662&amp;"_"&amp;Q662&amp;"_"&amp;R662,[1]挑战模式!$A:$AS,14+S662,FALSE)="","",INT(VLOOKUP(P662&amp;"_"&amp;Q662&amp;"_"&amp;R662,[1]挑战模式!$A:$AS,20+S662,FALSE))))</f>
        <v/>
      </c>
      <c r="J662" s="10" t="str">
        <f>IF(ISNA(VLOOKUP(P662&amp;"_"&amp;Q662&amp;"_"&amp;R662,[1]挑战模式!$A:$AS,1,FALSE)),"",IF(VLOOKUP(P662&amp;"_"&amp;Q662&amp;"_"&amp;R662,[1]挑战模式!$A:$AS,14+S662,FALSE)="","",ROUND(VLOOKUP(P662&amp;"_"&amp;Q662&amp;"_"&amp;R662,[1]挑战模式!$A:$AS,5,FALSE)/I662,2)))</f>
        <v/>
      </c>
      <c r="K662" s="10" t="str">
        <f t="shared" si="54"/>
        <v/>
      </c>
      <c r="L662" s="10" t="str">
        <f t="shared" si="55"/>
        <v/>
      </c>
      <c r="M662" s="10" t="str">
        <f t="shared" si="56"/>
        <v/>
      </c>
      <c r="N662" s="12"/>
      <c r="O662" s="10" t="str">
        <f>IF(J662="","",VLOOKUP(P662&amp;"_"&amp;Q662&amp;"_"&amp;R662,[1]挑战模式!$A:$AS,38+S662,FALSE))</f>
        <v/>
      </c>
      <c r="P662" s="10">
        <v>0</v>
      </c>
      <c r="Q662" s="10">
        <v>14</v>
      </c>
      <c r="R662" s="10">
        <v>7</v>
      </c>
      <c r="S662" s="10">
        <v>1</v>
      </c>
    </row>
    <row r="663" spans="2:19" s="11" customFormat="1" x14ac:dyDescent="0.2">
      <c r="B663" s="10" t="str">
        <f t="shared" si="51"/>
        <v/>
      </c>
      <c r="C663" s="10" t="str">
        <f>IF(ISNA(VLOOKUP(P663&amp;"_"&amp;Q663&amp;"_"&amp;R663,[1]挑战模式!$A:$AS,1,FALSE)),"",IF(R663-R662=0,"",R663))</f>
        <v/>
      </c>
      <c r="D663" s="10" t="str">
        <f t="shared" si="52"/>
        <v/>
      </c>
      <c r="E663" s="10" t="str">
        <f>""</f>
        <v/>
      </c>
      <c r="F663" s="10" t="str">
        <f>IF(C663="","",VLOOKUP(P663&amp;"_"&amp;Q663&amp;"_"&amp;R663,[1]挑战模式!$A:$AS,13,FALSE)-VLOOKUP(P663&amp;"_"&amp;Q663&amp;"_"&amp;R663,[1]挑战模式!$A:$AS,14,FALSE))</f>
        <v/>
      </c>
      <c r="G663" s="10" t="str">
        <f t="shared" si="53"/>
        <v/>
      </c>
      <c r="H663" s="10" t="str">
        <f t="shared" si="50"/>
        <v/>
      </c>
      <c r="I663" s="10" t="str">
        <f>IF(ISNA(VLOOKUP(P663&amp;"_"&amp;Q663&amp;"_"&amp;R663,[1]挑战模式!$A:$AS,1,FALSE)),"",IF(VLOOKUP(P663&amp;"_"&amp;Q663&amp;"_"&amp;R663,[1]挑战模式!$A:$AS,14+S663,FALSE)="","",INT(VLOOKUP(P663&amp;"_"&amp;Q663&amp;"_"&amp;R663,[1]挑战模式!$A:$AS,20+S663,FALSE))))</f>
        <v/>
      </c>
      <c r="J663" s="10" t="str">
        <f>IF(ISNA(VLOOKUP(P663&amp;"_"&amp;Q663&amp;"_"&amp;R663,[1]挑战模式!$A:$AS,1,FALSE)),"",IF(VLOOKUP(P663&amp;"_"&amp;Q663&amp;"_"&amp;R663,[1]挑战模式!$A:$AS,14+S663,FALSE)="","",ROUND(VLOOKUP(P663&amp;"_"&amp;Q663&amp;"_"&amp;R663,[1]挑战模式!$A:$AS,5,FALSE)/I663,2)))</f>
        <v/>
      </c>
      <c r="K663" s="10" t="str">
        <f t="shared" si="54"/>
        <v/>
      </c>
      <c r="L663" s="10" t="str">
        <f t="shared" si="55"/>
        <v/>
      </c>
      <c r="M663" s="10" t="str">
        <f t="shared" si="56"/>
        <v/>
      </c>
      <c r="N663" s="12"/>
      <c r="O663" s="10" t="str">
        <f>IF(J663="","",VLOOKUP(P663&amp;"_"&amp;Q663&amp;"_"&amp;R663,[1]挑战模式!$A:$AS,38+S663,FALSE))</f>
        <v/>
      </c>
      <c r="P663" s="10">
        <v>0</v>
      </c>
      <c r="Q663" s="10">
        <v>14</v>
      </c>
      <c r="R663" s="10">
        <v>7</v>
      </c>
      <c r="S663" s="10">
        <v>2</v>
      </c>
    </row>
    <row r="664" spans="2:19" s="11" customFormat="1" x14ac:dyDescent="0.2">
      <c r="B664" s="10" t="str">
        <f t="shared" si="51"/>
        <v/>
      </c>
      <c r="C664" s="10" t="str">
        <f>IF(ISNA(VLOOKUP(P664&amp;"_"&amp;Q664&amp;"_"&amp;R664,[1]挑战模式!$A:$AS,1,FALSE)),"",IF(R664-R663=0,"",R664))</f>
        <v/>
      </c>
      <c r="D664" s="10" t="str">
        <f t="shared" si="52"/>
        <v/>
      </c>
      <c r="E664" s="10" t="str">
        <f>""</f>
        <v/>
      </c>
      <c r="F664" s="10" t="str">
        <f>IF(C664="","",VLOOKUP(P664&amp;"_"&amp;Q664&amp;"_"&amp;R664,[1]挑战模式!$A:$AS,13,FALSE)-VLOOKUP(P664&amp;"_"&amp;Q664&amp;"_"&amp;R664,[1]挑战模式!$A:$AS,14,FALSE))</f>
        <v/>
      </c>
      <c r="G664" s="10" t="str">
        <f t="shared" si="53"/>
        <v/>
      </c>
      <c r="H664" s="10" t="str">
        <f t="shared" si="50"/>
        <v/>
      </c>
      <c r="I664" s="10" t="str">
        <f>IF(ISNA(VLOOKUP(P664&amp;"_"&amp;Q664&amp;"_"&amp;R664,[1]挑战模式!$A:$AS,1,FALSE)),"",IF(VLOOKUP(P664&amp;"_"&amp;Q664&amp;"_"&amp;R664,[1]挑战模式!$A:$AS,14+S664,FALSE)="","",INT(VLOOKUP(P664&amp;"_"&amp;Q664&amp;"_"&amp;R664,[1]挑战模式!$A:$AS,20+S664,FALSE))))</f>
        <v/>
      </c>
      <c r="J664" s="10" t="str">
        <f>IF(ISNA(VLOOKUP(P664&amp;"_"&amp;Q664&amp;"_"&amp;R664,[1]挑战模式!$A:$AS,1,FALSE)),"",IF(VLOOKUP(P664&amp;"_"&amp;Q664&amp;"_"&amp;R664,[1]挑战模式!$A:$AS,14+S664,FALSE)="","",ROUND(VLOOKUP(P664&amp;"_"&amp;Q664&amp;"_"&amp;R664,[1]挑战模式!$A:$AS,5,FALSE)/I664,2)))</f>
        <v/>
      </c>
      <c r="K664" s="10" t="str">
        <f t="shared" si="54"/>
        <v/>
      </c>
      <c r="L664" s="10" t="str">
        <f t="shared" si="55"/>
        <v/>
      </c>
      <c r="M664" s="10" t="str">
        <f t="shared" si="56"/>
        <v/>
      </c>
      <c r="N664" s="12"/>
      <c r="O664" s="10" t="str">
        <f>IF(J664="","",VLOOKUP(P664&amp;"_"&amp;Q664&amp;"_"&amp;R664,[1]挑战模式!$A:$AS,38+S664,FALSE))</f>
        <v/>
      </c>
      <c r="P664" s="10">
        <v>0</v>
      </c>
      <c r="Q664" s="10">
        <v>14</v>
      </c>
      <c r="R664" s="10">
        <v>7</v>
      </c>
      <c r="S664" s="10">
        <v>3</v>
      </c>
    </row>
    <row r="665" spans="2:19" s="11" customFormat="1" x14ac:dyDescent="0.2">
      <c r="B665" s="10" t="str">
        <f t="shared" si="51"/>
        <v/>
      </c>
      <c r="C665" s="10" t="str">
        <f>IF(ISNA(VLOOKUP(P665&amp;"_"&amp;Q665&amp;"_"&amp;R665,[1]挑战模式!$A:$AS,1,FALSE)),"",IF(R665-R664=0,"",R665))</f>
        <v/>
      </c>
      <c r="D665" s="10" t="str">
        <f t="shared" si="52"/>
        <v/>
      </c>
      <c r="E665" s="10" t="str">
        <f>""</f>
        <v/>
      </c>
      <c r="F665" s="10" t="str">
        <f>IF(C665="","",VLOOKUP(P665&amp;"_"&amp;Q665&amp;"_"&amp;R665,[1]挑战模式!$A:$AS,13,FALSE)-VLOOKUP(P665&amp;"_"&amp;Q665&amp;"_"&amp;R665,[1]挑战模式!$A:$AS,14,FALSE))</f>
        <v/>
      </c>
      <c r="G665" s="10" t="str">
        <f t="shared" si="53"/>
        <v/>
      </c>
      <c r="H665" s="10" t="str">
        <f t="shared" si="50"/>
        <v/>
      </c>
      <c r="I665" s="10" t="str">
        <f>IF(ISNA(VLOOKUP(P665&amp;"_"&amp;Q665&amp;"_"&amp;R665,[1]挑战模式!$A:$AS,1,FALSE)),"",IF(VLOOKUP(P665&amp;"_"&amp;Q665&amp;"_"&amp;R665,[1]挑战模式!$A:$AS,14+S665,FALSE)="","",INT(VLOOKUP(P665&amp;"_"&amp;Q665&amp;"_"&amp;R665,[1]挑战模式!$A:$AS,20+S665,FALSE))))</f>
        <v/>
      </c>
      <c r="J665" s="10" t="str">
        <f>IF(ISNA(VLOOKUP(P665&amp;"_"&amp;Q665&amp;"_"&amp;R665,[1]挑战模式!$A:$AS,1,FALSE)),"",IF(VLOOKUP(P665&amp;"_"&amp;Q665&amp;"_"&amp;R665,[1]挑战模式!$A:$AS,14+S665,FALSE)="","",ROUND(VLOOKUP(P665&amp;"_"&amp;Q665&amp;"_"&amp;R665,[1]挑战模式!$A:$AS,5,FALSE)/I665,2)))</f>
        <v/>
      </c>
      <c r="K665" s="10" t="str">
        <f t="shared" si="54"/>
        <v/>
      </c>
      <c r="L665" s="10" t="str">
        <f t="shared" si="55"/>
        <v/>
      </c>
      <c r="M665" s="10" t="str">
        <f t="shared" si="56"/>
        <v/>
      </c>
      <c r="N665" s="12"/>
      <c r="O665" s="10" t="str">
        <f>IF(J665="","",VLOOKUP(P665&amp;"_"&amp;Q665&amp;"_"&amp;R665,[1]挑战模式!$A:$AS,38+S665,FALSE))</f>
        <v/>
      </c>
      <c r="P665" s="10">
        <v>0</v>
      </c>
      <c r="Q665" s="10">
        <v>14</v>
      </c>
      <c r="R665" s="10">
        <v>7</v>
      </c>
      <c r="S665" s="10">
        <v>4</v>
      </c>
    </row>
    <row r="666" spans="2:19" s="11" customFormat="1" x14ac:dyDescent="0.2">
      <c r="B666" s="10" t="str">
        <f t="shared" si="51"/>
        <v/>
      </c>
      <c r="C666" s="10" t="str">
        <f>IF(ISNA(VLOOKUP(P666&amp;"_"&amp;Q666&amp;"_"&amp;R666,[1]挑战模式!$A:$AS,1,FALSE)),"",IF(R666-R665=0,"",R666))</f>
        <v/>
      </c>
      <c r="D666" s="10" t="str">
        <f t="shared" si="52"/>
        <v/>
      </c>
      <c r="E666" s="10" t="str">
        <f>""</f>
        <v/>
      </c>
      <c r="F666" s="10" t="str">
        <f>IF(C666="","",VLOOKUP(P666&amp;"_"&amp;Q666&amp;"_"&amp;R666,[1]挑战模式!$A:$AS,13,FALSE)-VLOOKUP(P666&amp;"_"&amp;Q666&amp;"_"&amp;R666,[1]挑战模式!$A:$AS,14,FALSE))</f>
        <v/>
      </c>
      <c r="G666" s="10" t="str">
        <f t="shared" si="53"/>
        <v/>
      </c>
      <c r="H666" s="10" t="str">
        <f t="shared" si="50"/>
        <v/>
      </c>
      <c r="I666" s="10" t="str">
        <f>IF(ISNA(VLOOKUP(P666&amp;"_"&amp;Q666&amp;"_"&amp;R666,[1]挑战模式!$A:$AS,1,FALSE)),"",IF(VLOOKUP(P666&amp;"_"&amp;Q666&amp;"_"&amp;R666,[1]挑战模式!$A:$AS,14+S666,FALSE)="","",INT(VLOOKUP(P666&amp;"_"&amp;Q666&amp;"_"&amp;R666,[1]挑战模式!$A:$AS,20+S666,FALSE))))</f>
        <v/>
      </c>
      <c r="J666" s="10" t="str">
        <f>IF(ISNA(VLOOKUP(P666&amp;"_"&amp;Q666&amp;"_"&amp;R666,[1]挑战模式!$A:$AS,1,FALSE)),"",IF(VLOOKUP(P666&amp;"_"&amp;Q666&amp;"_"&amp;R666,[1]挑战模式!$A:$AS,14+S666,FALSE)="","",ROUND(VLOOKUP(P666&amp;"_"&amp;Q666&amp;"_"&amp;R666,[1]挑战模式!$A:$AS,5,FALSE)/I666,2)))</f>
        <v/>
      </c>
      <c r="K666" s="10" t="str">
        <f t="shared" si="54"/>
        <v/>
      </c>
      <c r="L666" s="10" t="str">
        <f t="shared" si="55"/>
        <v/>
      </c>
      <c r="M666" s="10" t="str">
        <f t="shared" si="56"/>
        <v/>
      </c>
      <c r="N666" s="12"/>
      <c r="O666" s="10" t="str">
        <f>IF(J666="","",VLOOKUP(P666&amp;"_"&amp;Q666&amp;"_"&amp;R666,[1]挑战模式!$A:$AS,38+S666,FALSE))</f>
        <v/>
      </c>
      <c r="P666" s="10">
        <v>0</v>
      </c>
      <c r="Q666" s="10">
        <v>14</v>
      </c>
      <c r="R666" s="10">
        <v>7</v>
      </c>
      <c r="S666" s="10">
        <v>5</v>
      </c>
    </row>
    <row r="667" spans="2:19" s="11" customFormat="1" x14ac:dyDescent="0.2">
      <c r="B667" s="10" t="str">
        <f t="shared" si="51"/>
        <v/>
      </c>
      <c r="C667" s="10" t="str">
        <f>IF(ISNA(VLOOKUP(P667&amp;"_"&amp;Q667&amp;"_"&amp;R667,[1]挑战模式!$A:$AS,1,FALSE)),"",IF(R667-R666=0,"",R667))</f>
        <v/>
      </c>
      <c r="D667" s="10" t="str">
        <f t="shared" si="52"/>
        <v/>
      </c>
      <c r="E667" s="10" t="str">
        <f>""</f>
        <v/>
      </c>
      <c r="F667" s="10" t="str">
        <f>IF(C667="","",VLOOKUP(P667&amp;"_"&amp;Q667&amp;"_"&amp;R667,[1]挑战模式!$A:$AS,13,FALSE)-VLOOKUP(P667&amp;"_"&amp;Q667&amp;"_"&amp;R667,[1]挑战模式!$A:$AS,14,FALSE))</f>
        <v/>
      </c>
      <c r="G667" s="10" t="str">
        <f t="shared" si="53"/>
        <v/>
      </c>
      <c r="H667" s="10" t="str">
        <f t="shared" si="50"/>
        <v/>
      </c>
      <c r="I667" s="10" t="str">
        <f>IF(ISNA(VLOOKUP(P667&amp;"_"&amp;Q667&amp;"_"&amp;R667,[1]挑战模式!$A:$AS,1,FALSE)),"",IF(VLOOKUP(P667&amp;"_"&amp;Q667&amp;"_"&amp;R667,[1]挑战模式!$A:$AS,14+S667,FALSE)="","",INT(VLOOKUP(P667&amp;"_"&amp;Q667&amp;"_"&amp;R667,[1]挑战模式!$A:$AS,20+S667,FALSE))))</f>
        <v/>
      </c>
      <c r="J667" s="10" t="str">
        <f>IF(ISNA(VLOOKUP(P667&amp;"_"&amp;Q667&amp;"_"&amp;R667,[1]挑战模式!$A:$AS,1,FALSE)),"",IF(VLOOKUP(P667&amp;"_"&amp;Q667&amp;"_"&amp;R667,[1]挑战模式!$A:$AS,14+S667,FALSE)="","",ROUND(VLOOKUP(P667&amp;"_"&amp;Q667&amp;"_"&amp;R667,[1]挑战模式!$A:$AS,5,FALSE)/I667,2)))</f>
        <v/>
      </c>
      <c r="K667" s="10" t="str">
        <f t="shared" si="54"/>
        <v/>
      </c>
      <c r="L667" s="10" t="str">
        <f t="shared" si="55"/>
        <v/>
      </c>
      <c r="M667" s="10" t="str">
        <f t="shared" si="56"/>
        <v/>
      </c>
      <c r="N667" s="12"/>
      <c r="O667" s="10" t="str">
        <f>IF(J667="","",VLOOKUP(P667&amp;"_"&amp;Q667&amp;"_"&amp;R667,[1]挑战模式!$A:$AS,38+S667,FALSE))</f>
        <v/>
      </c>
      <c r="P667" s="10">
        <v>0</v>
      </c>
      <c r="Q667" s="10">
        <v>14</v>
      </c>
      <c r="R667" s="10">
        <v>7</v>
      </c>
      <c r="S667" s="10">
        <v>6</v>
      </c>
    </row>
    <row r="668" spans="2:19" s="11" customFormat="1" x14ac:dyDescent="0.2">
      <c r="B668" s="10" t="str">
        <f t="shared" si="51"/>
        <v/>
      </c>
      <c r="C668" s="10" t="str">
        <f>IF(ISNA(VLOOKUP(P668&amp;"_"&amp;Q668&amp;"_"&amp;R668,[1]挑战模式!$A:$AS,1,FALSE)),"",IF(R668-R667=0,"",R668))</f>
        <v/>
      </c>
      <c r="D668" s="10" t="str">
        <f t="shared" si="52"/>
        <v/>
      </c>
      <c r="E668" s="10" t="str">
        <f>""</f>
        <v/>
      </c>
      <c r="F668" s="10" t="str">
        <f>IF(C668="","",VLOOKUP(P668&amp;"_"&amp;Q668&amp;"_"&amp;R668,[1]挑战模式!$A:$AS,13,FALSE)-VLOOKUP(P668&amp;"_"&amp;Q668&amp;"_"&amp;R668,[1]挑战模式!$A:$AS,14,FALSE))</f>
        <v/>
      </c>
      <c r="G668" s="10" t="str">
        <f t="shared" si="53"/>
        <v/>
      </c>
      <c r="H668" s="10" t="str">
        <f t="shared" si="50"/>
        <v/>
      </c>
      <c r="I668" s="10" t="str">
        <f>IF(ISNA(VLOOKUP(P668&amp;"_"&amp;Q668&amp;"_"&amp;R668,[1]挑战模式!$A:$AS,1,FALSE)),"",IF(VLOOKUP(P668&amp;"_"&amp;Q668&amp;"_"&amp;R668,[1]挑战模式!$A:$AS,14+S668,FALSE)="","",INT(VLOOKUP(P668&amp;"_"&amp;Q668&amp;"_"&amp;R668,[1]挑战模式!$A:$AS,20+S668,FALSE))))</f>
        <v/>
      </c>
      <c r="J668" s="10" t="str">
        <f>IF(ISNA(VLOOKUP(P668&amp;"_"&amp;Q668&amp;"_"&amp;R668,[1]挑战模式!$A:$AS,1,FALSE)),"",IF(VLOOKUP(P668&amp;"_"&amp;Q668&amp;"_"&amp;R668,[1]挑战模式!$A:$AS,14+S668,FALSE)="","",ROUND(VLOOKUP(P668&amp;"_"&amp;Q668&amp;"_"&amp;R668,[1]挑战模式!$A:$AS,5,FALSE)/I668,2)))</f>
        <v/>
      </c>
      <c r="K668" s="10" t="str">
        <f t="shared" si="54"/>
        <v/>
      </c>
      <c r="L668" s="10" t="str">
        <f t="shared" si="55"/>
        <v/>
      </c>
      <c r="M668" s="10" t="str">
        <f t="shared" si="56"/>
        <v/>
      </c>
      <c r="N668" s="12"/>
      <c r="O668" s="10" t="str">
        <f>IF(J668="","",VLOOKUP(P668&amp;"_"&amp;Q668&amp;"_"&amp;R668,[1]挑战模式!$A:$AS,38+S668,FALSE))</f>
        <v/>
      </c>
      <c r="P668" s="10">
        <v>0</v>
      </c>
      <c r="Q668" s="10">
        <v>14</v>
      </c>
      <c r="R668" s="10">
        <v>8</v>
      </c>
      <c r="S668" s="10">
        <v>1</v>
      </c>
    </row>
    <row r="669" spans="2:19" s="11" customFormat="1" x14ac:dyDescent="0.2">
      <c r="B669" s="10" t="str">
        <f t="shared" si="51"/>
        <v/>
      </c>
      <c r="C669" s="10" t="str">
        <f>IF(ISNA(VLOOKUP(P669&amp;"_"&amp;Q669&amp;"_"&amp;R669,[1]挑战模式!$A:$AS,1,FALSE)),"",IF(R669-R668=0,"",R669))</f>
        <v/>
      </c>
      <c r="D669" s="10" t="str">
        <f t="shared" si="52"/>
        <v/>
      </c>
      <c r="E669" s="10" t="str">
        <f>""</f>
        <v/>
      </c>
      <c r="F669" s="10" t="str">
        <f>IF(C669="","",VLOOKUP(P669&amp;"_"&amp;Q669&amp;"_"&amp;R669,[1]挑战模式!$A:$AS,13,FALSE)-VLOOKUP(P669&amp;"_"&amp;Q669&amp;"_"&amp;R669,[1]挑战模式!$A:$AS,14,FALSE))</f>
        <v/>
      </c>
      <c r="G669" s="10" t="str">
        <f t="shared" si="53"/>
        <v/>
      </c>
      <c r="H669" s="10" t="str">
        <f t="shared" si="50"/>
        <v/>
      </c>
      <c r="I669" s="10" t="str">
        <f>IF(ISNA(VLOOKUP(P669&amp;"_"&amp;Q669&amp;"_"&amp;R669,[1]挑战模式!$A:$AS,1,FALSE)),"",IF(VLOOKUP(P669&amp;"_"&amp;Q669&amp;"_"&amp;R669,[1]挑战模式!$A:$AS,14+S669,FALSE)="","",INT(VLOOKUP(P669&amp;"_"&amp;Q669&amp;"_"&amp;R669,[1]挑战模式!$A:$AS,20+S669,FALSE))))</f>
        <v/>
      </c>
      <c r="J669" s="10" t="str">
        <f>IF(ISNA(VLOOKUP(P669&amp;"_"&amp;Q669&amp;"_"&amp;R669,[1]挑战模式!$A:$AS,1,FALSE)),"",IF(VLOOKUP(P669&amp;"_"&amp;Q669&amp;"_"&amp;R669,[1]挑战模式!$A:$AS,14+S669,FALSE)="","",ROUND(VLOOKUP(P669&amp;"_"&amp;Q669&amp;"_"&amp;R669,[1]挑战模式!$A:$AS,5,FALSE)/I669,2)))</f>
        <v/>
      </c>
      <c r="K669" s="10" t="str">
        <f t="shared" si="54"/>
        <v/>
      </c>
      <c r="L669" s="10" t="str">
        <f t="shared" si="55"/>
        <v/>
      </c>
      <c r="M669" s="10" t="str">
        <f t="shared" si="56"/>
        <v/>
      </c>
      <c r="N669" s="12"/>
      <c r="O669" s="10" t="str">
        <f>IF(J669="","",VLOOKUP(P669&amp;"_"&amp;Q669&amp;"_"&amp;R669,[1]挑战模式!$A:$AS,38+S669,FALSE))</f>
        <v/>
      </c>
      <c r="P669" s="10">
        <v>0</v>
      </c>
      <c r="Q669" s="10">
        <v>14</v>
      </c>
      <c r="R669" s="10">
        <v>8</v>
      </c>
      <c r="S669" s="10">
        <v>2</v>
      </c>
    </row>
    <row r="670" spans="2:19" s="11" customFormat="1" x14ac:dyDescent="0.2">
      <c r="B670" s="10" t="str">
        <f t="shared" si="51"/>
        <v/>
      </c>
      <c r="C670" s="10" t="str">
        <f>IF(ISNA(VLOOKUP(P670&amp;"_"&amp;Q670&amp;"_"&amp;R670,[1]挑战模式!$A:$AS,1,FALSE)),"",IF(R670-R669=0,"",R670))</f>
        <v/>
      </c>
      <c r="D670" s="10" t="str">
        <f t="shared" si="52"/>
        <v/>
      </c>
      <c r="E670" s="10" t="str">
        <f>""</f>
        <v/>
      </c>
      <c r="F670" s="10" t="str">
        <f>IF(C670="","",VLOOKUP(P670&amp;"_"&amp;Q670&amp;"_"&amp;R670,[1]挑战模式!$A:$AS,13,FALSE)-VLOOKUP(P670&amp;"_"&amp;Q670&amp;"_"&amp;R670,[1]挑战模式!$A:$AS,14,FALSE))</f>
        <v/>
      </c>
      <c r="G670" s="10" t="str">
        <f t="shared" si="53"/>
        <v/>
      </c>
      <c r="H670" s="10" t="str">
        <f t="shared" si="50"/>
        <v/>
      </c>
      <c r="I670" s="10" t="str">
        <f>IF(ISNA(VLOOKUP(P670&amp;"_"&amp;Q670&amp;"_"&amp;R670,[1]挑战模式!$A:$AS,1,FALSE)),"",IF(VLOOKUP(P670&amp;"_"&amp;Q670&amp;"_"&amp;R670,[1]挑战模式!$A:$AS,14+S670,FALSE)="","",INT(VLOOKUP(P670&amp;"_"&amp;Q670&amp;"_"&amp;R670,[1]挑战模式!$A:$AS,20+S670,FALSE))))</f>
        <v/>
      </c>
      <c r="J670" s="10" t="str">
        <f>IF(ISNA(VLOOKUP(P670&amp;"_"&amp;Q670&amp;"_"&amp;R670,[1]挑战模式!$A:$AS,1,FALSE)),"",IF(VLOOKUP(P670&amp;"_"&amp;Q670&amp;"_"&amp;R670,[1]挑战模式!$A:$AS,14+S670,FALSE)="","",ROUND(VLOOKUP(P670&amp;"_"&amp;Q670&amp;"_"&amp;R670,[1]挑战模式!$A:$AS,5,FALSE)/I670,2)))</f>
        <v/>
      </c>
      <c r="K670" s="10" t="str">
        <f t="shared" si="54"/>
        <v/>
      </c>
      <c r="L670" s="10" t="str">
        <f t="shared" si="55"/>
        <v/>
      </c>
      <c r="M670" s="10" t="str">
        <f t="shared" si="56"/>
        <v/>
      </c>
      <c r="N670" s="12"/>
      <c r="O670" s="10" t="str">
        <f>IF(J670="","",VLOOKUP(P670&amp;"_"&amp;Q670&amp;"_"&amp;R670,[1]挑战模式!$A:$AS,38+S670,FALSE))</f>
        <v/>
      </c>
      <c r="P670" s="10">
        <v>0</v>
      </c>
      <c r="Q670" s="10">
        <v>14</v>
      </c>
      <c r="R670" s="10">
        <v>8</v>
      </c>
      <c r="S670" s="10">
        <v>3</v>
      </c>
    </row>
    <row r="671" spans="2:19" s="11" customFormat="1" x14ac:dyDescent="0.2">
      <c r="B671" s="10" t="str">
        <f t="shared" si="51"/>
        <v/>
      </c>
      <c r="C671" s="10" t="str">
        <f>IF(ISNA(VLOOKUP(P671&amp;"_"&amp;Q671&amp;"_"&amp;R671,[1]挑战模式!$A:$AS,1,FALSE)),"",IF(R671-R670=0,"",R671))</f>
        <v/>
      </c>
      <c r="D671" s="10" t="str">
        <f t="shared" si="52"/>
        <v/>
      </c>
      <c r="E671" s="10" t="str">
        <f>""</f>
        <v/>
      </c>
      <c r="F671" s="10" t="str">
        <f>IF(C671="","",VLOOKUP(P671&amp;"_"&amp;Q671&amp;"_"&amp;R671,[1]挑战模式!$A:$AS,13,FALSE)-VLOOKUP(P671&amp;"_"&amp;Q671&amp;"_"&amp;R671,[1]挑战模式!$A:$AS,14,FALSE))</f>
        <v/>
      </c>
      <c r="G671" s="10" t="str">
        <f t="shared" si="53"/>
        <v/>
      </c>
      <c r="H671" s="10" t="str">
        <f t="shared" si="50"/>
        <v/>
      </c>
      <c r="I671" s="10" t="str">
        <f>IF(ISNA(VLOOKUP(P671&amp;"_"&amp;Q671&amp;"_"&amp;R671,[1]挑战模式!$A:$AS,1,FALSE)),"",IF(VLOOKUP(P671&amp;"_"&amp;Q671&amp;"_"&amp;R671,[1]挑战模式!$A:$AS,14+S671,FALSE)="","",INT(VLOOKUP(P671&amp;"_"&amp;Q671&amp;"_"&amp;R671,[1]挑战模式!$A:$AS,20+S671,FALSE))))</f>
        <v/>
      </c>
      <c r="J671" s="10" t="str">
        <f>IF(ISNA(VLOOKUP(P671&amp;"_"&amp;Q671&amp;"_"&amp;R671,[1]挑战模式!$A:$AS,1,FALSE)),"",IF(VLOOKUP(P671&amp;"_"&amp;Q671&amp;"_"&amp;R671,[1]挑战模式!$A:$AS,14+S671,FALSE)="","",ROUND(VLOOKUP(P671&amp;"_"&amp;Q671&amp;"_"&amp;R671,[1]挑战模式!$A:$AS,5,FALSE)/I671,2)))</f>
        <v/>
      </c>
      <c r="K671" s="10" t="str">
        <f t="shared" si="54"/>
        <v/>
      </c>
      <c r="L671" s="10" t="str">
        <f t="shared" si="55"/>
        <v/>
      </c>
      <c r="M671" s="10" t="str">
        <f t="shared" si="56"/>
        <v/>
      </c>
      <c r="N671" s="12"/>
      <c r="O671" s="10" t="str">
        <f>IF(J671="","",VLOOKUP(P671&amp;"_"&amp;Q671&amp;"_"&amp;R671,[1]挑战模式!$A:$AS,38+S671,FALSE))</f>
        <v/>
      </c>
      <c r="P671" s="10">
        <v>0</v>
      </c>
      <c r="Q671" s="10">
        <v>14</v>
      </c>
      <c r="R671" s="10">
        <v>8</v>
      </c>
      <c r="S671" s="10">
        <v>4</v>
      </c>
    </row>
    <row r="672" spans="2:19" s="11" customFormat="1" x14ac:dyDescent="0.2">
      <c r="B672" s="10" t="str">
        <f t="shared" si="51"/>
        <v/>
      </c>
      <c r="C672" s="10" t="str">
        <f>IF(ISNA(VLOOKUP(P672&amp;"_"&amp;Q672&amp;"_"&amp;R672,[1]挑战模式!$A:$AS,1,FALSE)),"",IF(R672-R671=0,"",R672))</f>
        <v/>
      </c>
      <c r="D672" s="10" t="str">
        <f t="shared" si="52"/>
        <v/>
      </c>
      <c r="E672" s="10" t="str">
        <f>""</f>
        <v/>
      </c>
      <c r="F672" s="10" t="str">
        <f>IF(C672="","",VLOOKUP(P672&amp;"_"&amp;Q672&amp;"_"&amp;R672,[1]挑战模式!$A:$AS,13,FALSE)-VLOOKUP(P672&amp;"_"&amp;Q672&amp;"_"&amp;R672,[1]挑战模式!$A:$AS,14,FALSE))</f>
        <v/>
      </c>
      <c r="G672" s="10" t="str">
        <f t="shared" si="53"/>
        <v/>
      </c>
      <c r="H672" s="10" t="str">
        <f t="shared" si="50"/>
        <v/>
      </c>
      <c r="I672" s="10" t="str">
        <f>IF(ISNA(VLOOKUP(P672&amp;"_"&amp;Q672&amp;"_"&amp;R672,[1]挑战模式!$A:$AS,1,FALSE)),"",IF(VLOOKUP(P672&amp;"_"&amp;Q672&amp;"_"&amp;R672,[1]挑战模式!$A:$AS,14+S672,FALSE)="","",INT(VLOOKUP(P672&amp;"_"&amp;Q672&amp;"_"&amp;R672,[1]挑战模式!$A:$AS,20+S672,FALSE))))</f>
        <v/>
      </c>
      <c r="J672" s="10" t="str">
        <f>IF(ISNA(VLOOKUP(P672&amp;"_"&amp;Q672&amp;"_"&amp;R672,[1]挑战模式!$A:$AS,1,FALSE)),"",IF(VLOOKUP(P672&amp;"_"&amp;Q672&amp;"_"&amp;R672,[1]挑战模式!$A:$AS,14+S672,FALSE)="","",ROUND(VLOOKUP(P672&amp;"_"&amp;Q672&amp;"_"&amp;R672,[1]挑战模式!$A:$AS,5,FALSE)/I672,2)))</f>
        <v/>
      </c>
      <c r="K672" s="10" t="str">
        <f t="shared" si="54"/>
        <v/>
      </c>
      <c r="L672" s="10" t="str">
        <f t="shared" si="55"/>
        <v/>
      </c>
      <c r="M672" s="10" t="str">
        <f t="shared" si="56"/>
        <v/>
      </c>
      <c r="N672" s="12"/>
      <c r="O672" s="10" t="str">
        <f>IF(J672="","",VLOOKUP(P672&amp;"_"&amp;Q672&amp;"_"&amp;R672,[1]挑战模式!$A:$AS,38+S672,FALSE))</f>
        <v/>
      </c>
      <c r="P672" s="10">
        <v>0</v>
      </c>
      <c r="Q672" s="10">
        <v>14</v>
      </c>
      <c r="R672" s="10">
        <v>8</v>
      </c>
      <c r="S672" s="10">
        <v>5</v>
      </c>
    </row>
    <row r="673" spans="2:19" s="11" customFormat="1" x14ac:dyDescent="0.2">
      <c r="B673" s="10" t="str">
        <f t="shared" si="51"/>
        <v/>
      </c>
      <c r="C673" s="10" t="str">
        <f>IF(ISNA(VLOOKUP(P673&amp;"_"&amp;Q673&amp;"_"&amp;R673,[1]挑战模式!$A:$AS,1,FALSE)),"",IF(R673-R672=0,"",R673))</f>
        <v/>
      </c>
      <c r="D673" s="10" t="str">
        <f t="shared" si="52"/>
        <v/>
      </c>
      <c r="E673" s="10" t="str">
        <f>""</f>
        <v/>
      </c>
      <c r="F673" s="10" t="str">
        <f>IF(C673="","",VLOOKUP(P673&amp;"_"&amp;Q673&amp;"_"&amp;R673,[1]挑战模式!$A:$AS,13,FALSE)-VLOOKUP(P673&amp;"_"&amp;Q673&amp;"_"&amp;R673,[1]挑战模式!$A:$AS,14,FALSE))</f>
        <v/>
      </c>
      <c r="G673" s="10" t="str">
        <f t="shared" si="53"/>
        <v/>
      </c>
      <c r="H673" s="10" t="str">
        <f t="shared" si="50"/>
        <v/>
      </c>
      <c r="I673" s="10" t="str">
        <f>IF(ISNA(VLOOKUP(P673&amp;"_"&amp;Q673&amp;"_"&amp;R673,[1]挑战模式!$A:$AS,1,FALSE)),"",IF(VLOOKUP(P673&amp;"_"&amp;Q673&amp;"_"&amp;R673,[1]挑战模式!$A:$AS,14+S673,FALSE)="","",INT(VLOOKUP(P673&amp;"_"&amp;Q673&amp;"_"&amp;R673,[1]挑战模式!$A:$AS,20+S673,FALSE))))</f>
        <v/>
      </c>
      <c r="J673" s="10" t="str">
        <f>IF(ISNA(VLOOKUP(P673&amp;"_"&amp;Q673&amp;"_"&amp;R673,[1]挑战模式!$A:$AS,1,FALSE)),"",IF(VLOOKUP(P673&amp;"_"&amp;Q673&amp;"_"&amp;R673,[1]挑战模式!$A:$AS,14+S673,FALSE)="","",ROUND(VLOOKUP(P673&amp;"_"&amp;Q673&amp;"_"&amp;R673,[1]挑战模式!$A:$AS,5,FALSE)/I673,2)))</f>
        <v/>
      </c>
      <c r="K673" s="10" t="str">
        <f t="shared" si="54"/>
        <v/>
      </c>
      <c r="L673" s="10" t="str">
        <f t="shared" si="55"/>
        <v/>
      </c>
      <c r="M673" s="10" t="str">
        <f t="shared" si="56"/>
        <v/>
      </c>
      <c r="N673" s="12"/>
      <c r="O673" s="10" t="str">
        <f>IF(J673="","",VLOOKUP(P673&amp;"_"&amp;Q673&amp;"_"&amp;R673,[1]挑战模式!$A:$AS,38+S673,FALSE))</f>
        <v/>
      </c>
      <c r="P673" s="10">
        <v>0</v>
      </c>
      <c r="Q673" s="10">
        <v>14</v>
      </c>
      <c r="R673" s="10">
        <v>8</v>
      </c>
      <c r="S673" s="10">
        <v>6</v>
      </c>
    </row>
    <row r="674" spans="2:19" s="11" customFormat="1" x14ac:dyDescent="0.2">
      <c r="B674" s="10" t="str">
        <f t="shared" si="51"/>
        <v>MonsterWaveCallRule_Season0_Challenge15</v>
      </c>
      <c r="C674" s="10">
        <f>IF(ISNA(VLOOKUP(P674&amp;"_"&amp;Q674&amp;"_"&amp;R674,[1]挑战模式!$A:$AS,1,FALSE)),"",IF(R674-R673=0,"",R674))</f>
        <v>1</v>
      </c>
      <c r="D674" s="10" t="str">
        <f t="shared" si="52"/>
        <v>赛季0挑战关卡15波次1</v>
      </c>
      <c r="E674" s="10" t="str">
        <f>""</f>
        <v/>
      </c>
      <c r="F674" s="10">
        <f>IF(C674="","",VLOOKUP(P674&amp;"_"&amp;Q674&amp;"_"&amp;R674,[1]挑战模式!$A:$AS,13,FALSE)-VLOOKUP(P674&amp;"_"&amp;Q674&amp;"_"&amp;R674,[1]挑战模式!$A:$AS,14,FALSE))</f>
        <v>100</v>
      </c>
      <c r="G674" s="10">
        <f t="shared" si="53"/>
        <v>180</v>
      </c>
      <c r="H674" s="10">
        <f t="shared" si="50"/>
        <v>0</v>
      </c>
      <c r="I674" s="10">
        <f ca="1">IF(ISNA(VLOOKUP(P674&amp;"_"&amp;Q674&amp;"_"&amp;R674,[1]挑战模式!$A:$AS,1,FALSE)),"",IF(VLOOKUP(P674&amp;"_"&amp;Q674&amp;"_"&amp;R674,[1]挑战模式!$A:$AS,14+S674,FALSE)="","",INT(VLOOKUP(P674&amp;"_"&amp;Q674&amp;"_"&amp;R674,[1]挑战模式!$A:$AS,20+S674,FALSE))))</f>
        <v>6</v>
      </c>
      <c r="J674" s="10">
        <f ca="1">IF(ISNA(VLOOKUP(P674&amp;"_"&amp;Q674&amp;"_"&amp;R674,[1]挑战模式!$A:$AS,1,FALSE)),"",IF(VLOOKUP(P674&amp;"_"&amp;Q674&amp;"_"&amp;R674,[1]挑战模式!$A:$AS,14+S674,FALSE)="","",ROUND(VLOOKUP(P674&amp;"_"&amp;Q674&amp;"_"&amp;R674,[1]挑战模式!$A:$AS,5,FALSE)/I674,2)))</f>
        <v>1.67</v>
      </c>
      <c r="K674" s="10">
        <f t="shared" ca="1" si="54"/>
        <v>1</v>
      </c>
      <c r="L674" s="10" t="str">
        <f t="shared" ca="1" si="55"/>
        <v>Monster_Season0_Challenge15_1_1</v>
      </c>
      <c r="M674" s="10">
        <f t="shared" ca="1" si="56"/>
        <v>1</v>
      </c>
      <c r="N674" s="12"/>
      <c r="O674" s="10">
        <f ca="1">IF(J674="","",VLOOKUP(P674&amp;"_"&amp;Q674&amp;"_"&amp;R674,[1]挑战模式!$A:$AS,38+S674,FALSE))</f>
        <v>33</v>
      </c>
      <c r="P674" s="10">
        <v>0</v>
      </c>
      <c r="Q674" s="10">
        <v>15</v>
      </c>
      <c r="R674" s="10">
        <v>1</v>
      </c>
      <c r="S674" s="10">
        <v>1</v>
      </c>
    </row>
    <row r="675" spans="2:19" s="11" customFormat="1" x14ac:dyDescent="0.2">
      <c r="B675" s="10" t="str">
        <f t="shared" si="51"/>
        <v/>
      </c>
      <c r="C675" s="10" t="str">
        <f>IF(ISNA(VLOOKUP(P675&amp;"_"&amp;Q675&amp;"_"&amp;R675,[1]挑战模式!$A:$AS,1,FALSE)),"",IF(R675-R674=0,"",R675))</f>
        <v/>
      </c>
      <c r="D675" s="10" t="str">
        <f t="shared" si="52"/>
        <v/>
      </c>
      <c r="E675" s="10" t="str">
        <f>""</f>
        <v/>
      </c>
      <c r="F675" s="10" t="str">
        <f>IF(C675="","",VLOOKUP(P675&amp;"_"&amp;Q675&amp;"_"&amp;R675,[1]挑战模式!$A:$AS,13,FALSE)-VLOOKUP(P675&amp;"_"&amp;Q675&amp;"_"&amp;R675,[1]挑战模式!$A:$AS,14,FALSE))</f>
        <v/>
      </c>
      <c r="G675" s="10" t="str">
        <f t="shared" si="53"/>
        <v/>
      </c>
      <c r="H675" s="10" t="str">
        <f t="shared" si="50"/>
        <v/>
      </c>
      <c r="I675" s="10" t="str">
        <f ca="1">IF(ISNA(VLOOKUP(P675&amp;"_"&amp;Q675&amp;"_"&amp;R675,[1]挑战模式!$A:$AS,1,FALSE)),"",IF(VLOOKUP(P675&amp;"_"&amp;Q675&amp;"_"&amp;R675,[1]挑战模式!$A:$AS,14+S675,FALSE)="","",INT(VLOOKUP(P675&amp;"_"&amp;Q675&amp;"_"&amp;R675,[1]挑战模式!$A:$AS,20+S675,FALSE))))</f>
        <v/>
      </c>
      <c r="J675" s="10" t="str">
        <f ca="1">IF(ISNA(VLOOKUP(P675&amp;"_"&amp;Q675&amp;"_"&amp;R675,[1]挑战模式!$A:$AS,1,FALSE)),"",IF(VLOOKUP(P675&amp;"_"&amp;Q675&amp;"_"&amp;R675,[1]挑战模式!$A:$AS,14+S675,FALSE)="","",ROUND(VLOOKUP(P675&amp;"_"&amp;Q675&amp;"_"&amp;R675,[1]挑战模式!$A:$AS,5,FALSE)/I675,2)))</f>
        <v/>
      </c>
      <c r="K675" s="10" t="str">
        <f t="shared" ca="1" si="54"/>
        <v/>
      </c>
      <c r="L675" s="10" t="str">
        <f t="shared" ca="1" si="55"/>
        <v/>
      </c>
      <c r="M675" s="10" t="str">
        <f t="shared" ca="1" si="56"/>
        <v/>
      </c>
      <c r="N675" s="12"/>
      <c r="O675" s="10" t="str">
        <f ca="1">IF(J675="","",VLOOKUP(P675&amp;"_"&amp;Q675&amp;"_"&amp;R675,[1]挑战模式!$A:$AS,38+S675,FALSE))</f>
        <v/>
      </c>
      <c r="P675" s="10">
        <v>0</v>
      </c>
      <c r="Q675" s="10">
        <v>15</v>
      </c>
      <c r="R675" s="10">
        <v>1</v>
      </c>
      <c r="S675" s="10">
        <v>2</v>
      </c>
    </row>
    <row r="676" spans="2:19" s="11" customFormat="1" x14ac:dyDescent="0.2">
      <c r="B676" s="10" t="str">
        <f t="shared" si="51"/>
        <v/>
      </c>
      <c r="C676" s="10" t="str">
        <f>IF(ISNA(VLOOKUP(P676&amp;"_"&amp;Q676&amp;"_"&amp;R676,[1]挑战模式!$A:$AS,1,FALSE)),"",IF(R676-R675=0,"",R676))</f>
        <v/>
      </c>
      <c r="D676" s="10" t="str">
        <f t="shared" si="52"/>
        <v/>
      </c>
      <c r="E676" s="10" t="str">
        <f>""</f>
        <v/>
      </c>
      <c r="F676" s="10" t="str">
        <f>IF(C676="","",VLOOKUP(P676&amp;"_"&amp;Q676&amp;"_"&amp;R676,[1]挑战模式!$A:$AS,13,FALSE)-VLOOKUP(P676&amp;"_"&amp;Q676&amp;"_"&amp;R676,[1]挑战模式!$A:$AS,14,FALSE))</f>
        <v/>
      </c>
      <c r="G676" s="10" t="str">
        <f t="shared" si="53"/>
        <v/>
      </c>
      <c r="H676" s="10" t="str">
        <f t="shared" si="50"/>
        <v/>
      </c>
      <c r="I676" s="10" t="str">
        <f ca="1">IF(ISNA(VLOOKUP(P676&amp;"_"&amp;Q676&amp;"_"&amp;R676,[1]挑战模式!$A:$AS,1,FALSE)),"",IF(VLOOKUP(P676&amp;"_"&amp;Q676&amp;"_"&amp;R676,[1]挑战模式!$A:$AS,14+S676,FALSE)="","",INT(VLOOKUP(P676&amp;"_"&amp;Q676&amp;"_"&amp;R676,[1]挑战模式!$A:$AS,20+S676,FALSE))))</f>
        <v/>
      </c>
      <c r="J676" s="10" t="str">
        <f ca="1">IF(ISNA(VLOOKUP(P676&amp;"_"&amp;Q676&amp;"_"&amp;R676,[1]挑战模式!$A:$AS,1,FALSE)),"",IF(VLOOKUP(P676&amp;"_"&amp;Q676&amp;"_"&amp;R676,[1]挑战模式!$A:$AS,14+S676,FALSE)="","",ROUND(VLOOKUP(P676&amp;"_"&amp;Q676&amp;"_"&amp;R676,[1]挑战模式!$A:$AS,5,FALSE)/I676,2)))</f>
        <v/>
      </c>
      <c r="K676" s="10" t="str">
        <f t="shared" ca="1" si="54"/>
        <v/>
      </c>
      <c r="L676" s="10" t="str">
        <f t="shared" ca="1" si="55"/>
        <v/>
      </c>
      <c r="M676" s="10" t="str">
        <f t="shared" ca="1" si="56"/>
        <v/>
      </c>
      <c r="N676" s="12"/>
      <c r="O676" s="10" t="str">
        <f ca="1">IF(J676="","",VLOOKUP(P676&amp;"_"&amp;Q676&amp;"_"&amp;R676,[1]挑战模式!$A:$AS,38+S676,FALSE))</f>
        <v/>
      </c>
      <c r="P676" s="10">
        <v>0</v>
      </c>
      <c r="Q676" s="10">
        <v>15</v>
      </c>
      <c r="R676" s="10">
        <v>1</v>
      </c>
      <c r="S676" s="10">
        <v>3</v>
      </c>
    </row>
    <row r="677" spans="2:19" s="11" customFormat="1" x14ac:dyDescent="0.2">
      <c r="B677" s="10" t="str">
        <f t="shared" si="51"/>
        <v/>
      </c>
      <c r="C677" s="10" t="str">
        <f>IF(ISNA(VLOOKUP(P677&amp;"_"&amp;Q677&amp;"_"&amp;R677,[1]挑战模式!$A:$AS,1,FALSE)),"",IF(R677-R676=0,"",R677))</f>
        <v/>
      </c>
      <c r="D677" s="10" t="str">
        <f t="shared" si="52"/>
        <v/>
      </c>
      <c r="E677" s="10" t="str">
        <f>""</f>
        <v/>
      </c>
      <c r="F677" s="10" t="str">
        <f>IF(C677="","",VLOOKUP(P677&amp;"_"&amp;Q677&amp;"_"&amp;R677,[1]挑战模式!$A:$AS,13,FALSE)-VLOOKUP(P677&amp;"_"&amp;Q677&amp;"_"&amp;R677,[1]挑战模式!$A:$AS,14,FALSE))</f>
        <v/>
      </c>
      <c r="G677" s="10" t="str">
        <f t="shared" si="53"/>
        <v/>
      </c>
      <c r="H677" s="10" t="str">
        <f t="shared" si="50"/>
        <v/>
      </c>
      <c r="I677" s="10" t="str">
        <f ca="1">IF(ISNA(VLOOKUP(P677&amp;"_"&amp;Q677&amp;"_"&amp;R677,[1]挑战模式!$A:$AS,1,FALSE)),"",IF(VLOOKUP(P677&amp;"_"&amp;Q677&amp;"_"&amp;R677,[1]挑战模式!$A:$AS,14+S677,FALSE)="","",INT(VLOOKUP(P677&amp;"_"&amp;Q677&amp;"_"&amp;R677,[1]挑战模式!$A:$AS,20+S677,FALSE))))</f>
        <v/>
      </c>
      <c r="J677" s="10" t="str">
        <f ca="1">IF(ISNA(VLOOKUP(P677&amp;"_"&amp;Q677&amp;"_"&amp;R677,[1]挑战模式!$A:$AS,1,FALSE)),"",IF(VLOOKUP(P677&amp;"_"&amp;Q677&amp;"_"&amp;R677,[1]挑战模式!$A:$AS,14+S677,FALSE)="","",ROUND(VLOOKUP(P677&amp;"_"&amp;Q677&amp;"_"&amp;R677,[1]挑战模式!$A:$AS,5,FALSE)/I677,2)))</f>
        <v/>
      </c>
      <c r="K677" s="10" t="str">
        <f t="shared" ca="1" si="54"/>
        <v/>
      </c>
      <c r="L677" s="10" t="str">
        <f t="shared" ca="1" si="55"/>
        <v/>
      </c>
      <c r="M677" s="10" t="str">
        <f t="shared" ca="1" si="56"/>
        <v/>
      </c>
      <c r="N677" s="12"/>
      <c r="O677" s="10" t="str">
        <f ca="1">IF(J677="","",VLOOKUP(P677&amp;"_"&amp;Q677&amp;"_"&amp;R677,[1]挑战模式!$A:$AS,38+S677,FALSE))</f>
        <v/>
      </c>
      <c r="P677" s="10">
        <v>0</v>
      </c>
      <c r="Q677" s="10">
        <v>15</v>
      </c>
      <c r="R677" s="10">
        <v>1</v>
      </c>
      <c r="S677" s="10">
        <v>4</v>
      </c>
    </row>
    <row r="678" spans="2:19" s="11" customFormat="1" x14ac:dyDescent="0.2">
      <c r="B678" s="10" t="str">
        <f t="shared" si="51"/>
        <v/>
      </c>
      <c r="C678" s="10" t="str">
        <f>IF(ISNA(VLOOKUP(P678&amp;"_"&amp;Q678&amp;"_"&amp;R678,[1]挑战模式!$A:$AS,1,FALSE)),"",IF(R678-R677=0,"",R678))</f>
        <v/>
      </c>
      <c r="D678" s="10" t="str">
        <f t="shared" si="52"/>
        <v/>
      </c>
      <c r="E678" s="10" t="str">
        <f>""</f>
        <v/>
      </c>
      <c r="F678" s="10" t="str">
        <f>IF(C678="","",VLOOKUP(P678&amp;"_"&amp;Q678&amp;"_"&amp;R678,[1]挑战模式!$A:$AS,13,FALSE)-VLOOKUP(P678&amp;"_"&amp;Q678&amp;"_"&amp;R678,[1]挑战模式!$A:$AS,14,FALSE))</f>
        <v/>
      </c>
      <c r="G678" s="10" t="str">
        <f t="shared" si="53"/>
        <v/>
      </c>
      <c r="H678" s="10" t="str">
        <f t="shared" si="50"/>
        <v/>
      </c>
      <c r="I678" s="10" t="str">
        <f ca="1">IF(ISNA(VLOOKUP(P678&amp;"_"&amp;Q678&amp;"_"&amp;R678,[1]挑战模式!$A:$AS,1,FALSE)),"",IF(VLOOKUP(P678&amp;"_"&amp;Q678&amp;"_"&amp;R678,[1]挑战模式!$A:$AS,14+S678,FALSE)="","",INT(VLOOKUP(P678&amp;"_"&amp;Q678&amp;"_"&amp;R678,[1]挑战模式!$A:$AS,20+S678,FALSE))))</f>
        <v/>
      </c>
      <c r="J678" s="10" t="str">
        <f ca="1">IF(ISNA(VLOOKUP(P678&amp;"_"&amp;Q678&amp;"_"&amp;R678,[1]挑战模式!$A:$AS,1,FALSE)),"",IF(VLOOKUP(P678&amp;"_"&amp;Q678&amp;"_"&amp;R678,[1]挑战模式!$A:$AS,14+S678,FALSE)="","",ROUND(VLOOKUP(P678&amp;"_"&amp;Q678&amp;"_"&amp;R678,[1]挑战模式!$A:$AS,5,FALSE)/I678,2)))</f>
        <v/>
      </c>
      <c r="K678" s="10" t="str">
        <f t="shared" ca="1" si="54"/>
        <v/>
      </c>
      <c r="L678" s="10" t="str">
        <f t="shared" ca="1" si="55"/>
        <v/>
      </c>
      <c r="M678" s="10" t="str">
        <f t="shared" ca="1" si="56"/>
        <v/>
      </c>
      <c r="N678" s="12"/>
      <c r="O678" s="10" t="str">
        <f ca="1">IF(J678="","",VLOOKUP(P678&amp;"_"&amp;Q678&amp;"_"&amp;R678,[1]挑战模式!$A:$AS,38+S678,FALSE))</f>
        <v/>
      </c>
      <c r="P678" s="10">
        <v>0</v>
      </c>
      <c r="Q678" s="10">
        <v>15</v>
      </c>
      <c r="R678" s="10">
        <v>1</v>
      </c>
      <c r="S678" s="10">
        <v>5</v>
      </c>
    </row>
    <row r="679" spans="2:19" s="11" customFormat="1" x14ac:dyDescent="0.2">
      <c r="B679" s="10" t="str">
        <f t="shared" ref="B679:B742" si="57">IF(C679="","","MonsterWaveCallRule_Season"&amp;P679&amp;"_Challenge"&amp;Q679)</f>
        <v/>
      </c>
      <c r="C679" s="10" t="str">
        <f>IF(ISNA(VLOOKUP(P679&amp;"_"&amp;Q679&amp;"_"&amp;R679,[1]挑战模式!$A:$AS,1,FALSE)),"",IF(R679-R678=0,"",R679))</f>
        <v/>
      </c>
      <c r="D679" s="10" t="str">
        <f t="shared" ref="D679:D742" si="58">IF(C679="","","赛季"&amp;P679&amp;"挑战关卡"&amp;Q679&amp;"波次"&amp;R679)</f>
        <v/>
      </c>
      <c r="E679" s="10" t="str">
        <f>""</f>
        <v/>
      </c>
      <c r="F679" s="10" t="str">
        <f>IF(C679="","",VLOOKUP(P679&amp;"_"&amp;Q679&amp;"_"&amp;R679,[1]挑战模式!$A:$AS,13,FALSE)-VLOOKUP(P679&amp;"_"&amp;Q679&amp;"_"&amp;R679,[1]挑战模式!$A:$AS,14,FALSE))</f>
        <v/>
      </c>
      <c r="G679" s="10" t="str">
        <f t="shared" ref="G679:G742" si="59">IF(C679="","",180)</f>
        <v/>
      </c>
      <c r="H679" s="10" t="str">
        <f t="shared" ref="H679:H693" si="60">IF(C679="","",0)</f>
        <v/>
      </c>
      <c r="I679" s="10" t="str">
        <f ca="1">IF(ISNA(VLOOKUP(P679&amp;"_"&amp;Q679&amp;"_"&amp;R679,[1]挑战模式!$A:$AS,1,FALSE)),"",IF(VLOOKUP(P679&amp;"_"&amp;Q679&amp;"_"&amp;R679,[1]挑战模式!$A:$AS,14+S679,FALSE)="","",INT(VLOOKUP(P679&amp;"_"&amp;Q679&amp;"_"&amp;R679,[1]挑战模式!$A:$AS,20+S679,FALSE))))</f>
        <v/>
      </c>
      <c r="J679" s="10" t="str">
        <f ca="1">IF(ISNA(VLOOKUP(P679&amp;"_"&amp;Q679&amp;"_"&amp;R679,[1]挑战模式!$A:$AS,1,FALSE)),"",IF(VLOOKUP(P679&amp;"_"&amp;Q679&amp;"_"&amp;R679,[1]挑战模式!$A:$AS,14+S679,FALSE)="","",ROUND(VLOOKUP(P679&amp;"_"&amp;Q679&amp;"_"&amp;R679,[1]挑战模式!$A:$AS,5,FALSE)/I679,2)))</f>
        <v/>
      </c>
      <c r="K679" s="10" t="str">
        <f t="shared" ref="K679:K742" ca="1" si="61">IF(J679="","",1)</f>
        <v/>
      </c>
      <c r="L679" s="10" t="str">
        <f t="shared" ref="L679:L742" ca="1" si="62">IF(J679="","","Monster_Season"&amp;P679&amp;"_Challenge"&amp;Q679&amp;"_"&amp;R679&amp;"_"&amp;S679)</f>
        <v/>
      </c>
      <c r="M679" s="10" t="str">
        <f t="shared" ref="M679:M742" ca="1" si="63">IF(J679="","",1)</f>
        <v/>
      </c>
      <c r="N679" s="12"/>
      <c r="O679" s="10" t="str">
        <f ca="1">IF(J679="","",VLOOKUP(P679&amp;"_"&amp;Q679&amp;"_"&amp;R679,[1]挑战模式!$A:$AS,38+S679,FALSE))</f>
        <v/>
      </c>
      <c r="P679" s="10">
        <v>0</v>
      </c>
      <c r="Q679" s="10">
        <v>15</v>
      </c>
      <c r="R679" s="10">
        <v>1</v>
      </c>
      <c r="S679" s="10">
        <v>6</v>
      </c>
    </row>
    <row r="680" spans="2:19" s="11" customFormat="1" x14ac:dyDescent="0.2">
      <c r="B680" s="10" t="str">
        <f t="shared" si="57"/>
        <v>MonsterWaveCallRule_Season0_Challenge15</v>
      </c>
      <c r="C680" s="10">
        <f>IF(ISNA(VLOOKUP(P680&amp;"_"&amp;Q680&amp;"_"&amp;R680,[1]挑战模式!$A:$AS,1,FALSE)),"",IF(R680-R679=0,"",R680))</f>
        <v>2</v>
      </c>
      <c r="D680" s="10" t="str">
        <f t="shared" si="58"/>
        <v>赛季0挑战关卡15波次2</v>
      </c>
      <c r="E680" s="10" t="str">
        <f>""</f>
        <v/>
      </c>
      <c r="F680" s="10">
        <f>IF(C680="","",VLOOKUP(P680&amp;"_"&amp;Q680&amp;"_"&amp;R680,[1]挑战模式!$A:$AS,13,FALSE)-VLOOKUP(P680&amp;"_"&amp;Q680&amp;"_"&amp;R680,[1]挑战模式!$A:$AS,14,FALSE))</f>
        <v>100</v>
      </c>
      <c r="G680" s="10">
        <f t="shared" si="59"/>
        <v>180</v>
      </c>
      <c r="H680" s="10">
        <f t="shared" si="60"/>
        <v>0</v>
      </c>
      <c r="I680" s="10">
        <f ca="1">IF(ISNA(VLOOKUP(P680&amp;"_"&amp;Q680&amp;"_"&amp;R680,[1]挑战模式!$A:$AS,1,FALSE)),"",IF(VLOOKUP(P680&amp;"_"&amp;Q680&amp;"_"&amp;R680,[1]挑战模式!$A:$AS,14+S680,FALSE)="","",INT(VLOOKUP(P680&amp;"_"&amp;Q680&amp;"_"&amp;R680,[1]挑战模式!$A:$AS,20+S680,FALSE))))</f>
        <v>5</v>
      </c>
      <c r="J680" s="10">
        <f ca="1">IF(ISNA(VLOOKUP(P680&amp;"_"&amp;Q680&amp;"_"&amp;R680,[1]挑战模式!$A:$AS,1,FALSE)),"",IF(VLOOKUP(P680&amp;"_"&amp;Q680&amp;"_"&amp;R680,[1]挑战模式!$A:$AS,14+S680,FALSE)="","",ROUND(VLOOKUP(P680&amp;"_"&amp;Q680&amp;"_"&amp;R680,[1]挑战模式!$A:$AS,5,FALSE)/I680,2)))</f>
        <v>3</v>
      </c>
      <c r="K680" s="10">
        <f t="shared" ca="1" si="61"/>
        <v>1</v>
      </c>
      <c r="L680" s="10" t="str">
        <f t="shared" ca="1" si="62"/>
        <v>Monster_Season0_Challenge15_2_1</v>
      </c>
      <c r="M680" s="10">
        <f t="shared" ca="1" si="63"/>
        <v>1</v>
      </c>
      <c r="N680" s="12"/>
      <c r="O680" s="10">
        <f ca="1">IF(J680="","",VLOOKUP(P680&amp;"_"&amp;Q680&amp;"_"&amp;R680,[1]挑战模式!$A:$AS,38+S680,FALSE))</f>
        <v>20</v>
      </c>
      <c r="P680" s="10">
        <v>0</v>
      </c>
      <c r="Q680" s="10">
        <v>15</v>
      </c>
      <c r="R680" s="10">
        <v>2</v>
      </c>
      <c r="S680" s="10">
        <v>1</v>
      </c>
    </row>
    <row r="681" spans="2:19" s="11" customFormat="1" x14ac:dyDescent="0.2">
      <c r="B681" s="10" t="str">
        <f t="shared" si="57"/>
        <v/>
      </c>
      <c r="C681" s="10" t="str">
        <f>IF(ISNA(VLOOKUP(P681&amp;"_"&amp;Q681&amp;"_"&amp;R681,[1]挑战模式!$A:$AS,1,FALSE)),"",IF(R681-R680=0,"",R681))</f>
        <v/>
      </c>
      <c r="D681" s="10" t="str">
        <f t="shared" si="58"/>
        <v/>
      </c>
      <c r="E681" s="10" t="str">
        <f>""</f>
        <v/>
      </c>
      <c r="F681" s="10" t="str">
        <f>IF(C681="","",VLOOKUP(P681&amp;"_"&amp;Q681&amp;"_"&amp;R681,[1]挑战模式!$A:$AS,13,FALSE)-VLOOKUP(P681&amp;"_"&amp;Q681&amp;"_"&amp;R681,[1]挑战模式!$A:$AS,14,FALSE))</f>
        <v/>
      </c>
      <c r="G681" s="10" t="str">
        <f t="shared" si="59"/>
        <v/>
      </c>
      <c r="H681" s="10" t="str">
        <f t="shared" si="60"/>
        <v/>
      </c>
      <c r="I681" s="10">
        <f ca="1">IF(ISNA(VLOOKUP(P681&amp;"_"&amp;Q681&amp;"_"&amp;R681,[1]挑战模式!$A:$AS,1,FALSE)),"",IF(VLOOKUP(P681&amp;"_"&amp;Q681&amp;"_"&amp;R681,[1]挑战模式!$A:$AS,14+S681,FALSE)="","",INT(VLOOKUP(P681&amp;"_"&amp;Q681&amp;"_"&amp;R681,[1]挑战模式!$A:$AS,20+S681,FALSE))))</f>
        <v>5</v>
      </c>
      <c r="J681" s="10">
        <f ca="1">IF(ISNA(VLOOKUP(P681&amp;"_"&amp;Q681&amp;"_"&amp;R681,[1]挑战模式!$A:$AS,1,FALSE)),"",IF(VLOOKUP(P681&amp;"_"&amp;Q681&amp;"_"&amp;R681,[1]挑战模式!$A:$AS,14+S681,FALSE)="","",ROUND(VLOOKUP(P681&amp;"_"&amp;Q681&amp;"_"&amp;R681,[1]挑战模式!$A:$AS,5,FALSE)/I681,2)))</f>
        <v>3</v>
      </c>
      <c r="K681" s="10">
        <f t="shared" ca="1" si="61"/>
        <v>1</v>
      </c>
      <c r="L681" s="10" t="str">
        <f t="shared" ca="1" si="62"/>
        <v>Monster_Season0_Challenge15_2_2</v>
      </c>
      <c r="M681" s="10">
        <f t="shared" ca="1" si="63"/>
        <v>1</v>
      </c>
      <c r="N681" s="12"/>
      <c r="O681" s="10">
        <f ca="1">IF(J681="","",VLOOKUP(P681&amp;"_"&amp;Q681&amp;"_"&amp;R681,[1]挑战模式!$A:$AS,38+S681,FALSE))</f>
        <v>20</v>
      </c>
      <c r="P681" s="10">
        <v>0</v>
      </c>
      <c r="Q681" s="10">
        <v>15</v>
      </c>
      <c r="R681" s="10">
        <v>2</v>
      </c>
      <c r="S681" s="10">
        <v>2</v>
      </c>
    </row>
    <row r="682" spans="2:19" s="11" customFormat="1" x14ac:dyDescent="0.2">
      <c r="B682" s="10" t="str">
        <f t="shared" si="57"/>
        <v/>
      </c>
      <c r="C682" s="10" t="str">
        <f>IF(ISNA(VLOOKUP(P682&amp;"_"&amp;Q682&amp;"_"&amp;R682,[1]挑战模式!$A:$AS,1,FALSE)),"",IF(R682-R681=0,"",R682))</f>
        <v/>
      </c>
      <c r="D682" s="10" t="str">
        <f t="shared" si="58"/>
        <v/>
      </c>
      <c r="E682" s="10" t="str">
        <f>""</f>
        <v/>
      </c>
      <c r="F682" s="10" t="str">
        <f>IF(C682="","",VLOOKUP(P682&amp;"_"&amp;Q682&amp;"_"&amp;R682,[1]挑战模式!$A:$AS,13,FALSE)-VLOOKUP(P682&amp;"_"&amp;Q682&amp;"_"&amp;R682,[1]挑战模式!$A:$AS,14,FALSE))</f>
        <v/>
      </c>
      <c r="G682" s="10" t="str">
        <f t="shared" si="59"/>
        <v/>
      </c>
      <c r="H682" s="10" t="str">
        <f t="shared" si="60"/>
        <v/>
      </c>
      <c r="I682" s="10" t="str">
        <f ca="1">IF(ISNA(VLOOKUP(P682&amp;"_"&amp;Q682&amp;"_"&amp;R682,[1]挑战模式!$A:$AS,1,FALSE)),"",IF(VLOOKUP(P682&amp;"_"&amp;Q682&amp;"_"&amp;R682,[1]挑战模式!$A:$AS,14+S682,FALSE)="","",INT(VLOOKUP(P682&amp;"_"&amp;Q682&amp;"_"&amp;R682,[1]挑战模式!$A:$AS,20+S682,FALSE))))</f>
        <v/>
      </c>
      <c r="J682" s="10" t="str">
        <f ca="1">IF(ISNA(VLOOKUP(P682&amp;"_"&amp;Q682&amp;"_"&amp;R682,[1]挑战模式!$A:$AS,1,FALSE)),"",IF(VLOOKUP(P682&amp;"_"&amp;Q682&amp;"_"&amp;R682,[1]挑战模式!$A:$AS,14+S682,FALSE)="","",ROUND(VLOOKUP(P682&amp;"_"&amp;Q682&amp;"_"&amp;R682,[1]挑战模式!$A:$AS,5,FALSE)/I682,2)))</f>
        <v/>
      </c>
      <c r="K682" s="10" t="str">
        <f t="shared" ca="1" si="61"/>
        <v/>
      </c>
      <c r="L682" s="10" t="str">
        <f t="shared" ca="1" si="62"/>
        <v/>
      </c>
      <c r="M682" s="10" t="str">
        <f t="shared" ca="1" si="63"/>
        <v/>
      </c>
      <c r="N682" s="12"/>
      <c r="O682" s="10" t="str">
        <f ca="1">IF(J682="","",VLOOKUP(P682&amp;"_"&amp;Q682&amp;"_"&amp;R682,[1]挑战模式!$A:$AS,38+S682,FALSE))</f>
        <v/>
      </c>
      <c r="P682" s="10">
        <v>0</v>
      </c>
      <c r="Q682" s="10">
        <v>15</v>
      </c>
      <c r="R682" s="10">
        <v>2</v>
      </c>
      <c r="S682" s="10">
        <v>3</v>
      </c>
    </row>
    <row r="683" spans="2:19" s="11" customFormat="1" x14ac:dyDescent="0.2">
      <c r="B683" s="10" t="str">
        <f t="shared" si="57"/>
        <v/>
      </c>
      <c r="C683" s="10" t="str">
        <f>IF(ISNA(VLOOKUP(P683&amp;"_"&amp;Q683&amp;"_"&amp;R683,[1]挑战模式!$A:$AS,1,FALSE)),"",IF(R683-R682=0,"",R683))</f>
        <v/>
      </c>
      <c r="D683" s="10" t="str">
        <f t="shared" si="58"/>
        <v/>
      </c>
      <c r="E683" s="10" t="str">
        <f>""</f>
        <v/>
      </c>
      <c r="F683" s="10" t="str">
        <f>IF(C683="","",VLOOKUP(P683&amp;"_"&amp;Q683&amp;"_"&amp;R683,[1]挑战模式!$A:$AS,13,FALSE)-VLOOKUP(P683&amp;"_"&amp;Q683&amp;"_"&amp;R683,[1]挑战模式!$A:$AS,14,FALSE))</f>
        <v/>
      </c>
      <c r="G683" s="10" t="str">
        <f t="shared" si="59"/>
        <v/>
      </c>
      <c r="H683" s="10" t="str">
        <f t="shared" si="60"/>
        <v/>
      </c>
      <c r="I683" s="10" t="str">
        <f ca="1">IF(ISNA(VLOOKUP(P683&amp;"_"&amp;Q683&amp;"_"&amp;R683,[1]挑战模式!$A:$AS,1,FALSE)),"",IF(VLOOKUP(P683&amp;"_"&amp;Q683&amp;"_"&amp;R683,[1]挑战模式!$A:$AS,14+S683,FALSE)="","",INT(VLOOKUP(P683&amp;"_"&amp;Q683&amp;"_"&amp;R683,[1]挑战模式!$A:$AS,20+S683,FALSE))))</f>
        <v/>
      </c>
      <c r="J683" s="10" t="str">
        <f ca="1">IF(ISNA(VLOOKUP(P683&amp;"_"&amp;Q683&amp;"_"&amp;R683,[1]挑战模式!$A:$AS,1,FALSE)),"",IF(VLOOKUP(P683&amp;"_"&amp;Q683&amp;"_"&amp;R683,[1]挑战模式!$A:$AS,14+S683,FALSE)="","",ROUND(VLOOKUP(P683&amp;"_"&amp;Q683&amp;"_"&amp;R683,[1]挑战模式!$A:$AS,5,FALSE)/I683,2)))</f>
        <v/>
      </c>
      <c r="K683" s="10" t="str">
        <f t="shared" ca="1" si="61"/>
        <v/>
      </c>
      <c r="L683" s="10" t="str">
        <f t="shared" ca="1" si="62"/>
        <v/>
      </c>
      <c r="M683" s="10" t="str">
        <f t="shared" ca="1" si="63"/>
        <v/>
      </c>
      <c r="N683" s="12"/>
      <c r="O683" s="10" t="str">
        <f ca="1">IF(J683="","",VLOOKUP(P683&amp;"_"&amp;Q683&amp;"_"&amp;R683,[1]挑战模式!$A:$AS,38+S683,FALSE))</f>
        <v/>
      </c>
      <c r="P683" s="10">
        <v>0</v>
      </c>
      <c r="Q683" s="10">
        <v>15</v>
      </c>
      <c r="R683" s="10">
        <v>2</v>
      </c>
      <c r="S683" s="10">
        <v>4</v>
      </c>
    </row>
    <row r="684" spans="2:19" s="11" customFormat="1" x14ac:dyDescent="0.2">
      <c r="B684" s="10" t="str">
        <f t="shared" si="57"/>
        <v/>
      </c>
      <c r="C684" s="10" t="str">
        <f>IF(ISNA(VLOOKUP(P684&amp;"_"&amp;Q684&amp;"_"&amp;R684,[1]挑战模式!$A:$AS,1,FALSE)),"",IF(R684-R683=0,"",R684))</f>
        <v/>
      </c>
      <c r="D684" s="10" t="str">
        <f t="shared" si="58"/>
        <v/>
      </c>
      <c r="E684" s="10" t="str">
        <f>""</f>
        <v/>
      </c>
      <c r="F684" s="10" t="str">
        <f>IF(C684="","",VLOOKUP(P684&amp;"_"&amp;Q684&amp;"_"&amp;R684,[1]挑战模式!$A:$AS,13,FALSE)-VLOOKUP(P684&amp;"_"&amp;Q684&amp;"_"&amp;R684,[1]挑战模式!$A:$AS,14,FALSE))</f>
        <v/>
      </c>
      <c r="G684" s="10" t="str">
        <f t="shared" si="59"/>
        <v/>
      </c>
      <c r="H684" s="10" t="str">
        <f t="shared" si="60"/>
        <v/>
      </c>
      <c r="I684" s="10" t="str">
        <f ca="1">IF(ISNA(VLOOKUP(P684&amp;"_"&amp;Q684&amp;"_"&amp;R684,[1]挑战模式!$A:$AS,1,FALSE)),"",IF(VLOOKUP(P684&amp;"_"&amp;Q684&amp;"_"&amp;R684,[1]挑战模式!$A:$AS,14+S684,FALSE)="","",INT(VLOOKUP(P684&amp;"_"&amp;Q684&amp;"_"&amp;R684,[1]挑战模式!$A:$AS,20+S684,FALSE))))</f>
        <v/>
      </c>
      <c r="J684" s="10" t="str">
        <f ca="1">IF(ISNA(VLOOKUP(P684&amp;"_"&amp;Q684&amp;"_"&amp;R684,[1]挑战模式!$A:$AS,1,FALSE)),"",IF(VLOOKUP(P684&amp;"_"&amp;Q684&amp;"_"&amp;R684,[1]挑战模式!$A:$AS,14+S684,FALSE)="","",ROUND(VLOOKUP(P684&amp;"_"&amp;Q684&amp;"_"&amp;R684,[1]挑战模式!$A:$AS,5,FALSE)/I684,2)))</f>
        <v/>
      </c>
      <c r="K684" s="10" t="str">
        <f t="shared" ca="1" si="61"/>
        <v/>
      </c>
      <c r="L684" s="10" t="str">
        <f t="shared" ca="1" si="62"/>
        <v/>
      </c>
      <c r="M684" s="10" t="str">
        <f t="shared" ca="1" si="63"/>
        <v/>
      </c>
      <c r="N684" s="12"/>
      <c r="O684" s="10" t="str">
        <f ca="1">IF(J684="","",VLOOKUP(P684&amp;"_"&amp;Q684&amp;"_"&amp;R684,[1]挑战模式!$A:$AS,38+S684,FALSE))</f>
        <v/>
      </c>
      <c r="P684" s="10">
        <v>0</v>
      </c>
      <c r="Q684" s="10">
        <v>15</v>
      </c>
      <c r="R684" s="10">
        <v>2</v>
      </c>
      <c r="S684" s="10">
        <v>5</v>
      </c>
    </row>
    <row r="685" spans="2:19" s="11" customFormat="1" x14ac:dyDescent="0.2">
      <c r="B685" s="10" t="str">
        <f t="shared" si="57"/>
        <v/>
      </c>
      <c r="C685" s="10" t="str">
        <f>IF(ISNA(VLOOKUP(P685&amp;"_"&amp;Q685&amp;"_"&amp;R685,[1]挑战模式!$A:$AS,1,FALSE)),"",IF(R685-R684=0,"",R685))</f>
        <v/>
      </c>
      <c r="D685" s="10" t="str">
        <f t="shared" si="58"/>
        <v/>
      </c>
      <c r="E685" s="10" t="str">
        <f>""</f>
        <v/>
      </c>
      <c r="F685" s="10" t="str">
        <f>IF(C685="","",VLOOKUP(P685&amp;"_"&amp;Q685&amp;"_"&amp;R685,[1]挑战模式!$A:$AS,13,FALSE)-VLOOKUP(P685&amp;"_"&amp;Q685&amp;"_"&amp;R685,[1]挑战模式!$A:$AS,14,FALSE))</f>
        <v/>
      </c>
      <c r="G685" s="10" t="str">
        <f t="shared" si="59"/>
        <v/>
      </c>
      <c r="H685" s="10" t="str">
        <f t="shared" si="60"/>
        <v/>
      </c>
      <c r="I685" s="10" t="str">
        <f ca="1">IF(ISNA(VLOOKUP(P685&amp;"_"&amp;Q685&amp;"_"&amp;R685,[1]挑战模式!$A:$AS,1,FALSE)),"",IF(VLOOKUP(P685&amp;"_"&amp;Q685&amp;"_"&amp;R685,[1]挑战模式!$A:$AS,14+S685,FALSE)="","",INT(VLOOKUP(P685&amp;"_"&amp;Q685&amp;"_"&amp;R685,[1]挑战模式!$A:$AS,20+S685,FALSE))))</f>
        <v/>
      </c>
      <c r="J685" s="10" t="str">
        <f ca="1">IF(ISNA(VLOOKUP(P685&amp;"_"&amp;Q685&amp;"_"&amp;R685,[1]挑战模式!$A:$AS,1,FALSE)),"",IF(VLOOKUP(P685&amp;"_"&amp;Q685&amp;"_"&amp;R685,[1]挑战模式!$A:$AS,14+S685,FALSE)="","",ROUND(VLOOKUP(P685&amp;"_"&amp;Q685&amp;"_"&amp;R685,[1]挑战模式!$A:$AS,5,FALSE)/I685,2)))</f>
        <v/>
      </c>
      <c r="K685" s="10" t="str">
        <f t="shared" ca="1" si="61"/>
        <v/>
      </c>
      <c r="L685" s="10" t="str">
        <f t="shared" ca="1" si="62"/>
        <v/>
      </c>
      <c r="M685" s="10" t="str">
        <f t="shared" ca="1" si="63"/>
        <v/>
      </c>
      <c r="N685" s="12"/>
      <c r="O685" s="10" t="str">
        <f ca="1">IF(J685="","",VLOOKUP(P685&amp;"_"&amp;Q685&amp;"_"&amp;R685,[1]挑战模式!$A:$AS,38+S685,FALSE))</f>
        <v/>
      </c>
      <c r="P685" s="10">
        <v>0</v>
      </c>
      <c r="Q685" s="10">
        <v>15</v>
      </c>
      <c r="R685" s="10">
        <v>2</v>
      </c>
      <c r="S685" s="10">
        <v>6</v>
      </c>
    </row>
    <row r="686" spans="2:19" s="11" customFormat="1" x14ac:dyDescent="0.2">
      <c r="B686" s="10" t="str">
        <f t="shared" si="57"/>
        <v>MonsterWaveCallRule_Season0_Challenge15</v>
      </c>
      <c r="C686" s="10">
        <f>IF(ISNA(VLOOKUP(P686&amp;"_"&amp;Q686&amp;"_"&amp;R686,[1]挑战模式!$A:$AS,1,FALSE)),"",IF(R686-R685=0,"",R686))</f>
        <v>3</v>
      </c>
      <c r="D686" s="10" t="str">
        <f t="shared" si="58"/>
        <v>赛季0挑战关卡15波次3</v>
      </c>
      <c r="E686" s="10" t="str">
        <f>""</f>
        <v/>
      </c>
      <c r="F686" s="10">
        <f>IF(C686="","",VLOOKUP(P686&amp;"_"&amp;Q686&amp;"_"&amp;R686,[1]挑战模式!$A:$AS,13,FALSE)-VLOOKUP(P686&amp;"_"&amp;Q686&amp;"_"&amp;R686,[1]挑战模式!$A:$AS,14,FALSE))</f>
        <v>100</v>
      </c>
      <c r="G686" s="10">
        <f t="shared" si="59"/>
        <v>180</v>
      </c>
      <c r="H686" s="10">
        <f t="shared" si="60"/>
        <v>0</v>
      </c>
      <c r="I686" s="10">
        <f ca="1">IF(ISNA(VLOOKUP(P686&amp;"_"&amp;Q686&amp;"_"&amp;R686,[1]挑战模式!$A:$AS,1,FALSE)),"",IF(VLOOKUP(P686&amp;"_"&amp;Q686&amp;"_"&amp;R686,[1]挑战模式!$A:$AS,14+S686,FALSE)="","",INT(VLOOKUP(P686&amp;"_"&amp;Q686&amp;"_"&amp;R686,[1]挑战模式!$A:$AS,20+S686,FALSE))))</f>
        <v>8</v>
      </c>
      <c r="J686" s="10">
        <f ca="1">IF(ISNA(VLOOKUP(P686&amp;"_"&amp;Q686&amp;"_"&amp;R686,[1]挑战模式!$A:$AS,1,FALSE)),"",IF(VLOOKUP(P686&amp;"_"&amp;Q686&amp;"_"&amp;R686,[1]挑战模式!$A:$AS,14+S686,FALSE)="","",ROUND(VLOOKUP(P686&amp;"_"&amp;Q686&amp;"_"&amp;R686,[1]挑战模式!$A:$AS,5,FALSE)/I686,2)))</f>
        <v>2.5</v>
      </c>
      <c r="K686" s="10">
        <f t="shared" ca="1" si="61"/>
        <v>1</v>
      </c>
      <c r="L686" s="10" t="str">
        <f t="shared" ca="1" si="62"/>
        <v>Monster_Season0_Challenge15_3_1</v>
      </c>
      <c r="M686" s="10">
        <f t="shared" ca="1" si="63"/>
        <v>1</v>
      </c>
      <c r="N686" s="12"/>
      <c r="O686" s="10">
        <f ca="1">IF(J686="","",VLOOKUP(P686&amp;"_"&amp;Q686&amp;"_"&amp;R686,[1]挑战模式!$A:$AS,38+S686,FALSE))</f>
        <v>13</v>
      </c>
      <c r="P686" s="10">
        <v>0</v>
      </c>
      <c r="Q686" s="10">
        <v>15</v>
      </c>
      <c r="R686" s="10">
        <v>3</v>
      </c>
      <c r="S686" s="10">
        <v>1</v>
      </c>
    </row>
    <row r="687" spans="2:19" s="11" customFormat="1" x14ac:dyDescent="0.2">
      <c r="B687" s="10" t="str">
        <f t="shared" si="57"/>
        <v/>
      </c>
      <c r="C687" s="10" t="str">
        <f>IF(ISNA(VLOOKUP(P687&amp;"_"&amp;Q687&amp;"_"&amp;R687,[1]挑战模式!$A:$AS,1,FALSE)),"",IF(R687-R686=0,"",R687))</f>
        <v/>
      </c>
      <c r="D687" s="10" t="str">
        <f t="shared" si="58"/>
        <v/>
      </c>
      <c r="E687" s="10" t="str">
        <f>""</f>
        <v/>
      </c>
      <c r="F687" s="10" t="str">
        <f>IF(C687="","",VLOOKUP(P687&amp;"_"&amp;Q687&amp;"_"&amp;R687,[1]挑战模式!$A:$AS,13,FALSE)-VLOOKUP(P687&amp;"_"&amp;Q687&amp;"_"&amp;R687,[1]挑战模式!$A:$AS,14,FALSE))</f>
        <v/>
      </c>
      <c r="G687" s="10" t="str">
        <f t="shared" si="59"/>
        <v/>
      </c>
      <c r="H687" s="10" t="str">
        <f t="shared" si="60"/>
        <v/>
      </c>
      <c r="I687" s="10">
        <f ca="1">IF(ISNA(VLOOKUP(P687&amp;"_"&amp;Q687&amp;"_"&amp;R687,[1]挑战模式!$A:$AS,1,FALSE)),"",IF(VLOOKUP(P687&amp;"_"&amp;Q687&amp;"_"&amp;R687,[1]挑战模式!$A:$AS,14+S687,FALSE)="","",INT(VLOOKUP(P687&amp;"_"&amp;Q687&amp;"_"&amp;R687,[1]挑战模式!$A:$AS,20+S687,FALSE))))</f>
        <v>8</v>
      </c>
      <c r="J687" s="10">
        <f ca="1">IF(ISNA(VLOOKUP(P687&amp;"_"&amp;Q687&amp;"_"&amp;R687,[1]挑战模式!$A:$AS,1,FALSE)),"",IF(VLOOKUP(P687&amp;"_"&amp;Q687&amp;"_"&amp;R687,[1]挑战模式!$A:$AS,14+S687,FALSE)="","",ROUND(VLOOKUP(P687&amp;"_"&amp;Q687&amp;"_"&amp;R687,[1]挑战模式!$A:$AS,5,FALSE)/I687,2)))</f>
        <v>2.5</v>
      </c>
      <c r="K687" s="10">
        <f t="shared" ca="1" si="61"/>
        <v>1</v>
      </c>
      <c r="L687" s="10" t="str">
        <f t="shared" ca="1" si="62"/>
        <v>Monster_Season0_Challenge15_3_2</v>
      </c>
      <c r="M687" s="10">
        <f t="shared" ca="1" si="63"/>
        <v>1</v>
      </c>
      <c r="N687" s="12"/>
      <c r="O687" s="10">
        <f ca="1">IF(J687="","",VLOOKUP(P687&amp;"_"&amp;Q687&amp;"_"&amp;R687,[1]挑战模式!$A:$AS,38+S687,FALSE))</f>
        <v>13</v>
      </c>
      <c r="P687" s="10">
        <v>0</v>
      </c>
      <c r="Q687" s="10">
        <v>15</v>
      </c>
      <c r="R687" s="10">
        <v>3</v>
      </c>
      <c r="S687" s="10">
        <v>2</v>
      </c>
    </row>
    <row r="688" spans="2:19" s="11" customFormat="1" x14ac:dyDescent="0.2">
      <c r="B688" s="10" t="str">
        <f t="shared" si="57"/>
        <v/>
      </c>
      <c r="C688" s="10" t="str">
        <f>IF(ISNA(VLOOKUP(P688&amp;"_"&amp;Q688&amp;"_"&amp;R688,[1]挑战模式!$A:$AS,1,FALSE)),"",IF(R688-R687=0,"",R688))</f>
        <v/>
      </c>
      <c r="D688" s="10" t="str">
        <f t="shared" si="58"/>
        <v/>
      </c>
      <c r="E688" s="10" t="str">
        <f>""</f>
        <v/>
      </c>
      <c r="F688" s="10" t="str">
        <f>IF(C688="","",VLOOKUP(P688&amp;"_"&amp;Q688&amp;"_"&amp;R688,[1]挑战模式!$A:$AS,13,FALSE)-VLOOKUP(P688&amp;"_"&amp;Q688&amp;"_"&amp;R688,[1]挑战模式!$A:$AS,14,FALSE))</f>
        <v/>
      </c>
      <c r="G688" s="10" t="str">
        <f t="shared" si="59"/>
        <v/>
      </c>
      <c r="H688" s="10" t="str">
        <f t="shared" si="60"/>
        <v/>
      </c>
      <c r="I688" s="10" t="str">
        <f ca="1">IF(ISNA(VLOOKUP(P688&amp;"_"&amp;Q688&amp;"_"&amp;R688,[1]挑战模式!$A:$AS,1,FALSE)),"",IF(VLOOKUP(P688&amp;"_"&amp;Q688&amp;"_"&amp;R688,[1]挑战模式!$A:$AS,14+S688,FALSE)="","",INT(VLOOKUP(P688&amp;"_"&amp;Q688&amp;"_"&amp;R688,[1]挑战模式!$A:$AS,20+S688,FALSE))))</f>
        <v/>
      </c>
      <c r="J688" s="10" t="str">
        <f ca="1">IF(ISNA(VLOOKUP(P688&amp;"_"&amp;Q688&amp;"_"&amp;R688,[1]挑战模式!$A:$AS,1,FALSE)),"",IF(VLOOKUP(P688&amp;"_"&amp;Q688&amp;"_"&amp;R688,[1]挑战模式!$A:$AS,14+S688,FALSE)="","",ROUND(VLOOKUP(P688&amp;"_"&amp;Q688&amp;"_"&amp;R688,[1]挑战模式!$A:$AS,5,FALSE)/I688,2)))</f>
        <v/>
      </c>
      <c r="K688" s="10" t="str">
        <f t="shared" ca="1" si="61"/>
        <v/>
      </c>
      <c r="L688" s="10" t="str">
        <f t="shared" ca="1" si="62"/>
        <v/>
      </c>
      <c r="M688" s="10" t="str">
        <f t="shared" ca="1" si="63"/>
        <v/>
      </c>
      <c r="N688" s="12"/>
      <c r="O688" s="10" t="str">
        <f ca="1">IF(J688="","",VLOOKUP(P688&amp;"_"&amp;Q688&amp;"_"&amp;R688,[1]挑战模式!$A:$AS,38+S688,FALSE))</f>
        <v/>
      </c>
      <c r="P688" s="10">
        <v>0</v>
      </c>
      <c r="Q688" s="10">
        <v>15</v>
      </c>
      <c r="R688" s="10">
        <v>3</v>
      </c>
      <c r="S688" s="10">
        <v>3</v>
      </c>
    </row>
    <row r="689" spans="2:19" s="11" customFormat="1" x14ac:dyDescent="0.2">
      <c r="B689" s="10" t="str">
        <f t="shared" si="57"/>
        <v/>
      </c>
      <c r="C689" s="10" t="str">
        <f>IF(ISNA(VLOOKUP(P689&amp;"_"&amp;Q689&amp;"_"&amp;R689,[1]挑战模式!$A:$AS,1,FALSE)),"",IF(R689-R688=0,"",R689))</f>
        <v/>
      </c>
      <c r="D689" s="10" t="str">
        <f t="shared" si="58"/>
        <v/>
      </c>
      <c r="E689" s="10" t="str">
        <f>""</f>
        <v/>
      </c>
      <c r="F689" s="10" t="str">
        <f>IF(C689="","",VLOOKUP(P689&amp;"_"&amp;Q689&amp;"_"&amp;R689,[1]挑战模式!$A:$AS,13,FALSE)-VLOOKUP(P689&amp;"_"&amp;Q689&amp;"_"&amp;R689,[1]挑战模式!$A:$AS,14,FALSE))</f>
        <v/>
      </c>
      <c r="G689" s="10" t="str">
        <f t="shared" si="59"/>
        <v/>
      </c>
      <c r="H689" s="10" t="str">
        <f t="shared" si="60"/>
        <v/>
      </c>
      <c r="I689" s="10" t="str">
        <f ca="1">IF(ISNA(VLOOKUP(P689&amp;"_"&amp;Q689&amp;"_"&amp;R689,[1]挑战模式!$A:$AS,1,FALSE)),"",IF(VLOOKUP(P689&amp;"_"&amp;Q689&amp;"_"&amp;R689,[1]挑战模式!$A:$AS,14+S689,FALSE)="","",INT(VLOOKUP(P689&amp;"_"&amp;Q689&amp;"_"&amp;R689,[1]挑战模式!$A:$AS,20+S689,FALSE))))</f>
        <v/>
      </c>
      <c r="J689" s="10" t="str">
        <f ca="1">IF(ISNA(VLOOKUP(P689&amp;"_"&amp;Q689&amp;"_"&amp;R689,[1]挑战模式!$A:$AS,1,FALSE)),"",IF(VLOOKUP(P689&amp;"_"&amp;Q689&amp;"_"&amp;R689,[1]挑战模式!$A:$AS,14+S689,FALSE)="","",ROUND(VLOOKUP(P689&amp;"_"&amp;Q689&amp;"_"&amp;R689,[1]挑战模式!$A:$AS,5,FALSE)/I689,2)))</f>
        <v/>
      </c>
      <c r="K689" s="10" t="str">
        <f t="shared" ca="1" si="61"/>
        <v/>
      </c>
      <c r="L689" s="10" t="str">
        <f t="shared" ca="1" si="62"/>
        <v/>
      </c>
      <c r="M689" s="10" t="str">
        <f t="shared" ca="1" si="63"/>
        <v/>
      </c>
      <c r="N689" s="12"/>
      <c r="O689" s="10" t="str">
        <f ca="1">IF(J689="","",VLOOKUP(P689&amp;"_"&amp;Q689&amp;"_"&amp;R689,[1]挑战模式!$A:$AS,38+S689,FALSE))</f>
        <v/>
      </c>
      <c r="P689" s="10">
        <v>0</v>
      </c>
      <c r="Q689" s="10">
        <v>15</v>
      </c>
      <c r="R689" s="10">
        <v>3</v>
      </c>
      <c r="S689" s="10">
        <v>4</v>
      </c>
    </row>
    <row r="690" spans="2:19" s="11" customFormat="1" x14ac:dyDescent="0.2">
      <c r="B690" s="10" t="str">
        <f t="shared" si="57"/>
        <v/>
      </c>
      <c r="C690" s="10" t="str">
        <f>IF(ISNA(VLOOKUP(P690&amp;"_"&amp;Q690&amp;"_"&amp;R690,[1]挑战模式!$A:$AS,1,FALSE)),"",IF(R690-R689=0,"",R690))</f>
        <v/>
      </c>
      <c r="D690" s="10" t="str">
        <f t="shared" si="58"/>
        <v/>
      </c>
      <c r="E690" s="10" t="str">
        <f>""</f>
        <v/>
      </c>
      <c r="F690" s="10" t="str">
        <f>IF(C690="","",VLOOKUP(P690&amp;"_"&amp;Q690&amp;"_"&amp;R690,[1]挑战模式!$A:$AS,13,FALSE)-VLOOKUP(P690&amp;"_"&amp;Q690&amp;"_"&amp;R690,[1]挑战模式!$A:$AS,14,FALSE))</f>
        <v/>
      </c>
      <c r="G690" s="10" t="str">
        <f t="shared" si="59"/>
        <v/>
      </c>
      <c r="H690" s="10" t="str">
        <f t="shared" si="60"/>
        <v/>
      </c>
      <c r="I690" s="10" t="str">
        <f ca="1">IF(ISNA(VLOOKUP(P690&amp;"_"&amp;Q690&amp;"_"&amp;R690,[1]挑战模式!$A:$AS,1,FALSE)),"",IF(VLOOKUP(P690&amp;"_"&amp;Q690&amp;"_"&amp;R690,[1]挑战模式!$A:$AS,14+S690,FALSE)="","",INT(VLOOKUP(P690&amp;"_"&amp;Q690&amp;"_"&amp;R690,[1]挑战模式!$A:$AS,20+S690,FALSE))))</f>
        <v/>
      </c>
      <c r="J690" s="10" t="str">
        <f ca="1">IF(ISNA(VLOOKUP(P690&amp;"_"&amp;Q690&amp;"_"&amp;R690,[1]挑战模式!$A:$AS,1,FALSE)),"",IF(VLOOKUP(P690&amp;"_"&amp;Q690&amp;"_"&amp;R690,[1]挑战模式!$A:$AS,14+S690,FALSE)="","",ROUND(VLOOKUP(P690&amp;"_"&amp;Q690&amp;"_"&amp;R690,[1]挑战模式!$A:$AS,5,FALSE)/I690,2)))</f>
        <v/>
      </c>
      <c r="K690" s="10" t="str">
        <f t="shared" ca="1" si="61"/>
        <v/>
      </c>
      <c r="L690" s="10" t="str">
        <f t="shared" ca="1" si="62"/>
        <v/>
      </c>
      <c r="M690" s="10" t="str">
        <f t="shared" ca="1" si="63"/>
        <v/>
      </c>
      <c r="N690" s="12"/>
      <c r="O690" s="10" t="str">
        <f ca="1">IF(J690="","",VLOOKUP(P690&amp;"_"&amp;Q690&amp;"_"&amp;R690,[1]挑战模式!$A:$AS,38+S690,FALSE))</f>
        <v/>
      </c>
      <c r="P690" s="10">
        <v>0</v>
      </c>
      <c r="Q690" s="10">
        <v>15</v>
      </c>
      <c r="R690" s="10">
        <v>3</v>
      </c>
      <c r="S690" s="10">
        <v>5</v>
      </c>
    </row>
    <row r="691" spans="2:19" s="11" customFormat="1" x14ac:dyDescent="0.2">
      <c r="B691" s="10" t="str">
        <f t="shared" si="57"/>
        <v/>
      </c>
      <c r="C691" s="10" t="str">
        <f>IF(ISNA(VLOOKUP(P691&amp;"_"&amp;Q691&amp;"_"&amp;R691,[1]挑战模式!$A:$AS,1,FALSE)),"",IF(R691-R690=0,"",R691))</f>
        <v/>
      </c>
      <c r="D691" s="10" t="str">
        <f t="shared" si="58"/>
        <v/>
      </c>
      <c r="E691" s="10" t="str">
        <f>""</f>
        <v/>
      </c>
      <c r="F691" s="10" t="str">
        <f>IF(C691="","",VLOOKUP(P691&amp;"_"&amp;Q691&amp;"_"&amp;R691,[1]挑战模式!$A:$AS,13,FALSE)-VLOOKUP(P691&amp;"_"&amp;Q691&amp;"_"&amp;R691,[1]挑战模式!$A:$AS,14,FALSE))</f>
        <v/>
      </c>
      <c r="G691" s="10" t="str">
        <f t="shared" si="59"/>
        <v/>
      </c>
      <c r="H691" s="10" t="str">
        <f t="shared" si="60"/>
        <v/>
      </c>
      <c r="I691" s="10" t="str">
        <f ca="1">IF(ISNA(VLOOKUP(P691&amp;"_"&amp;Q691&amp;"_"&amp;R691,[1]挑战模式!$A:$AS,1,FALSE)),"",IF(VLOOKUP(P691&amp;"_"&amp;Q691&amp;"_"&amp;R691,[1]挑战模式!$A:$AS,14+S691,FALSE)="","",INT(VLOOKUP(P691&amp;"_"&amp;Q691&amp;"_"&amp;R691,[1]挑战模式!$A:$AS,20+S691,FALSE))))</f>
        <v/>
      </c>
      <c r="J691" s="10" t="str">
        <f ca="1">IF(ISNA(VLOOKUP(P691&amp;"_"&amp;Q691&amp;"_"&amp;R691,[1]挑战模式!$A:$AS,1,FALSE)),"",IF(VLOOKUP(P691&amp;"_"&amp;Q691&amp;"_"&amp;R691,[1]挑战模式!$A:$AS,14+S691,FALSE)="","",ROUND(VLOOKUP(P691&amp;"_"&amp;Q691&amp;"_"&amp;R691,[1]挑战模式!$A:$AS,5,FALSE)/I691,2)))</f>
        <v/>
      </c>
      <c r="K691" s="10" t="str">
        <f t="shared" ca="1" si="61"/>
        <v/>
      </c>
      <c r="L691" s="10" t="str">
        <f t="shared" ca="1" si="62"/>
        <v/>
      </c>
      <c r="M691" s="10" t="str">
        <f t="shared" ca="1" si="63"/>
        <v/>
      </c>
      <c r="N691" s="12"/>
      <c r="O691" s="10" t="str">
        <f ca="1">IF(J691="","",VLOOKUP(P691&amp;"_"&amp;Q691&amp;"_"&amp;R691,[1]挑战模式!$A:$AS,38+S691,FALSE))</f>
        <v/>
      </c>
      <c r="P691" s="10">
        <v>0</v>
      </c>
      <c r="Q691" s="10">
        <v>15</v>
      </c>
      <c r="R691" s="10">
        <v>3</v>
      </c>
      <c r="S691" s="10">
        <v>6</v>
      </c>
    </row>
    <row r="692" spans="2:19" s="11" customFormat="1" x14ac:dyDescent="0.2">
      <c r="B692" s="10" t="str">
        <f t="shared" si="57"/>
        <v>MonsterWaveCallRule_Season0_Challenge15</v>
      </c>
      <c r="C692" s="10">
        <f>IF(ISNA(VLOOKUP(P692&amp;"_"&amp;Q692&amp;"_"&amp;R692,[1]挑战模式!$A:$AS,1,FALSE)),"",IF(R692-R691=0,"",R692))</f>
        <v>4</v>
      </c>
      <c r="D692" s="10" t="str">
        <f t="shared" si="58"/>
        <v>赛季0挑战关卡15波次4</v>
      </c>
      <c r="E692" s="10" t="str">
        <f>""</f>
        <v/>
      </c>
      <c r="F692" s="10">
        <f>IF(C692="","",VLOOKUP(P692&amp;"_"&amp;Q692&amp;"_"&amp;R692,[1]挑战模式!$A:$AS,13,FALSE)-VLOOKUP(P692&amp;"_"&amp;Q692&amp;"_"&amp;R692,[1]挑战模式!$A:$AS,14,FALSE))</f>
        <v>100</v>
      </c>
      <c r="G692" s="10">
        <f t="shared" si="59"/>
        <v>180</v>
      </c>
      <c r="H692" s="10">
        <f t="shared" si="60"/>
        <v>0</v>
      </c>
      <c r="I692" s="10">
        <f ca="1">IF(ISNA(VLOOKUP(P692&amp;"_"&amp;Q692&amp;"_"&amp;R692,[1]挑战模式!$A:$AS,1,FALSE)),"",IF(VLOOKUP(P692&amp;"_"&amp;Q692&amp;"_"&amp;R692,[1]挑战模式!$A:$AS,14+S692,FALSE)="","",INT(VLOOKUP(P692&amp;"_"&amp;Q692&amp;"_"&amp;R692,[1]挑战模式!$A:$AS,20+S692,FALSE))))</f>
        <v>10</v>
      </c>
      <c r="J692" s="10">
        <f ca="1">IF(ISNA(VLOOKUP(P692&amp;"_"&amp;Q692&amp;"_"&amp;R692,[1]挑战模式!$A:$AS,1,FALSE)),"",IF(VLOOKUP(P692&amp;"_"&amp;Q692&amp;"_"&amp;R692,[1]挑战模式!$A:$AS,14+S692,FALSE)="","",ROUND(VLOOKUP(P692&amp;"_"&amp;Q692&amp;"_"&amp;R692,[1]挑战模式!$A:$AS,5,FALSE)/I692,2)))</f>
        <v>2.5</v>
      </c>
      <c r="K692" s="10">
        <f t="shared" ca="1" si="61"/>
        <v>1</v>
      </c>
      <c r="L692" s="10" t="str">
        <f t="shared" ca="1" si="62"/>
        <v>Monster_Season0_Challenge15_4_1</v>
      </c>
      <c r="M692" s="10">
        <f t="shared" ca="1" si="63"/>
        <v>1</v>
      </c>
      <c r="N692" s="12"/>
      <c r="O692" s="10">
        <f ca="1">IF(J692="","",VLOOKUP(P692&amp;"_"&amp;Q692&amp;"_"&amp;R692,[1]挑战模式!$A:$AS,38+S692,FALSE))</f>
        <v>9</v>
      </c>
      <c r="P692" s="10">
        <v>0</v>
      </c>
      <c r="Q692" s="10">
        <v>15</v>
      </c>
      <c r="R692" s="10">
        <v>4</v>
      </c>
      <c r="S692" s="10">
        <v>1</v>
      </c>
    </row>
    <row r="693" spans="2:19" s="11" customFormat="1" x14ac:dyDescent="0.2">
      <c r="B693" s="10" t="str">
        <f t="shared" si="57"/>
        <v/>
      </c>
      <c r="C693" s="10" t="str">
        <f>IF(ISNA(VLOOKUP(P693&amp;"_"&amp;Q693&amp;"_"&amp;R693,[1]挑战模式!$A:$AS,1,FALSE)),"",IF(R693-R692=0,"",R693))</f>
        <v/>
      </c>
      <c r="D693" s="10" t="str">
        <f t="shared" si="58"/>
        <v/>
      </c>
      <c r="E693" s="10" t="str">
        <f>""</f>
        <v/>
      </c>
      <c r="F693" s="10" t="str">
        <f>IF(C693="","",VLOOKUP(P693&amp;"_"&amp;Q693&amp;"_"&amp;R693,[1]挑战模式!$A:$AS,13,FALSE)-VLOOKUP(P693&amp;"_"&amp;Q693&amp;"_"&amp;R693,[1]挑战模式!$A:$AS,14,FALSE))</f>
        <v/>
      </c>
      <c r="G693" s="10" t="str">
        <f t="shared" si="59"/>
        <v/>
      </c>
      <c r="H693" s="10" t="str">
        <f t="shared" si="60"/>
        <v/>
      </c>
      <c r="I693" s="10">
        <f ca="1">IF(ISNA(VLOOKUP(P693&amp;"_"&amp;Q693&amp;"_"&amp;R693,[1]挑战模式!$A:$AS,1,FALSE)),"",IF(VLOOKUP(P693&amp;"_"&amp;Q693&amp;"_"&amp;R693,[1]挑战模式!$A:$AS,14+S693,FALSE)="","",INT(VLOOKUP(P693&amp;"_"&amp;Q693&amp;"_"&amp;R693,[1]挑战模式!$A:$AS,20+S693,FALSE))))</f>
        <v>10</v>
      </c>
      <c r="J693" s="10">
        <f ca="1">IF(ISNA(VLOOKUP(P693&amp;"_"&amp;Q693&amp;"_"&amp;R693,[1]挑战模式!$A:$AS,1,FALSE)),"",IF(VLOOKUP(P693&amp;"_"&amp;Q693&amp;"_"&amp;R693,[1]挑战模式!$A:$AS,14+S693,FALSE)="","",ROUND(VLOOKUP(P693&amp;"_"&amp;Q693&amp;"_"&amp;R693,[1]挑战模式!$A:$AS,5,FALSE)/I693,2)))</f>
        <v>2.5</v>
      </c>
      <c r="K693" s="10">
        <f t="shared" ca="1" si="61"/>
        <v>1</v>
      </c>
      <c r="L693" s="10" t="str">
        <f t="shared" ca="1" si="62"/>
        <v>Monster_Season0_Challenge15_4_2</v>
      </c>
      <c r="M693" s="10">
        <f t="shared" ca="1" si="63"/>
        <v>1</v>
      </c>
      <c r="N693" s="12"/>
      <c r="O693" s="10">
        <f ca="1">IF(J693="","",VLOOKUP(P693&amp;"_"&amp;Q693&amp;"_"&amp;R693,[1]挑战模式!$A:$AS,38+S693,FALSE))</f>
        <v>9</v>
      </c>
      <c r="P693" s="10">
        <v>0</v>
      </c>
      <c r="Q693" s="10">
        <v>15</v>
      </c>
      <c r="R693" s="10">
        <v>4</v>
      </c>
      <c r="S693" s="10">
        <v>2</v>
      </c>
    </row>
    <row r="694" spans="2:19" s="10" customFormat="1" x14ac:dyDescent="0.2">
      <c r="B694" s="10" t="str">
        <f t="shared" si="57"/>
        <v/>
      </c>
      <c r="C694" s="10" t="str">
        <f>IF(ISNA(VLOOKUP(P694&amp;"_"&amp;Q694&amp;"_"&amp;R694,[1]挑战模式!$A:$AS,1,FALSE)),"",IF(R694-R693=0,"",R694))</f>
        <v/>
      </c>
      <c r="D694" s="10" t="str">
        <f t="shared" si="58"/>
        <v/>
      </c>
      <c r="E694" s="10" t="str">
        <f>""</f>
        <v/>
      </c>
      <c r="F694" s="10" t="str">
        <f>IF(C694="","",VLOOKUP(P694&amp;"_"&amp;Q694&amp;"_"&amp;R694,[1]挑战模式!$A:$AS,13,FALSE)-VLOOKUP(P694&amp;"_"&amp;Q694&amp;"_"&amp;R694,[1]挑战模式!$A:$AS,14,FALSE))</f>
        <v/>
      </c>
      <c r="G694" s="10" t="str">
        <f t="shared" si="59"/>
        <v/>
      </c>
      <c r="H694" s="10" t="str">
        <f>IF(C694="","",0)</f>
        <v/>
      </c>
      <c r="I694" s="10">
        <f ca="1">IF(ISNA(VLOOKUP(P694&amp;"_"&amp;Q694&amp;"_"&amp;R694,[1]挑战模式!$A:$AS,1,FALSE)),"",IF(VLOOKUP(P694&amp;"_"&amp;Q694&amp;"_"&amp;R694,[1]挑战模式!$A:$AS,14+S694,FALSE)="","",INT(VLOOKUP(P694&amp;"_"&amp;Q694&amp;"_"&amp;R694,[1]挑战模式!$A:$AS,20+S694,FALSE))))</f>
        <v>5</v>
      </c>
      <c r="J694" s="10">
        <f ca="1">IF(ISNA(VLOOKUP(P694&amp;"_"&amp;Q694&amp;"_"&amp;R694,[1]挑战模式!$A:$AS,1,FALSE)),"",IF(VLOOKUP(P694&amp;"_"&amp;Q694&amp;"_"&amp;R694,[1]挑战模式!$A:$AS,14+S694,FALSE)="","",ROUND(VLOOKUP(P694&amp;"_"&amp;Q694&amp;"_"&amp;R694,[1]挑战模式!$A:$AS,5,FALSE)/I694,2)))</f>
        <v>5</v>
      </c>
      <c r="K694" s="10">
        <f t="shared" ca="1" si="61"/>
        <v>1</v>
      </c>
      <c r="L694" s="10" t="str">
        <f t="shared" ca="1" si="62"/>
        <v>Monster_Season0_Challenge15_4_3</v>
      </c>
      <c r="M694" s="10">
        <f t="shared" ca="1" si="63"/>
        <v>1</v>
      </c>
      <c r="O694" s="10">
        <f ca="1">IF(J694="","",VLOOKUP(P694&amp;"_"&amp;Q694&amp;"_"&amp;R694,[1]挑战模式!$A:$AS,38+S694,FALSE))</f>
        <v>4</v>
      </c>
      <c r="P694" s="10">
        <v>0</v>
      </c>
      <c r="Q694" s="10">
        <v>15</v>
      </c>
      <c r="R694" s="10">
        <v>4</v>
      </c>
      <c r="S694" s="10">
        <v>3</v>
      </c>
    </row>
    <row r="695" spans="2:19" s="10" customFormat="1" x14ac:dyDescent="0.2">
      <c r="B695" s="10" t="str">
        <f t="shared" si="57"/>
        <v/>
      </c>
      <c r="C695" s="10" t="str">
        <f>IF(ISNA(VLOOKUP(P695&amp;"_"&amp;Q695&amp;"_"&amp;R695,[1]挑战模式!$A:$AS,1,FALSE)),"",IF(R695-R694=0,"",R695))</f>
        <v/>
      </c>
      <c r="D695" s="10" t="str">
        <f t="shared" si="58"/>
        <v/>
      </c>
      <c r="E695" s="10" t="str">
        <f>""</f>
        <v/>
      </c>
      <c r="F695" s="10" t="str">
        <f>IF(C695="","",VLOOKUP(P695&amp;"_"&amp;Q695&amp;"_"&amp;R695,[1]挑战模式!$A:$AS,13,FALSE)-VLOOKUP(P695&amp;"_"&amp;Q695&amp;"_"&amp;R695,[1]挑战模式!$A:$AS,14,FALSE))</f>
        <v/>
      </c>
      <c r="G695" s="10" t="str">
        <f t="shared" si="59"/>
        <v/>
      </c>
      <c r="H695" s="10" t="str">
        <f t="shared" ref="H695:H758" si="64">IF(C695="","",0)</f>
        <v/>
      </c>
      <c r="I695" s="10" t="str">
        <f ca="1">IF(ISNA(VLOOKUP(P695&amp;"_"&amp;Q695&amp;"_"&amp;R695,[1]挑战模式!$A:$AS,1,FALSE)),"",IF(VLOOKUP(P695&amp;"_"&amp;Q695&amp;"_"&amp;R695,[1]挑战模式!$A:$AS,14+S695,FALSE)="","",INT(VLOOKUP(P695&amp;"_"&amp;Q695&amp;"_"&amp;R695,[1]挑战模式!$A:$AS,20+S695,FALSE))))</f>
        <v/>
      </c>
      <c r="J695" s="10" t="str">
        <f ca="1">IF(ISNA(VLOOKUP(P695&amp;"_"&amp;Q695&amp;"_"&amp;R695,[1]挑战模式!$A:$AS,1,FALSE)),"",IF(VLOOKUP(P695&amp;"_"&amp;Q695&amp;"_"&amp;R695,[1]挑战模式!$A:$AS,14+S695,FALSE)="","",ROUND(VLOOKUP(P695&amp;"_"&amp;Q695&amp;"_"&amp;R695,[1]挑战模式!$A:$AS,5,FALSE)/I695,2)))</f>
        <v/>
      </c>
      <c r="K695" s="10" t="str">
        <f t="shared" ca="1" si="61"/>
        <v/>
      </c>
      <c r="L695" s="10" t="str">
        <f t="shared" ca="1" si="62"/>
        <v/>
      </c>
      <c r="M695" s="10" t="str">
        <f t="shared" ca="1" si="63"/>
        <v/>
      </c>
      <c r="O695" s="10" t="str">
        <f ca="1">IF(J695="","",VLOOKUP(P695&amp;"_"&amp;Q695&amp;"_"&amp;R695,[1]挑战模式!$A:$AS,38+S695,FALSE))</f>
        <v/>
      </c>
      <c r="P695" s="10">
        <v>0</v>
      </c>
      <c r="Q695" s="10">
        <v>15</v>
      </c>
      <c r="R695" s="10">
        <v>4</v>
      </c>
      <c r="S695" s="10">
        <v>4</v>
      </c>
    </row>
    <row r="696" spans="2:19" s="10" customFormat="1" x14ac:dyDescent="0.2">
      <c r="B696" s="10" t="str">
        <f t="shared" si="57"/>
        <v/>
      </c>
      <c r="C696" s="10" t="str">
        <f>IF(ISNA(VLOOKUP(P696&amp;"_"&amp;Q696&amp;"_"&amp;R696,[1]挑战模式!$A:$AS,1,FALSE)),"",IF(R696-R695=0,"",R696))</f>
        <v/>
      </c>
      <c r="D696" s="10" t="str">
        <f t="shared" si="58"/>
        <v/>
      </c>
      <c r="E696" s="10" t="str">
        <f>""</f>
        <v/>
      </c>
      <c r="F696" s="10" t="str">
        <f>IF(C696="","",VLOOKUP(P696&amp;"_"&amp;Q696&amp;"_"&amp;R696,[1]挑战模式!$A:$AS,13,FALSE)-VLOOKUP(P696&amp;"_"&amp;Q696&amp;"_"&amp;R696,[1]挑战模式!$A:$AS,14,FALSE))</f>
        <v/>
      </c>
      <c r="G696" s="10" t="str">
        <f t="shared" si="59"/>
        <v/>
      </c>
      <c r="H696" s="10" t="str">
        <f t="shared" si="64"/>
        <v/>
      </c>
      <c r="I696" s="10" t="str">
        <f ca="1">IF(ISNA(VLOOKUP(P696&amp;"_"&amp;Q696&amp;"_"&amp;R696,[1]挑战模式!$A:$AS,1,FALSE)),"",IF(VLOOKUP(P696&amp;"_"&amp;Q696&amp;"_"&amp;R696,[1]挑战模式!$A:$AS,14+S696,FALSE)="","",INT(VLOOKUP(P696&amp;"_"&amp;Q696&amp;"_"&amp;R696,[1]挑战模式!$A:$AS,20+S696,FALSE))))</f>
        <v/>
      </c>
      <c r="J696" s="10" t="str">
        <f ca="1">IF(ISNA(VLOOKUP(P696&amp;"_"&amp;Q696&amp;"_"&amp;R696,[1]挑战模式!$A:$AS,1,FALSE)),"",IF(VLOOKUP(P696&amp;"_"&amp;Q696&amp;"_"&amp;R696,[1]挑战模式!$A:$AS,14+S696,FALSE)="","",ROUND(VLOOKUP(P696&amp;"_"&amp;Q696&amp;"_"&amp;R696,[1]挑战模式!$A:$AS,5,FALSE)/I696,2)))</f>
        <v/>
      </c>
      <c r="K696" s="10" t="str">
        <f t="shared" ca="1" si="61"/>
        <v/>
      </c>
      <c r="L696" s="10" t="str">
        <f t="shared" ca="1" si="62"/>
        <v/>
      </c>
      <c r="M696" s="10" t="str">
        <f t="shared" ca="1" si="63"/>
        <v/>
      </c>
      <c r="O696" s="10" t="str">
        <f ca="1">IF(J696="","",VLOOKUP(P696&amp;"_"&amp;Q696&amp;"_"&amp;R696,[1]挑战模式!$A:$AS,38+S696,FALSE))</f>
        <v/>
      </c>
      <c r="P696" s="10">
        <v>0</v>
      </c>
      <c r="Q696" s="10">
        <v>15</v>
      </c>
      <c r="R696" s="10">
        <v>4</v>
      </c>
      <c r="S696" s="10">
        <v>5</v>
      </c>
    </row>
    <row r="697" spans="2:19" s="10" customFormat="1" x14ac:dyDescent="0.2">
      <c r="B697" s="10" t="str">
        <f t="shared" si="57"/>
        <v/>
      </c>
      <c r="C697" s="10" t="str">
        <f>IF(ISNA(VLOOKUP(P697&amp;"_"&amp;Q697&amp;"_"&amp;R697,[1]挑战模式!$A:$AS,1,FALSE)),"",IF(R697-R696=0,"",R697))</f>
        <v/>
      </c>
      <c r="D697" s="10" t="str">
        <f t="shared" si="58"/>
        <v/>
      </c>
      <c r="E697" s="10" t="str">
        <f>""</f>
        <v/>
      </c>
      <c r="F697" s="10" t="str">
        <f>IF(C697="","",VLOOKUP(P697&amp;"_"&amp;Q697&amp;"_"&amp;R697,[1]挑战模式!$A:$AS,13,FALSE)-VLOOKUP(P697&amp;"_"&amp;Q697&amp;"_"&amp;R697,[1]挑战模式!$A:$AS,14,FALSE))</f>
        <v/>
      </c>
      <c r="G697" s="10" t="str">
        <f t="shared" si="59"/>
        <v/>
      </c>
      <c r="H697" s="10" t="str">
        <f t="shared" si="64"/>
        <v/>
      </c>
      <c r="I697" s="10" t="str">
        <f ca="1">IF(ISNA(VLOOKUP(P697&amp;"_"&amp;Q697&amp;"_"&amp;R697,[1]挑战模式!$A:$AS,1,FALSE)),"",IF(VLOOKUP(P697&amp;"_"&amp;Q697&amp;"_"&amp;R697,[1]挑战模式!$A:$AS,14+S697,FALSE)="","",INT(VLOOKUP(P697&amp;"_"&amp;Q697&amp;"_"&amp;R697,[1]挑战模式!$A:$AS,20+S697,FALSE))))</f>
        <v/>
      </c>
      <c r="J697" s="10" t="str">
        <f ca="1">IF(ISNA(VLOOKUP(P697&amp;"_"&amp;Q697&amp;"_"&amp;R697,[1]挑战模式!$A:$AS,1,FALSE)),"",IF(VLOOKUP(P697&amp;"_"&amp;Q697&amp;"_"&amp;R697,[1]挑战模式!$A:$AS,14+S697,FALSE)="","",ROUND(VLOOKUP(P697&amp;"_"&amp;Q697&amp;"_"&amp;R697,[1]挑战模式!$A:$AS,5,FALSE)/I697,2)))</f>
        <v/>
      </c>
      <c r="K697" s="10" t="str">
        <f t="shared" ca="1" si="61"/>
        <v/>
      </c>
      <c r="L697" s="10" t="str">
        <f t="shared" ca="1" si="62"/>
        <v/>
      </c>
      <c r="M697" s="10" t="str">
        <f t="shared" ca="1" si="63"/>
        <v/>
      </c>
      <c r="O697" s="10" t="str">
        <f ca="1">IF(J697="","",VLOOKUP(P697&amp;"_"&amp;Q697&amp;"_"&amp;R697,[1]挑战模式!$A:$AS,38+S697,FALSE))</f>
        <v/>
      </c>
      <c r="P697" s="10">
        <v>0</v>
      </c>
      <c r="Q697" s="10">
        <v>15</v>
      </c>
      <c r="R697" s="10">
        <v>4</v>
      </c>
      <c r="S697" s="10">
        <v>6</v>
      </c>
    </row>
    <row r="698" spans="2:19" s="10" customFormat="1" x14ac:dyDescent="0.2">
      <c r="B698" s="10" t="str">
        <f t="shared" si="57"/>
        <v>MonsterWaveCallRule_Season0_Challenge15</v>
      </c>
      <c r="C698" s="10">
        <f>IF(ISNA(VLOOKUP(P698&amp;"_"&amp;Q698&amp;"_"&amp;R698,[1]挑战模式!$A:$AS,1,FALSE)),"",IF(R698-R697=0,"",R698))</f>
        <v>5</v>
      </c>
      <c r="D698" s="10" t="str">
        <f t="shared" si="58"/>
        <v>赛季0挑战关卡15波次5</v>
      </c>
      <c r="E698" s="10" t="str">
        <f>""</f>
        <v/>
      </c>
      <c r="F698" s="10">
        <f>IF(C698="","",VLOOKUP(P698&amp;"_"&amp;Q698&amp;"_"&amp;R698,[1]挑战模式!$A:$AS,13,FALSE)-VLOOKUP(P698&amp;"_"&amp;Q698&amp;"_"&amp;R698,[1]挑战模式!$A:$AS,14,FALSE))</f>
        <v>100</v>
      </c>
      <c r="G698" s="10">
        <f t="shared" si="59"/>
        <v>180</v>
      </c>
      <c r="H698" s="10">
        <f t="shared" si="64"/>
        <v>0</v>
      </c>
      <c r="I698" s="10">
        <f ca="1">IF(ISNA(VLOOKUP(P698&amp;"_"&amp;Q698&amp;"_"&amp;R698,[1]挑战模式!$A:$AS,1,FALSE)),"",IF(VLOOKUP(P698&amp;"_"&amp;Q698&amp;"_"&amp;R698,[1]挑战模式!$A:$AS,14+S698,FALSE)="","",INT(VLOOKUP(P698&amp;"_"&amp;Q698&amp;"_"&amp;R698,[1]挑战模式!$A:$AS,20+S698,FALSE))))</f>
        <v>13</v>
      </c>
      <c r="J698" s="10">
        <f ca="1">IF(ISNA(VLOOKUP(P698&amp;"_"&amp;Q698&amp;"_"&amp;R698,[1]挑战模式!$A:$AS,1,FALSE)),"",IF(VLOOKUP(P698&amp;"_"&amp;Q698&amp;"_"&amp;R698,[1]挑战模式!$A:$AS,14+S698,FALSE)="","",ROUND(VLOOKUP(P698&amp;"_"&amp;Q698&amp;"_"&amp;R698,[1]挑战模式!$A:$AS,5,FALSE)/I698,2)))</f>
        <v>2.31</v>
      </c>
      <c r="K698" s="10">
        <f t="shared" ca="1" si="61"/>
        <v>1</v>
      </c>
      <c r="L698" s="10" t="str">
        <f t="shared" ca="1" si="62"/>
        <v>Monster_Season0_Challenge15_5_1</v>
      </c>
      <c r="M698" s="10">
        <f t="shared" ca="1" si="63"/>
        <v>1</v>
      </c>
      <c r="O698" s="10">
        <f ca="1">IF(J698="","",VLOOKUP(P698&amp;"_"&amp;Q698&amp;"_"&amp;R698,[1]挑战模式!$A:$AS,38+S698,FALSE))</f>
        <v>8</v>
      </c>
      <c r="P698" s="10">
        <v>0</v>
      </c>
      <c r="Q698" s="10">
        <v>15</v>
      </c>
      <c r="R698" s="10">
        <v>5</v>
      </c>
      <c r="S698" s="10">
        <v>1</v>
      </c>
    </row>
    <row r="699" spans="2:19" s="10" customFormat="1" x14ac:dyDescent="0.2">
      <c r="B699" s="10" t="str">
        <f t="shared" si="57"/>
        <v/>
      </c>
      <c r="C699" s="10" t="str">
        <f>IF(ISNA(VLOOKUP(P699&amp;"_"&amp;Q699&amp;"_"&amp;R699,[1]挑战模式!$A:$AS,1,FALSE)),"",IF(R699-R698=0,"",R699))</f>
        <v/>
      </c>
      <c r="D699" s="10" t="str">
        <f t="shared" si="58"/>
        <v/>
      </c>
      <c r="E699" s="10" t="str">
        <f>""</f>
        <v/>
      </c>
      <c r="F699" s="10" t="str">
        <f>IF(C699="","",VLOOKUP(P699&amp;"_"&amp;Q699&amp;"_"&amp;R699,[1]挑战模式!$A:$AS,13,FALSE)-VLOOKUP(P699&amp;"_"&amp;Q699&amp;"_"&amp;R699,[1]挑战模式!$A:$AS,14,FALSE))</f>
        <v/>
      </c>
      <c r="G699" s="10" t="str">
        <f t="shared" si="59"/>
        <v/>
      </c>
      <c r="H699" s="10" t="str">
        <f t="shared" si="64"/>
        <v/>
      </c>
      <c r="I699" s="10">
        <f ca="1">IF(ISNA(VLOOKUP(P699&amp;"_"&amp;Q699&amp;"_"&amp;R699,[1]挑战模式!$A:$AS,1,FALSE)),"",IF(VLOOKUP(P699&amp;"_"&amp;Q699&amp;"_"&amp;R699,[1]挑战模式!$A:$AS,14+S699,FALSE)="","",INT(VLOOKUP(P699&amp;"_"&amp;Q699&amp;"_"&amp;R699,[1]挑战模式!$A:$AS,20+S699,FALSE))))</f>
        <v>13</v>
      </c>
      <c r="J699" s="10">
        <f ca="1">IF(ISNA(VLOOKUP(P699&amp;"_"&amp;Q699&amp;"_"&amp;R699,[1]挑战模式!$A:$AS,1,FALSE)),"",IF(VLOOKUP(P699&amp;"_"&amp;Q699&amp;"_"&amp;R699,[1]挑战模式!$A:$AS,14+S699,FALSE)="","",ROUND(VLOOKUP(P699&amp;"_"&amp;Q699&amp;"_"&amp;R699,[1]挑战模式!$A:$AS,5,FALSE)/I699,2)))</f>
        <v>2.31</v>
      </c>
      <c r="K699" s="10">
        <f t="shared" ca="1" si="61"/>
        <v>1</v>
      </c>
      <c r="L699" s="10" t="str">
        <f t="shared" ca="1" si="62"/>
        <v>Monster_Season0_Challenge15_5_2</v>
      </c>
      <c r="M699" s="10">
        <f t="shared" ca="1" si="63"/>
        <v>1</v>
      </c>
      <c r="O699" s="10">
        <f ca="1">IF(J699="","",VLOOKUP(P699&amp;"_"&amp;Q699&amp;"_"&amp;R699,[1]挑战模式!$A:$AS,38+S699,FALSE))</f>
        <v>4</v>
      </c>
      <c r="P699" s="10">
        <v>0</v>
      </c>
      <c r="Q699" s="10">
        <v>15</v>
      </c>
      <c r="R699" s="10">
        <v>5</v>
      </c>
      <c r="S699" s="10">
        <v>2</v>
      </c>
    </row>
    <row r="700" spans="2:19" s="10" customFormat="1" x14ac:dyDescent="0.2">
      <c r="B700" s="10" t="str">
        <f t="shared" si="57"/>
        <v/>
      </c>
      <c r="C700" s="10" t="str">
        <f>IF(ISNA(VLOOKUP(P700&amp;"_"&amp;Q700&amp;"_"&amp;R700,[1]挑战模式!$A:$AS,1,FALSE)),"",IF(R700-R699=0,"",R700))</f>
        <v/>
      </c>
      <c r="D700" s="10" t="str">
        <f t="shared" si="58"/>
        <v/>
      </c>
      <c r="E700" s="10" t="str">
        <f>""</f>
        <v/>
      </c>
      <c r="F700" s="10" t="str">
        <f>IF(C700="","",VLOOKUP(P700&amp;"_"&amp;Q700&amp;"_"&amp;R700,[1]挑战模式!$A:$AS,13,FALSE)-VLOOKUP(P700&amp;"_"&amp;Q700&amp;"_"&amp;R700,[1]挑战模式!$A:$AS,14,FALSE))</f>
        <v/>
      </c>
      <c r="G700" s="10" t="str">
        <f t="shared" si="59"/>
        <v/>
      </c>
      <c r="H700" s="10" t="str">
        <f t="shared" si="64"/>
        <v/>
      </c>
      <c r="I700" s="10">
        <f ca="1">IF(ISNA(VLOOKUP(P700&amp;"_"&amp;Q700&amp;"_"&amp;R700,[1]挑战模式!$A:$AS,1,FALSE)),"",IF(VLOOKUP(P700&amp;"_"&amp;Q700&amp;"_"&amp;R700,[1]挑战模式!$A:$AS,14+S700,FALSE)="","",INT(VLOOKUP(P700&amp;"_"&amp;Q700&amp;"_"&amp;R700,[1]挑战模式!$A:$AS,20+S700,FALSE))))</f>
        <v>6</v>
      </c>
      <c r="J700" s="10">
        <f ca="1">IF(ISNA(VLOOKUP(P700&amp;"_"&amp;Q700&amp;"_"&amp;R700,[1]挑战模式!$A:$AS,1,FALSE)),"",IF(VLOOKUP(P700&amp;"_"&amp;Q700&amp;"_"&amp;R700,[1]挑战模式!$A:$AS,14+S700,FALSE)="","",ROUND(VLOOKUP(P700&amp;"_"&amp;Q700&amp;"_"&amp;R700,[1]挑战模式!$A:$AS,5,FALSE)/I700,2)))</f>
        <v>5</v>
      </c>
      <c r="K700" s="10">
        <f t="shared" ca="1" si="61"/>
        <v>1</v>
      </c>
      <c r="L700" s="10" t="str">
        <f t="shared" ca="1" si="62"/>
        <v>Monster_Season0_Challenge15_5_3</v>
      </c>
      <c r="M700" s="10">
        <f t="shared" ca="1" si="63"/>
        <v>1</v>
      </c>
      <c r="O700" s="10">
        <f ca="1">IF(J700="","",VLOOKUP(P700&amp;"_"&amp;Q700&amp;"_"&amp;R700,[1]挑战模式!$A:$AS,38+S700,FALSE))</f>
        <v>8</v>
      </c>
      <c r="P700" s="10">
        <v>0</v>
      </c>
      <c r="Q700" s="10">
        <v>15</v>
      </c>
      <c r="R700" s="10">
        <v>5</v>
      </c>
      <c r="S700" s="10">
        <v>3</v>
      </c>
    </row>
    <row r="701" spans="2:19" s="10" customFormat="1" x14ac:dyDescent="0.2">
      <c r="B701" s="10" t="str">
        <f t="shared" si="57"/>
        <v/>
      </c>
      <c r="C701" s="10" t="str">
        <f>IF(ISNA(VLOOKUP(P701&amp;"_"&amp;Q701&amp;"_"&amp;R701,[1]挑战模式!$A:$AS,1,FALSE)),"",IF(R701-R700=0,"",R701))</f>
        <v/>
      </c>
      <c r="D701" s="10" t="str">
        <f t="shared" si="58"/>
        <v/>
      </c>
      <c r="E701" s="10" t="str">
        <f>""</f>
        <v/>
      </c>
      <c r="F701" s="10" t="str">
        <f>IF(C701="","",VLOOKUP(P701&amp;"_"&amp;Q701&amp;"_"&amp;R701,[1]挑战模式!$A:$AS,13,FALSE)-VLOOKUP(P701&amp;"_"&amp;Q701&amp;"_"&amp;R701,[1]挑战模式!$A:$AS,14,FALSE))</f>
        <v/>
      </c>
      <c r="G701" s="10" t="str">
        <f t="shared" si="59"/>
        <v/>
      </c>
      <c r="H701" s="10" t="str">
        <f t="shared" si="64"/>
        <v/>
      </c>
      <c r="I701" s="10" t="str">
        <f ca="1">IF(ISNA(VLOOKUP(P701&amp;"_"&amp;Q701&amp;"_"&amp;R701,[1]挑战模式!$A:$AS,1,FALSE)),"",IF(VLOOKUP(P701&amp;"_"&amp;Q701&amp;"_"&amp;R701,[1]挑战模式!$A:$AS,14+S701,FALSE)="","",INT(VLOOKUP(P701&amp;"_"&amp;Q701&amp;"_"&amp;R701,[1]挑战模式!$A:$AS,20+S701,FALSE))))</f>
        <v/>
      </c>
      <c r="J701" s="10" t="str">
        <f ca="1">IF(ISNA(VLOOKUP(P701&amp;"_"&amp;Q701&amp;"_"&amp;R701,[1]挑战模式!$A:$AS,1,FALSE)),"",IF(VLOOKUP(P701&amp;"_"&amp;Q701&amp;"_"&amp;R701,[1]挑战模式!$A:$AS,14+S701,FALSE)="","",ROUND(VLOOKUP(P701&amp;"_"&amp;Q701&amp;"_"&amp;R701,[1]挑战模式!$A:$AS,5,FALSE)/I701,2)))</f>
        <v/>
      </c>
      <c r="K701" s="10" t="str">
        <f t="shared" ca="1" si="61"/>
        <v/>
      </c>
      <c r="L701" s="10" t="str">
        <f t="shared" ca="1" si="62"/>
        <v/>
      </c>
      <c r="M701" s="10" t="str">
        <f t="shared" ca="1" si="63"/>
        <v/>
      </c>
      <c r="O701" s="10" t="str">
        <f ca="1">IF(J701="","",VLOOKUP(P701&amp;"_"&amp;Q701&amp;"_"&amp;R701,[1]挑战模式!$A:$AS,38+S701,FALSE))</f>
        <v/>
      </c>
      <c r="P701" s="10">
        <v>0</v>
      </c>
      <c r="Q701" s="10">
        <v>15</v>
      </c>
      <c r="R701" s="10">
        <v>5</v>
      </c>
      <c r="S701" s="10">
        <v>4</v>
      </c>
    </row>
    <row r="702" spans="2:19" s="10" customFormat="1" x14ac:dyDescent="0.2">
      <c r="B702" s="10" t="str">
        <f t="shared" si="57"/>
        <v/>
      </c>
      <c r="C702" s="10" t="str">
        <f>IF(ISNA(VLOOKUP(P702&amp;"_"&amp;Q702&amp;"_"&amp;R702,[1]挑战模式!$A:$AS,1,FALSE)),"",IF(R702-R701=0,"",R702))</f>
        <v/>
      </c>
      <c r="D702" s="10" t="str">
        <f t="shared" si="58"/>
        <v/>
      </c>
      <c r="E702" s="10" t="str">
        <f>""</f>
        <v/>
      </c>
      <c r="F702" s="10" t="str">
        <f>IF(C702="","",VLOOKUP(P702&amp;"_"&amp;Q702&amp;"_"&amp;R702,[1]挑战模式!$A:$AS,13,FALSE)-VLOOKUP(P702&amp;"_"&amp;Q702&amp;"_"&amp;R702,[1]挑战模式!$A:$AS,14,FALSE))</f>
        <v/>
      </c>
      <c r="G702" s="10" t="str">
        <f t="shared" si="59"/>
        <v/>
      </c>
      <c r="H702" s="10" t="str">
        <f t="shared" si="64"/>
        <v/>
      </c>
      <c r="I702" s="10" t="str">
        <f ca="1">IF(ISNA(VLOOKUP(P702&amp;"_"&amp;Q702&amp;"_"&amp;R702,[1]挑战模式!$A:$AS,1,FALSE)),"",IF(VLOOKUP(P702&amp;"_"&amp;Q702&amp;"_"&amp;R702,[1]挑战模式!$A:$AS,14+S702,FALSE)="","",INT(VLOOKUP(P702&amp;"_"&amp;Q702&amp;"_"&amp;R702,[1]挑战模式!$A:$AS,20+S702,FALSE))))</f>
        <v/>
      </c>
      <c r="J702" s="10" t="str">
        <f ca="1">IF(ISNA(VLOOKUP(P702&amp;"_"&amp;Q702&amp;"_"&amp;R702,[1]挑战模式!$A:$AS,1,FALSE)),"",IF(VLOOKUP(P702&amp;"_"&amp;Q702&amp;"_"&amp;R702,[1]挑战模式!$A:$AS,14+S702,FALSE)="","",ROUND(VLOOKUP(P702&amp;"_"&amp;Q702&amp;"_"&amp;R702,[1]挑战模式!$A:$AS,5,FALSE)/I702,2)))</f>
        <v/>
      </c>
      <c r="K702" s="10" t="str">
        <f t="shared" ca="1" si="61"/>
        <v/>
      </c>
      <c r="L702" s="10" t="str">
        <f t="shared" ca="1" si="62"/>
        <v/>
      </c>
      <c r="M702" s="10" t="str">
        <f t="shared" ca="1" si="63"/>
        <v/>
      </c>
      <c r="O702" s="10" t="str">
        <f ca="1">IF(J702="","",VLOOKUP(P702&amp;"_"&amp;Q702&amp;"_"&amp;R702,[1]挑战模式!$A:$AS,38+S702,FALSE))</f>
        <v/>
      </c>
      <c r="P702" s="10">
        <v>0</v>
      </c>
      <c r="Q702" s="10">
        <v>15</v>
      </c>
      <c r="R702" s="10">
        <v>5</v>
      </c>
      <c r="S702" s="10">
        <v>5</v>
      </c>
    </row>
    <row r="703" spans="2:19" s="10" customFormat="1" x14ac:dyDescent="0.2">
      <c r="B703" s="10" t="str">
        <f t="shared" si="57"/>
        <v/>
      </c>
      <c r="C703" s="10" t="str">
        <f>IF(ISNA(VLOOKUP(P703&amp;"_"&amp;Q703&amp;"_"&amp;R703,[1]挑战模式!$A:$AS,1,FALSE)),"",IF(R703-R702=0,"",R703))</f>
        <v/>
      </c>
      <c r="D703" s="10" t="str">
        <f t="shared" si="58"/>
        <v/>
      </c>
      <c r="E703" s="10" t="str">
        <f>""</f>
        <v/>
      </c>
      <c r="F703" s="10" t="str">
        <f>IF(C703="","",VLOOKUP(P703&amp;"_"&amp;Q703&amp;"_"&amp;R703,[1]挑战模式!$A:$AS,13,FALSE)-VLOOKUP(P703&amp;"_"&amp;Q703&amp;"_"&amp;R703,[1]挑战模式!$A:$AS,14,FALSE))</f>
        <v/>
      </c>
      <c r="G703" s="10" t="str">
        <f t="shared" si="59"/>
        <v/>
      </c>
      <c r="H703" s="10" t="str">
        <f t="shared" si="64"/>
        <v/>
      </c>
      <c r="I703" s="10" t="str">
        <f ca="1">IF(ISNA(VLOOKUP(P703&amp;"_"&amp;Q703&amp;"_"&amp;R703,[1]挑战模式!$A:$AS,1,FALSE)),"",IF(VLOOKUP(P703&amp;"_"&amp;Q703&amp;"_"&amp;R703,[1]挑战模式!$A:$AS,14+S703,FALSE)="","",INT(VLOOKUP(P703&amp;"_"&amp;Q703&amp;"_"&amp;R703,[1]挑战模式!$A:$AS,20+S703,FALSE))))</f>
        <v/>
      </c>
      <c r="J703" s="10" t="str">
        <f ca="1">IF(ISNA(VLOOKUP(P703&amp;"_"&amp;Q703&amp;"_"&amp;R703,[1]挑战模式!$A:$AS,1,FALSE)),"",IF(VLOOKUP(P703&amp;"_"&amp;Q703&amp;"_"&amp;R703,[1]挑战模式!$A:$AS,14+S703,FALSE)="","",ROUND(VLOOKUP(P703&amp;"_"&amp;Q703&amp;"_"&amp;R703,[1]挑战模式!$A:$AS,5,FALSE)/I703,2)))</f>
        <v/>
      </c>
      <c r="K703" s="10" t="str">
        <f t="shared" ca="1" si="61"/>
        <v/>
      </c>
      <c r="L703" s="10" t="str">
        <f t="shared" ca="1" si="62"/>
        <v/>
      </c>
      <c r="M703" s="10" t="str">
        <f t="shared" ca="1" si="63"/>
        <v/>
      </c>
      <c r="O703" s="10" t="str">
        <f ca="1">IF(J703="","",VLOOKUP(P703&amp;"_"&amp;Q703&amp;"_"&amp;R703,[1]挑战模式!$A:$AS,38+S703,FALSE))</f>
        <v/>
      </c>
      <c r="P703" s="10">
        <v>0</v>
      </c>
      <c r="Q703" s="10">
        <v>15</v>
      </c>
      <c r="R703" s="10">
        <v>5</v>
      </c>
      <c r="S703" s="10">
        <v>6</v>
      </c>
    </row>
    <row r="704" spans="2:19" s="10" customFormat="1" x14ac:dyDescent="0.2">
      <c r="B704" s="10" t="str">
        <f t="shared" si="57"/>
        <v>MonsterWaveCallRule_Season0_Challenge15</v>
      </c>
      <c r="C704" s="10">
        <f>IF(ISNA(VLOOKUP(P704&amp;"_"&amp;Q704&amp;"_"&amp;R704,[1]挑战模式!$A:$AS,1,FALSE)),"",IF(R704-R703=0,"",R704))</f>
        <v>6</v>
      </c>
      <c r="D704" s="10" t="str">
        <f t="shared" si="58"/>
        <v>赛季0挑战关卡15波次6</v>
      </c>
      <c r="E704" s="10" t="str">
        <f>""</f>
        <v/>
      </c>
      <c r="F704" s="10">
        <f>IF(C704="","",VLOOKUP(P704&amp;"_"&amp;Q704&amp;"_"&amp;R704,[1]挑战模式!$A:$AS,13,FALSE)-VLOOKUP(P704&amp;"_"&amp;Q704&amp;"_"&amp;R704,[1]挑战模式!$A:$AS,14,FALSE))</f>
        <v>100</v>
      </c>
      <c r="G704" s="10">
        <f t="shared" si="59"/>
        <v>180</v>
      </c>
      <c r="H704" s="10">
        <f t="shared" si="64"/>
        <v>0</v>
      </c>
      <c r="I704" s="10">
        <f ca="1">IF(ISNA(VLOOKUP(P704&amp;"_"&amp;Q704&amp;"_"&amp;R704,[1]挑战模式!$A:$AS,1,FALSE)),"",IF(VLOOKUP(P704&amp;"_"&amp;Q704&amp;"_"&amp;R704,[1]挑战模式!$A:$AS,14+S704,FALSE)="","",INT(VLOOKUP(P704&amp;"_"&amp;Q704&amp;"_"&amp;R704,[1]挑战模式!$A:$AS,20+S704,FALSE))))</f>
        <v>12</v>
      </c>
      <c r="J704" s="10">
        <f ca="1">IF(ISNA(VLOOKUP(P704&amp;"_"&amp;Q704&amp;"_"&amp;R704,[1]挑战模式!$A:$AS,1,FALSE)),"",IF(VLOOKUP(P704&amp;"_"&amp;Q704&amp;"_"&amp;R704,[1]挑战模式!$A:$AS,14+S704,FALSE)="","",ROUND(VLOOKUP(P704&amp;"_"&amp;Q704&amp;"_"&amp;R704,[1]挑战模式!$A:$AS,5,FALSE)/I704,2)))</f>
        <v>2.5</v>
      </c>
      <c r="K704" s="10">
        <f t="shared" ca="1" si="61"/>
        <v>1</v>
      </c>
      <c r="L704" s="10" t="str">
        <f t="shared" ca="1" si="62"/>
        <v>Monster_Season0_Challenge15_6_1</v>
      </c>
      <c r="M704" s="10">
        <f t="shared" ca="1" si="63"/>
        <v>1</v>
      </c>
      <c r="O704" s="10">
        <f ca="1">IF(J704="","",VLOOKUP(P704&amp;"_"&amp;Q704&amp;"_"&amp;R704,[1]挑战模式!$A:$AS,38+S704,FALSE))</f>
        <v>6</v>
      </c>
      <c r="P704" s="10">
        <v>0</v>
      </c>
      <c r="Q704" s="10">
        <v>15</v>
      </c>
      <c r="R704" s="10">
        <v>6</v>
      </c>
      <c r="S704" s="10">
        <v>1</v>
      </c>
    </row>
    <row r="705" spans="2:19" s="10" customFormat="1" x14ac:dyDescent="0.2">
      <c r="B705" s="10" t="str">
        <f t="shared" si="57"/>
        <v/>
      </c>
      <c r="C705" s="10" t="str">
        <f>IF(ISNA(VLOOKUP(P705&amp;"_"&amp;Q705&amp;"_"&amp;R705,[1]挑战模式!$A:$AS,1,FALSE)),"",IF(R705-R704=0,"",R705))</f>
        <v/>
      </c>
      <c r="D705" s="10" t="str">
        <f t="shared" si="58"/>
        <v/>
      </c>
      <c r="E705" s="10" t="str">
        <f>""</f>
        <v/>
      </c>
      <c r="F705" s="10" t="str">
        <f>IF(C705="","",VLOOKUP(P705&amp;"_"&amp;Q705&amp;"_"&amp;R705,[1]挑战模式!$A:$AS,13,FALSE)-VLOOKUP(P705&amp;"_"&amp;Q705&amp;"_"&amp;R705,[1]挑战模式!$A:$AS,14,FALSE))</f>
        <v/>
      </c>
      <c r="G705" s="10" t="str">
        <f t="shared" si="59"/>
        <v/>
      </c>
      <c r="H705" s="10" t="str">
        <f t="shared" si="64"/>
        <v/>
      </c>
      <c r="I705" s="10">
        <f ca="1">IF(ISNA(VLOOKUP(P705&amp;"_"&amp;Q705&amp;"_"&amp;R705,[1]挑战模式!$A:$AS,1,FALSE)),"",IF(VLOOKUP(P705&amp;"_"&amp;Q705&amp;"_"&amp;R705,[1]挑战模式!$A:$AS,14+S705,FALSE)="","",INT(VLOOKUP(P705&amp;"_"&amp;Q705&amp;"_"&amp;R705,[1]挑战模式!$A:$AS,20+S705,FALSE))))</f>
        <v>9</v>
      </c>
      <c r="J705" s="10">
        <f ca="1">IF(ISNA(VLOOKUP(P705&amp;"_"&amp;Q705&amp;"_"&amp;R705,[1]挑战模式!$A:$AS,1,FALSE)),"",IF(VLOOKUP(P705&amp;"_"&amp;Q705&amp;"_"&amp;R705,[1]挑战模式!$A:$AS,14+S705,FALSE)="","",ROUND(VLOOKUP(P705&amp;"_"&amp;Q705&amp;"_"&amp;R705,[1]挑战模式!$A:$AS,5,FALSE)/I705,2)))</f>
        <v>3.33</v>
      </c>
      <c r="K705" s="10">
        <f t="shared" ca="1" si="61"/>
        <v>1</v>
      </c>
      <c r="L705" s="10" t="str">
        <f t="shared" ca="1" si="62"/>
        <v>Monster_Season0_Challenge15_6_2</v>
      </c>
      <c r="M705" s="10">
        <f t="shared" ca="1" si="63"/>
        <v>1</v>
      </c>
      <c r="O705" s="10">
        <f ca="1">IF(J705="","",VLOOKUP(P705&amp;"_"&amp;Q705&amp;"_"&amp;R705,[1]挑战模式!$A:$AS,38+S705,FALSE))</f>
        <v>6</v>
      </c>
      <c r="P705" s="10">
        <v>0</v>
      </c>
      <c r="Q705" s="10">
        <v>15</v>
      </c>
      <c r="R705" s="10">
        <v>6</v>
      </c>
      <c r="S705" s="10">
        <v>2</v>
      </c>
    </row>
    <row r="706" spans="2:19" s="10" customFormat="1" x14ac:dyDescent="0.2">
      <c r="B706" s="10" t="str">
        <f t="shared" si="57"/>
        <v/>
      </c>
      <c r="C706" s="10" t="str">
        <f>IF(ISNA(VLOOKUP(P706&amp;"_"&amp;Q706&amp;"_"&amp;R706,[1]挑战模式!$A:$AS,1,FALSE)),"",IF(R706-R705=0,"",R706))</f>
        <v/>
      </c>
      <c r="D706" s="10" t="str">
        <f t="shared" si="58"/>
        <v/>
      </c>
      <c r="E706" s="10" t="str">
        <f>""</f>
        <v/>
      </c>
      <c r="F706" s="10" t="str">
        <f>IF(C706="","",VLOOKUP(P706&amp;"_"&amp;Q706&amp;"_"&amp;R706,[1]挑战模式!$A:$AS,13,FALSE)-VLOOKUP(P706&amp;"_"&amp;Q706&amp;"_"&amp;R706,[1]挑战模式!$A:$AS,14,FALSE))</f>
        <v/>
      </c>
      <c r="G706" s="10" t="str">
        <f t="shared" si="59"/>
        <v/>
      </c>
      <c r="H706" s="10" t="str">
        <f t="shared" si="64"/>
        <v/>
      </c>
      <c r="I706" s="10">
        <f ca="1">IF(ISNA(VLOOKUP(P706&amp;"_"&amp;Q706&amp;"_"&amp;R706,[1]挑战模式!$A:$AS,1,FALSE)),"",IF(VLOOKUP(P706&amp;"_"&amp;Q706&amp;"_"&amp;R706,[1]挑战模式!$A:$AS,14+S706,FALSE)="","",INT(VLOOKUP(P706&amp;"_"&amp;Q706&amp;"_"&amp;R706,[1]挑战模式!$A:$AS,20+S706,FALSE))))</f>
        <v>9</v>
      </c>
      <c r="J706" s="10">
        <f ca="1">IF(ISNA(VLOOKUP(P706&amp;"_"&amp;Q706&amp;"_"&amp;R706,[1]挑战模式!$A:$AS,1,FALSE)),"",IF(VLOOKUP(P706&amp;"_"&amp;Q706&amp;"_"&amp;R706,[1]挑战模式!$A:$AS,14+S706,FALSE)="","",ROUND(VLOOKUP(P706&amp;"_"&amp;Q706&amp;"_"&amp;R706,[1]挑战模式!$A:$AS,5,FALSE)/I706,2)))</f>
        <v>3.33</v>
      </c>
      <c r="K706" s="10">
        <f t="shared" ca="1" si="61"/>
        <v>1</v>
      </c>
      <c r="L706" s="10" t="str">
        <f t="shared" ca="1" si="62"/>
        <v>Monster_Season0_Challenge15_6_3</v>
      </c>
      <c r="M706" s="10">
        <f t="shared" ca="1" si="63"/>
        <v>1</v>
      </c>
      <c r="O706" s="10">
        <f ca="1">IF(J706="","",VLOOKUP(P706&amp;"_"&amp;Q706&amp;"_"&amp;R706,[1]挑战模式!$A:$AS,38+S706,FALSE))</f>
        <v>3</v>
      </c>
      <c r="P706" s="10">
        <v>0</v>
      </c>
      <c r="Q706" s="10">
        <v>15</v>
      </c>
      <c r="R706" s="10">
        <v>6</v>
      </c>
      <c r="S706" s="10">
        <v>3</v>
      </c>
    </row>
    <row r="707" spans="2:19" s="10" customFormat="1" x14ac:dyDescent="0.2">
      <c r="B707" s="10" t="str">
        <f t="shared" si="57"/>
        <v/>
      </c>
      <c r="C707" s="10" t="str">
        <f>IF(ISNA(VLOOKUP(P707&amp;"_"&amp;Q707&amp;"_"&amp;R707,[1]挑战模式!$A:$AS,1,FALSE)),"",IF(R707-R706=0,"",R707))</f>
        <v/>
      </c>
      <c r="D707" s="10" t="str">
        <f t="shared" si="58"/>
        <v/>
      </c>
      <c r="E707" s="10" t="str">
        <f>""</f>
        <v/>
      </c>
      <c r="F707" s="10" t="str">
        <f>IF(C707="","",VLOOKUP(P707&amp;"_"&amp;Q707&amp;"_"&amp;R707,[1]挑战模式!$A:$AS,13,FALSE)-VLOOKUP(P707&amp;"_"&amp;Q707&amp;"_"&amp;R707,[1]挑战模式!$A:$AS,14,FALSE))</f>
        <v/>
      </c>
      <c r="G707" s="10" t="str">
        <f t="shared" si="59"/>
        <v/>
      </c>
      <c r="H707" s="10" t="str">
        <f t="shared" si="64"/>
        <v/>
      </c>
      <c r="I707" s="10">
        <f ca="1">IF(ISNA(VLOOKUP(P707&amp;"_"&amp;Q707&amp;"_"&amp;R707,[1]挑战模式!$A:$AS,1,FALSE)),"",IF(VLOOKUP(P707&amp;"_"&amp;Q707&amp;"_"&amp;R707,[1]挑战模式!$A:$AS,14+S707,FALSE)="","",INT(VLOOKUP(P707&amp;"_"&amp;Q707&amp;"_"&amp;R707,[1]挑战模式!$A:$AS,20+S707,FALSE))))</f>
        <v>6</v>
      </c>
      <c r="J707" s="10">
        <f ca="1">IF(ISNA(VLOOKUP(P707&amp;"_"&amp;Q707&amp;"_"&amp;R707,[1]挑战模式!$A:$AS,1,FALSE)),"",IF(VLOOKUP(P707&amp;"_"&amp;Q707&amp;"_"&amp;R707,[1]挑战模式!$A:$AS,14+S707,FALSE)="","",ROUND(VLOOKUP(P707&amp;"_"&amp;Q707&amp;"_"&amp;R707,[1]挑战模式!$A:$AS,5,FALSE)/I707,2)))</f>
        <v>5</v>
      </c>
      <c r="K707" s="10">
        <f t="shared" ca="1" si="61"/>
        <v>1</v>
      </c>
      <c r="L707" s="10" t="str">
        <f t="shared" ca="1" si="62"/>
        <v>Monster_Season0_Challenge15_6_4</v>
      </c>
      <c r="M707" s="10">
        <f t="shared" ca="1" si="63"/>
        <v>1</v>
      </c>
      <c r="O707" s="10">
        <f ca="1">IF(J707="","",VLOOKUP(P707&amp;"_"&amp;Q707&amp;"_"&amp;R707,[1]挑战模式!$A:$AS,38+S707,FALSE))</f>
        <v>6</v>
      </c>
      <c r="P707" s="10">
        <v>0</v>
      </c>
      <c r="Q707" s="10">
        <v>15</v>
      </c>
      <c r="R707" s="10">
        <v>6</v>
      </c>
      <c r="S707" s="10">
        <v>4</v>
      </c>
    </row>
    <row r="708" spans="2:19" s="10" customFormat="1" x14ac:dyDescent="0.2">
      <c r="B708" s="10" t="str">
        <f t="shared" si="57"/>
        <v/>
      </c>
      <c r="C708" s="10" t="str">
        <f>IF(ISNA(VLOOKUP(P708&amp;"_"&amp;Q708&amp;"_"&amp;R708,[1]挑战模式!$A:$AS,1,FALSE)),"",IF(R708-R707=0,"",R708))</f>
        <v/>
      </c>
      <c r="D708" s="10" t="str">
        <f t="shared" si="58"/>
        <v/>
      </c>
      <c r="E708" s="10" t="str">
        <f>""</f>
        <v/>
      </c>
      <c r="F708" s="10" t="str">
        <f>IF(C708="","",VLOOKUP(P708&amp;"_"&amp;Q708&amp;"_"&amp;R708,[1]挑战模式!$A:$AS,13,FALSE)-VLOOKUP(P708&amp;"_"&amp;Q708&amp;"_"&amp;R708,[1]挑战模式!$A:$AS,14,FALSE))</f>
        <v/>
      </c>
      <c r="G708" s="10" t="str">
        <f t="shared" si="59"/>
        <v/>
      </c>
      <c r="H708" s="10" t="str">
        <f t="shared" si="64"/>
        <v/>
      </c>
      <c r="I708" s="10" t="str">
        <f ca="1">IF(ISNA(VLOOKUP(P708&amp;"_"&amp;Q708&amp;"_"&amp;R708,[1]挑战模式!$A:$AS,1,FALSE)),"",IF(VLOOKUP(P708&amp;"_"&amp;Q708&amp;"_"&amp;R708,[1]挑战模式!$A:$AS,14+S708,FALSE)="","",INT(VLOOKUP(P708&amp;"_"&amp;Q708&amp;"_"&amp;R708,[1]挑战模式!$A:$AS,20+S708,FALSE))))</f>
        <v/>
      </c>
      <c r="J708" s="10" t="str">
        <f ca="1">IF(ISNA(VLOOKUP(P708&amp;"_"&amp;Q708&amp;"_"&amp;R708,[1]挑战模式!$A:$AS,1,FALSE)),"",IF(VLOOKUP(P708&amp;"_"&amp;Q708&amp;"_"&amp;R708,[1]挑战模式!$A:$AS,14+S708,FALSE)="","",ROUND(VLOOKUP(P708&amp;"_"&amp;Q708&amp;"_"&amp;R708,[1]挑战模式!$A:$AS,5,FALSE)/I708,2)))</f>
        <v/>
      </c>
      <c r="K708" s="10" t="str">
        <f t="shared" ca="1" si="61"/>
        <v/>
      </c>
      <c r="L708" s="10" t="str">
        <f t="shared" ca="1" si="62"/>
        <v/>
      </c>
      <c r="M708" s="10" t="str">
        <f t="shared" ca="1" si="63"/>
        <v/>
      </c>
      <c r="O708" s="10" t="str">
        <f ca="1">IF(J708="","",VLOOKUP(P708&amp;"_"&amp;Q708&amp;"_"&amp;R708,[1]挑战模式!$A:$AS,38+S708,FALSE))</f>
        <v/>
      </c>
      <c r="P708" s="10">
        <v>0</v>
      </c>
      <c r="Q708" s="10">
        <v>15</v>
      </c>
      <c r="R708" s="10">
        <v>6</v>
      </c>
      <c r="S708" s="10">
        <v>5</v>
      </c>
    </row>
    <row r="709" spans="2:19" s="10" customFormat="1" x14ac:dyDescent="0.2">
      <c r="B709" s="10" t="str">
        <f t="shared" si="57"/>
        <v/>
      </c>
      <c r="C709" s="10" t="str">
        <f>IF(ISNA(VLOOKUP(P709&amp;"_"&amp;Q709&amp;"_"&amp;R709,[1]挑战模式!$A:$AS,1,FALSE)),"",IF(R709-R708=0,"",R709))</f>
        <v/>
      </c>
      <c r="D709" s="10" t="str">
        <f t="shared" si="58"/>
        <v/>
      </c>
      <c r="E709" s="10" t="str">
        <f>""</f>
        <v/>
      </c>
      <c r="F709" s="10" t="str">
        <f>IF(C709="","",VLOOKUP(P709&amp;"_"&amp;Q709&amp;"_"&amp;R709,[1]挑战模式!$A:$AS,13,FALSE)-VLOOKUP(P709&amp;"_"&amp;Q709&amp;"_"&amp;R709,[1]挑战模式!$A:$AS,14,FALSE))</f>
        <v/>
      </c>
      <c r="G709" s="10" t="str">
        <f t="shared" si="59"/>
        <v/>
      </c>
      <c r="H709" s="10" t="str">
        <f t="shared" si="64"/>
        <v/>
      </c>
      <c r="I709" s="10" t="str">
        <f ca="1">IF(ISNA(VLOOKUP(P709&amp;"_"&amp;Q709&amp;"_"&amp;R709,[1]挑战模式!$A:$AS,1,FALSE)),"",IF(VLOOKUP(P709&amp;"_"&amp;Q709&amp;"_"&amp;R709,[1]挑战模式!$A:$AS,14+S709,FALSE)="","",INT(VLOOKUP(P709&amp;"_"&amp;Q709&amp;"_"&amp;R709,[1]挑战模式!$A:$AS,20+S709,FALSE))))</f>
        <v/>
      </c>
      <c r="J709" s="10" t="str">
        <f ca="1">IF(ISNA(VLOOKUP(P709&amp;"_"&amp;Q709&amp;"_"&amp;R709,[1]挑战模式!$A:$AS,1,FALSE)),"",IF(VLOOKUP(P709&amp;"_"&amp;Q709&amp;"_"&amp;R709,[1]挑战模式!$A:$AS,14+S709,FALSE)="","",ROUND(VLOOKUP(P709&amp;"_"&amp;Q709&amp;"_"&amp;R709,[1]挑战模式!$A:$AS,5,FALSE)/I709,2)))</f>
        <v/>
      </c>
      <c r="K709" s="10" t="str">
        <f t="shared" ca="1" si="61"/>
        <v/>
      </c>
      <c r="L709" s="10" t="str">
        <f t="shared" ca="1" si="62"/>
        <v/>
      </c>
      <c r="M709" s="10" t="str">
        <f t="shared" ca="1" si="63"/>
        <v/>
      </c>
      <c r="O709" s="10" t="str">
        <f ca="1">IF(J709="","",VLOOKUP(P709&amp;"_"&amp;Q709&amp;"_"&amp;R709,[1]挑战模式!$A:$AS,38+S709,FALSE))</f>
        <v/>
      </c>
      <c r="P709" s="10">
        <v>0</v>
      </c>
      <c r="Q709" s="10">
        <v>15</v>
      </c>
      <c r="R709" s="10">
        <v>6</v>
      </c>
      <c r="S709" s="10">
        <v>6</v>
      </c>
    </row>
    <row r="710" spans="2:19" s="10" customFormat="1" x14ac:dyDescent="0.2">
      <c r="B710" s="10" t="str">
        <f t="shared" si="57"/>
        <v/>
      </c>
      <c r="C710" s="10" t="str">
        <f>IF(ISNA(VLOOKUP(P710&amp;"_"&amp;Q710&amp;"_"&amp;R710,[1]挑战模式!$A:$AS,1,FALSE)),"",IF(R710-R709=0,"",R710))</f>
        <v/>
      </c>
      <c r="D710" s="10" t="str">
        <f t="shared" si="58"/>
        <v/>
      </c>
      <c r="E710" s="10" t="str">
        <f>""</f>
        <v/>
      </c>
      <c r="F710" s="10" t="str">
        <f>IF(C710="","",VLOOKUP(P710&amp;"_"&amp;Q710&amp;"_"&amp;R710,[1]挑战模式!$A:$AS,13,FALSE)-VLOOKUP(P710&amp;"_"&amp;Q710&amp;"_"&amp;R710,[1]挑战模式!$A:$AS,14,FALSE))</f>
        <v/>
      </c>
      <c r="G710" s="10" t="str">
        <f t="shared" si="59"/>
        <v/>
      </c>
      <c r="H710" s="10" t="str">
        <f t="shared" si="64"/>
        <v/>
      </c>
      <c r="I710" s="10" t="str">
        <f>IF(ISNA(VLOOKUP(P710&amp;"_"&amp;Q710&amp;"_"&amp;R710,[1]挑战模式!$A:$AS,1,FALSE)),"",IF(VLOOKUP(P710&amp;"_"&amp;Q710&amp;"_"&amp;R710,[1]挑战模式!$A:$AS,14+S710,FALSE)="","",INT(VLOOKUP(P710&amp;"_"&amp;Q710&amp;"_"&amp;R710,[1]挑战模式!$A:$AS,20+S710,FALSE))))</f>
        <v/>
      </c>
      <c r="J710" s="10" t="str">
        <f>IF(ISNA(VLOOKUP(P710&amp;"_"&amp;Q710&amp;"_"&amp;R710,[1]挑战模式!$A:$AS,1,FALSE)),"",IF(VLOOKUP(P710&amp;"_"&amp;Q710&amp;"_"&amp;R710,[1]挑战模式!$A:$AS,14+S710,FALSE)="","",ROUND(VLOOKUP(P710&amp;"_"&amp;Q710&amp;"_"&amp;R710,[1]挑战模式!$A:$AS,5,FALSE)/I710,2)))</f>
        <v/>
      </c>
      <c r="K710" s="10" t="str">
        <f t="shared" si="61"/>
        <v/>
      </c>
      <c r="L710" s="10" t="str">
        <f t="shared" si="62"/>
        <v/>
      </c>
      <c r="M710" s="10" t="str">
        <f t="shared" si="63"/>
        <v/>
      </c>
      <c r="O710" s="10" t="str">
        <f>IF(J710="","",VLOOKUP(P710&amp;"_"&amp;Q710&amp;"_"&amp;R710,[1]挑战模式!$A:$AS,38+S710,FALSE))</f>
        <v/>
      </c>
      <c r="P710" s="10">
        <v>0</v>
      </c>
      <c r="Q710" s="10">
        <v>15</v>
      </c>
      <c r="R710" s="10">
        <v>7</v>
      </c>
      <c r="S710" s="10">
        <v>1</v>
      </c>
    </row>
    <row r="711" spans="2:19" s="10" customFormat="1" x14ac:dyDescent="0.2">
      <c r="B711" s="10" t="str">
        <f t="shared" si="57"/>
        <v/>
      </c>
      <c r="C711" s="10" t="str">
        <f>IF(ISNA(VLOOKUP(P711&amp;"_"&amp;Q711&amp;"_"&amp;R711,[1]挑战模式!$A:$AS,1,FALSE)),"",IF(R711-R710=0,"",R711))</f>
        <v/>
      </c>
      <c r="D711" s="10" t="str">
        <f t="shared" si="58"/>
        <v/>
      </c>
      <c r="E711" s="10" t="str">
        <f>""</f>
        <v/>
      </c>
      <c r="F711" s="10" t="str">
        <f>IF(C711="","",VLOOKUP(P711&amp;"_"&amp;Q711&amp;"_"&amp;R711,[1]挑战模式!$A:$AS,13,FALSE)-VLOOKUP(P711&amp;"_"&amp;Q711&amp;"_"&amp;R711,[1]挑战模式!$A:$AS,14,FALSE))</f>
        <v/>
      </c>
      <c r="G711" s="10" t="str">
        <f t="shared" si="59"/>
        <v/>
      </c>
      <c r="H711" s="10" t="str">
        <f t="shared" si="64"/>
        <v/>
      </c>
      <c r="I711" s="10" t="str">
        <f>IF(ISNA(VLOOKUP(P711&amp;"_"&amp;Q711&amp;"_"&amp;R711,[1]挑战模式!$A:$AS,1,FALSE)),"",IF(VLOOKUP(P711&amp;"_"&amp;Q711&amp;"_"&amp;R711,[1]挑战模式!$A:$AS,14+S711,FALSE)="","",INT(VLOOKUP(P711&amp;"_"&amp;Q711&amp;"_"&amp;R711,[1]挑战模式!$A:$AS,20+S711,FALSE))))</f>
        <v/>
      </c>
      <c r="J711" s="10" t="str">
        <f>IF(ISNA(VLOOKUP(P711&amp;"_"&amp;Q711&amp;"_"&amp;R711,[1]挑战模式!$A:$AS,1,FALSE)),"",IF(VLOOKUP(P711&amp;"_"&amp;Q711&amp;"_"&amp;R711,[1]挑战模式!$A:$AS,14+S711,FALSE)="","",ROUND(VLOOKUP(P711&amp;"_"&amp;Q711&amp;"_"&amp;R711,[1]挑战模式!$A:$AS,5,FALSE)/I711,2)))</f>
        <v/>
      </c>
      <c r="K711" s="10" t="str">
        <f t="shared" si="61"/>
        <v/>
      </c>
      <c r="L711" s="10" t="str">
        <f t="shared" si="62"/>
        <v/>
      </c>
      <c r="M711" s="10" t="str">
        <f t="shared" si="63"/>
        <v/>
      </c>
      <c r="O711" s="10" t="str">
        <f>IF(J711="","",VLOOKUP(P711&amp;"_"&amp;Q711&amp;"_"&amp;R711,[1]挑战模式!$A:$AS,38+S711,FALSE))</f>
        <v/>
      </c>
      <c r="P711" s="10">
        <v>0</v>
      </c>
      <c r="Q711" s="10">
        <v>15</v>
      </c>
      <c r="R711" s="10">
        <v>7</v>
      </c>
      <c r="S711" s="10">
        <v>2</v>
      </c>
    </row>
    <row r="712" spans="2:19" s="10" customFormat="1" x14ac:dyDescent="0.2">
      <c r="B712" s="10" t="str">
        <f t="shared" si="57"/>
        <v/>
      </c>
      <c r="C712" s="10" t="str">
        <f>IF(ISNA(VLOOKUP(P712&amp;"_"&amp;Q712&amp;"_"&amp;R712,[1]挑战模式!$A:$AS,1,FALSE)),"",IF(R712-R711=0,"",R712))</f>
        <v/>
      </c>
      <c r="D712" s="10" t="str">
        <f t="shared" si="58"/>
        <v/>
      </c>
      <c r="E712" s="10" t="str">
        <f>""</f>
        <v/>
      </c>
      <c r="F712" s="10" t="str">
        <f>IF(C712="","",VLOOKUP(P712&amp;"_"&amp;Q712&amp;"_"&amp;R712,[1]挑战模式!$A:$AS,13,FALSE)-VLOOKUP(P712&amp;"_"&amp;Q712&amp;"_"&amp;R712,[1]挑战模式!$A:$AS,14,FALSE))</f>
        <v/>
      </c>
      <c r="G712" s="10" t="str">
        <f t="shared" si="59"/>
        <v/>
      </c>
      <c r="H712" s="10" t="str">
        <f t="shared" si="64"/>
        <v/>
      </c>
      <c r="I712" s="10" t="str">
        <f>IF(ISNA(VLOOKUP(P712&amp;"_"&amp;Q712&amp;"_"&amp;R712,[1]挑战模式!$A:$AS,1,FALSE)),"",IF(VLOOKUP(P712&amp;"_"&amp;Q712&amp;"_"&amp;R712,[1]挑战模式!$A:$AS,14+S712,FALSE)="","",INT(VLOOKUP(P712&amp;"_"&amp;Q712&amp;"_"&amp;R712,[1]挑战模式!$A:$AS,20+S712,FALSE))))</f>
        <v/>
      </c>
      <c r="J712" s="10" t="str">
        <f>IF(ISNA(VLOOKUP(P712&amp;"_"&amp;Q712&amp;"_"&amp;R712,[1]挑战模式!$A:$AS,1,FALSE)),"",IF(VLOOKUP(P712&amp;"_"&amp;Q712&amp;"_"&amp;R712,[1]挑战模式!$A:$AS,14+S712,FALSE)="","",ROUND(VLOOKUP(P712&amp;"_"&amp;Q712&amp;"_"&amp;R712,[1]挑战模式!$A:$AS,5,FALSE)/I712,2)))</f>
        <v/>
      </c>
      <c r="K712" s="10" t="str">
        <f t="shared" si="61"/>
        <v/>
      </c>
      <c r="L712" s="10" t="str">
        <f t="shared" si="62"/>
        <v/>
      </c>
      <c r="M712" s="10" t="str">
        <f t="shared" si="63"/>
        <v/>
      </c>
      <c r="O712" s="10" t="str">
        <f>IF(J712="","",VLOOKUP(P712&amp;"_"&amp;Q712&amp;"_"&amp;R712,[1]挑战模式!$A:$AS,38+S712,FALSE))</f>
        <v/>
      </c>
      <c r="P712" s="10">
        <v>0</v>
      </c>
      <c r="Q712" s="10">
        <v>15</v>
      </c>
      <c r="R712" s="10">
        <v>7</v>
      </c>
      <c r="S712" s="10">
        <v>3</v>
      </c>
    </row>
    <row r="713" spans="2:19" s="10" customFormat="1" x14ac:dyDescent="0.2">
      <c r="B713" s="10" t="str">
        <f t="shared" si="57"/>
        <v/>
      </c>
      <c r="C713" s="10" t="str">
        <f>IF(ISNA(VLOOKUP(P713&amp;"_"&amp;Q713&amp;"_"&amp;R713,[1]挑战模式!$A:$AS,1,FALSE)),"",IF(R713-R712=0,"",R713))</f>
        <v/>
      </c>
      <c r="D713" s="10" t="str">
        <f t="shared" si="58"/>
        <v/>
      </c>
      <c r="E713" s="10" t="str">
        <f>""</f>
        <v/>
      </c>
      <c r="F713" s="10" t="str">
        <f>IF(C713="","",VLOOKUP(P713&amp;"_"&amp;Q713&amp;"_"&amp;R713,[1]挑战模式!$A:$AS,13,FALSE)-VLOOKUP(P713&amp;"_"&amp;Q713&amp;"_"&amp;R713,[1]挑战模式!$A:$AS,14,FALSE))</f>
        <v/>
      </c>
      <c r="G713" s="10" t="str">
        <f t="shared" si="59"/>
        <v/>
      </c>
      <c r="H713" s="10" t="str">
        <f t="shared" si="64"/>
        <v/>
      </c>
      <c r="I713" s="10" t="str">
        <f>IF(ISNA(VLOOKUP(P713&amp;"_"&amp;Q713&amp;"_"&amp;R713,[1]挑战模式!$A:$AS,1,FALSE)),"",IF(VLOOKUP(P713&amp;"_"&amp;Q713&amp;"_"&amp;R713,[1]挑战模式!$A:$AS,14+S713,FALSE)="","",INT(VLOOKUP(P713&amp;"_"&amp;Q713&amp;"_"&amp;R713,[1]挑战模式!$A:$AS,20+S713,FALSE))))</f>
        <v/>
      </c>
      <c r="J713" s="10" t="str">
        <f>IF(ISNA(VLOOKUP(P713&amp;"_"&amp;Q713&amp;"_"&amp;R713,[1]挑战模式!$A:$AS,1,FALSE)),"",IF(VLOOKUP(P713&amp;"_"&amp;Q713&amp;"_"&amp;R713,[1]挑战模式!$A:$AS,14+S713,FALSE)="","",ROUND(VLOOKUP(P713&amp;"_"&amp;Q713&amp;"_"&amp;R713,[1]挑战模式!$A:$AS,5,FALSE)/I713,2)))</f>
        <v/>
      </c>
      <c r="K713" s="10" t="str">
        <f t="shared" si="61"/>
        <v/>
      </c>
      <c r="L713" s="10" t="str">
        <f t="shared" si="62"/>
        <v/>
      </c>
      <c r="M713" s="10" t="str">
        <f t="shared" si="63"/>
        <v/>
      </c>
      <c r="O713" s="10" t="str">
        <f>IF(J713="","",VLOOKUP(P713&amp;"_"&amp;Q713&amp;"_"&amp;R713,[1]挑战模式!$A:$AS,38+S713,FALSE))</f>
        <v/>
      </c>
      <c r="P713" s="10">
        <v>0</v>
      </c>
      <c r="Q713" s="10">
        <v>15</v>
      </c>
      <c r="R713" s="10">
        <v>7</v>
      </c>
      <c r="S713" s="10">
        <v>4</v>
      </c>
    </row>
    <row r="714" spans="2:19" s="10" customFormat="1" x14ac:dyDescent="0.2">
      <c r="B714" s="10" t="str">
        <f t="shared" si="57"/>
        <v/>
      </c>
      <c r="C714" s="10" t="str">
        <f>IF(ISNA(VLOOKUP(P714&amp;"_"&amp;Q714&amp;"_"&amp;R714,[1]挑战模式!$A:$AS,1,FALSE)),"",IF(R714-R713=0,"",R714))</f>
        <v/>
      </c>
      <c r="D714" s="10" t="str">
        <f t="shared" si="58"/>
        <v/>
      </c>
      <c r="E714" s="10" t="str">
        <f>""</f>
        <v/>
      </c>
      <c r="F714" s="10" t="str">
        <f>IF(C714="","",VLOOKUP(P714&amp;"_"&amp;Q714&amp;"_"&amp;R714,[1]挑战模式!$A:$AS,13,FALSE)-VLOOKUP(P714&amp;"_"&amp;Q714&amp;"_"&amp;R714,[1]挑战模式!$A:$AS,14,FALSE))</f>
        <v/>
      </c>
      <c r="G714" s="10" t="str">
        <f t="shared" si="59"/>
        <v/>
      </c>
      <c r="H714" s="10" t="str">
        <f t="shared" si="64"/>
        <v/>
      </c>
      <c r="I714" s="10" t="str">
        <f>IF(ISNA(VLOOKUP(P714&amp;"_"&amp;Q714&amp;"_"&amp;R714,[1]挑战模式!$A:$AS,1,FALSE)),"",IF(VLOOKUP(P714&amp;"_"&amp;Q714&amp;"_"&amp;R714,[1]挑战模式!$A:$AS,14+S714,FALSE)="","",INT(VLOOKUP(P714&amp;"_"&amp;Q714&amp;"_"&amp;R714,[1]挑战模式!$A:$AS,20+S714,FALSE))))</f>
        <v/>
      </c>
      <c r="J714" s="10" t="str">
        <f>IF(ISNA(VLOOKUP(P714&amp;"_"&amp;Q714&amp;"_"&amp;R714,[1]挑战模式!$A:$AS,1,FALSE)),"",IF(VLOOKUP(P714&amp;"_"&amp;Q714&amp;"_"&amp;R714,[1]挑战模式!$A:$AS,14+S714,FALSE)="","",ROUND(VLOOKUP(P714&amp;"_"&amp;Q714&amp;"_"&amp;R714,[1]挑战模式!$A:$AS,5,FALSE)/I714,2)))</f>
        <v/>
      </c>
      <c r="K714" s="10" t="str">
        <f t="shared" si="61"/>
        <v/>
      </c>
      <c r="L714" s="10" t="str">
        <f t="shared" si="62"/>
        <v/>
      </c>
      <c r="M714" s="10" t="str">
        <f t="shared" si="63"/>
        <v/>
      </c>
      <c r="O714" s="10" t="str">
        <f>IF(J714="","",VLOOKUP(P714&amp;"_"&amp;Q714&amp;"_"&amp;R714,[1]挑战模式!$A:$AS,38+S714,FALSE))</f>
        <v/>
      </c>
      <c r="P714" s="10">
        <v>0</v>
      </c>
      <c r="Q714" s="10">
        <v>15</v>
      </c>
      <c r="R714" s="10">
        <v>7</v>
      </c>
      <c r="S714" s="10">
        <v>5</v>
      </c>
    </row>
    <row r="715" spans="2:19" s="10" customFormat="1" x14ac:dyDescent="0.2">
      <c r="B715" s="10" t="str">
        <f t="shared" si="57"/>
        <v/>
      </c>
      <c r="C715" s="10" t="str">
        <f>IF(ISNA(VLOOKUP(P715&amp;"_"&amp;Q715&amp;"_"&amp;R715,[1]挑战模式!$A:$AS,1,FALSE)),"",IF(R715-R714=0,"",R715))</f>
        <v/>
      </c>
      <c r="D715" s="10" t="str">
        <f t="shared" si="58"/>
        <v/>
      </c>
      <c r="E715" s="10" t="str">
        <f>""</f>
        <v/>
      </c>
      <c r="F715" s="10" t="str">
        <f>IF(C715="","",VLOOKUP(P715&amp;"_"&amp;Q715&amp;"_"&amp;R715,[1]挑战模式!$A:$AS,13,FALSE)-VLOOKUP(P715&amp;"_"&amp;Q715&amp;"_"&amp;R715,[1]挑战模式!$A:$AS,14,FALSE))</f>
        <v/>
      </c>
      <c r="G715" s="10" t="str">
        <f t="shared" si="59"/>
        <v/>
      </c>
      <c r="H715" s="10" t="str">
        <f t="shared" si="64"/>
        <v/>
      </c>
      <c r="I715" s="10" t="str">
        <f>IF(ISNA(VLOOKUP(P715&amp;"_"&amp;Q715&amp;"_"&amp;R715,[1]挑战模式!$A:$AS,1,FALSE)),"",IF(VLOOKUP(P715&amp;"_"&amp;Q715&amp;"_"&amp;R715,[1]挑战模式!$A:$AS,14+S715,FALSE)="","",INT(VLOOKUP(P715&amp;"_"&amp;Q715&amp;"_"&amp;R715,[1]挑战模式!$A:$AS,20+S715,FALSE))))</f>
        <v/>
      </c>
      <c r="J715" s="10" t="str">
        <f>IF(ISNA(VLOOKUP(P715&amp;"_"&amp;Q715&amp;"_"&amp;R715,[1]挑战模式!$A:$AS,1,FALSE)),"",IF(VLOOKUP(P715&amp;"_"&amp;Q715&amp;"_"&amp;R715,[1]挑战模式!$A:$AS,14+S715,FALSE)="","",ROUND(VLOOKUP(P715&amp;"_"&amp;Q715&amp;"_"&amp;R715,[1]挑战模式!$A:$AS,5,FALSE)/I715,2)))</f>
        <v/>
      </c>
      <c r="K715" s="10" t="str">
        <f t="shared" si="61"/>
        <v/>
      </c>
      <c r="L715" s="10" t="str">
        <f t="shared" si="62"/>
        <v/>
      </c>
      <c r="M715" s="10" t="str">
        <f t="shared" si="63"/>
        <v/>
      </c>
      <c r="O715" s="10" t="str">
        <f>IF(J715="","",VLOOKUP(P715&amp;"_"&amp;Q715&amp;"_"&amp;R715,[1]挑战模式!$A:$AS,38+S715,FALSE))</f>
        <v/>
      </c>
      <c r="P715" s="10">
        <v>0</v>
      </c>
      <c r="Q715" s="10">
        <v>15</v>
      </c>
      <c r="R715" s="10">
        <v>7</v>
      </c>
      <c r="S715" s="10">
        <v>6</v>
      </c>
    </row>
    <row r="716" spans="2:19" s="10" customFormat="1" x14ac:dyDescent="0.2">
      <c r="B716" s="10" t="str">
        <f t="shared" si="57"/>
        <v/>
      </c>
      <c r="C716" s="10" t="str">
        <f>IF(ISNA(VLOOKUP(P716&amp;"_"&amp;Q716&amp;"_"&amp;R716,[1]挑战模式!$A:$AS,1,FALSE)),"",IF(R716-R715=0,"",R716))</f>
        <v/>
      </c>
      <c r="D716" s="10" t="str">
        <f t="shared" si="58"/>
        <v/>
      </c>
      <c r="E716" s="10" t="str">
        <f>""</f>
        <v/>
      </c>
      <c r="F716" s="10" t="str">
        <f>IF(C716="","",VLOOKUP(P716&amp;"_"&amp;Q716&amp;"_"&amp;R716,[1]挑战模式!$A:$AS,13,FALSE)-VLOOKUP(P716&amp;"_"&amp;Q716&amp;"_"&amp;R716,[1]挑战模式!$A:$AS,14,FALSE))</f>
        <v/>
      </c>
      <c r="G716" s="10" t="str">
        <f t="shared" si="59"/>
        <v/>
      </c>
      <c r="H716" s="10" t="str">
        <f t="shared" si="64"/>
        <v/>
      </c>
      <c r="I716" s="10" t="str">
        <f>IF(ISNA(VLOOKUP(P716&amp;"_"&amp;Q716&amp;"_"&amp;R716,[1]挑战模式!$A:$AS,1,FALSE)),"",IF(VLOOKUP(P716&amp;"_"&amp;Q716&amp;"_"&amp;R716,[1]挑战模式!$A:$AS,14+S716,FALSE)="","",INT(VLOOKUP(P716&amp;"_"&amp;Q716&amp;"_"&amp;R716,[1]挑战模式!$A:$AS,20+S716,FALSE))))</f>
        <v/>
      </c>
      <c r="J716" s="10" t="str">
        <f>IF(ISNA(VLOOKUP(P716&amp;"_"&amp;Q716&amp;"_"&amp;R716,[1]挑战模式!$A:$AS,1,FALSE)),"",IF(VLOOKUP(P716&amp;"_"&amp;Q716&amp;"_"&amp;R716,[1]挑战模式!$A:$AS,14+S716,FALSE)="","",ROUND(VLOOKUP(P716&amp;"_"&amp;Q716&amp;"_"&amp;R716,[1]挑战模式!$A:$AS,5,FALSE)/I716,2)))</f>
        <v/>
      </c>
      <c r="K716" s="10" t="str">
        <f t="shared" si="61"/>
        <v/>
      </c>
      <c r="L716" s="10" t="str">
        <f t="shared" si="62"/>
        <v/>
      </c>
      <c r="M716" s="10" t="str">
        <f t="shared" si="63"/>
        <v/>
      </c>
      <c r="O716" s="10" t="str">
        <f>IF(J716="","",VLOOKUP(P716&amp;"_"&amp;Q716&amp;"_"&amp;R716,[1]挑战模式!$A:$AS,38+S716,FALSE))</f>
        <v/>
      </c>
      <c r="P716" s="10">
        <v>0</v>
      </c>
      <c r="Q716" s="10">
        <v>15</v>
      </c>
      <c r="R716" s="10">
        <v>8</v>
      </c>
      <c r="S716" s="10">
        <v>1</v>
      </c>
    </row>
    <row r="717" spans="2:19" s="10" customFormat="1" x14ac:dyDescent="0.2">
      <c r="B717" s="10" t="str">
        <f t="shared" si="57"/>
        <v/>
      </c>
      <c r="C717" s="10" t="str">
        <f>IF(ISNA(VLOOKUP(P717&amp;"_"&amp;Q717&amp;"_"&amp;R717,[1]挑战模式!$A:$AS,1,FALSE)),"",IF(R717-R716=0,"",R717))</f>
        <v/>
      </c>
      <c r="D717" s="10" t="str">
        <f t="shared" si="58"/>
        <v/>
      </c>
      <c r="E717" s="10" t="str">
        <f>""</f>
        <v/>
      </c>
      <c r="F717" s="10" t="str">
        <f>IF(C717="","",VLOOKUP(P717&amp;"_"&amp;Q717&amp;"_"&amp;R717,[1]挑战模式!$A:$AS,13,FALSE)-VLOOKUP(P717&amp;"_"&amp;Q717&amp;"_"&amp;R717,[1]挑战模式!$A:$AS,14,FALSE))</f>
        <v/>
      </c>
      <c r="G717" s="10" t="str">
        <f t="shared" si="59"/>
        <v/>
      </c>
      <c r="H717" s="10" t="str">
        <f t="shared" si="64"/>
        <v/>
      </c>
      <c r="I717" s="10" t="str">
        <f>IF(ISNA(VLOOKUP(P717&amp;"_"&amp;Q717&amp;"_"&amp;R717,[1]挑战模式!$A:$AS,1,FALSE)),"",IF(VLOOKUP(P717&amp;"_"&amp;Q717&amp;"_"&amp;R717,[1]挑战模式!$A:$AS,14+S717,FALSE)="","",INT(VLOOKUP(P717&amp;"_"&amp;Q717&amp;"_"&amp;R717,[1]挑战模式!$A:$AS,20+S717,FALSE))))</f>
        <v/>
      </c>
      <c r="J717" s="10" t="str">
        <f>IF(ISNA(VLOOKUP(P717&amp;"_"&amp;Q717&amp;"_"&amp;R717,[1]挑战模式!$A:$AS,1,FALSE)),"",IF(VLOOKUP(P717&amp;"_"&amp;Q717&amp;"_"&amp;R717,[1]挑战模式!$A:$AS,14+S717,FALSE)="","",ROUND(VLOOKUP(P717&amp;"_"&amp;Q717&amp;"_"&amp;R717,[1]挑战模式!$A:$AS,5,FALSE)/I717,2)))</f>
        <v/>
      </c>
      <c r="K717" s="10" t="str">
        <f t="shared" si="61"/>
        <v/>
      </c>
      <c r="L717" s="10" t="str">
        <f t="shared" si="62"/>
        <v/>
      </c>
      <c r="M717" s="10" t="str">
        <f t="shared" si="63"/>
        <v/>
      </c>
      <c r="O717" s="10" t="str">
        <f>IF(J717="","",VLOOKUP(P717&amp;"_"&amp;Q717&amp;"_"&amp;R717,[1]挑战模式!$A:$AS,38+S717,FALSE))</f>
        <v/>
      </c>
      <c r="P717" s="10">
        <v>0</v>
      </c>
      <c r="Q717" s="10">
        <v>15</v>
      </c>
      <c r="R717" s="10">
        <v>8</v>
      </c>
      <c r="S717" s="10">
        <v>2</v>
      </c>
    </row>
    <row r="718" spans="2:19" s="10" customFormat="1" x14ac:dyDescent="0.2">
      <c r="B718" s="10" t="str">
        <f t="shared" si="57"/>
        <v/>
      </c>
      <c r="C718" s="10" t="str">
        <f>IF(ISNA(VLOOKUP(P718&amp;"_"&amp;Q718&amp;"_"&amp;R718,[1]挑战模式!$A:$AS,1,FALSE)),"",IF(R718-R717=0,"",R718))</f>
        <v/>
      </c>
      <c r="D718" s="10" t="str">
        <f t="shared" si="58"/>
        <v/>
      </c>
      <c r="E718" s="10" t="str">
        <f>""</f>
        <v/>
      </c>
      <c r="F718" s="10" t="str">
        <f>IF(C718="","",VLOOKUP(P718&amp;"_"&amp;Q718&amp;"_"&amp;R718,[1]挑战模式!$A:$AS,13,FALSE)-VLOOKUP(P718&amp;"_"&amp;Q718&amp;"_"&amp;R718,[1]挑战模式!$A:$AS,14,FALSE))</f>
        <v/>
      </c>
      <c r="G718" s="10" t="str">
        <f t="shared" si="59"/>
        <v/>
      </c>
      <c r="H718" s="10" t="str">
        <f t="shared" si="64"/>
        <v/>
      </c>
      <c r="I718" s="10" t="str">
        <f>IF(ISNA(VLOOKUP(P718&amp;"_"&amp;Q718&amp;"_"&amp;R718,[1]挑战模式!$A:$AS,1,FALSE)),"",IF(VLOOKUP(P718&amp;"_"&amp;Q718&amp;"_"&amp;R718,[1]挑战模式!$A:$AS,14+S718,FALSE)="","",INT(VLOOKUP(P718&amp;"_"&amp;Q718&amp;"_"&amp;R718,[1]挑战模式!$A:$AS,20+S718,FALSE))))</f>
        <v/>
      </c>
      <c r="J718" s="10" t="str">
        <f>IF(ISNA(VLOOKUP(P718&amp;"_"&amp;Q718&amp;"_"&amp;R718,[1]挑战模式!$A:$AS,1,FALSE)),"",IF(VLOOKUP(P718&amp;"_"&amp;Q718&amp;"_"&amp;R718,[1]挑战模式!$A:$AS,14+S718,FALSE)="","",ROUND(VLOOKUP(P718&amp;"_"&amp;Q718&amp;"_"&amp;R718,[1]挑战模式!$A:$AS,5,FALSE)/I718,2)))</f>
        <v/>
      </c>
      <c r="K718" s="10" t="str">
        <f t="shared" si="61"/>
        <v/>
      </c>
      <c r="L718" s="10" t="str">
        <f t="shared" si="62"/>
        <v/>
      </c>
      <c r="M718" s="10" t="str">
        <f t="shared" si="63"/>
        <v/>
      </c>
      <c r="O718" s="10" t="str">
        <f>IF(J718="","",VLOOKUP(P718&amp;"_"&amp;Q718&amp;"_"&amp;R718,[1]挑战模式!$A:$AS,38+S718,FALSE))</f>
        <v/>
      </c>
      <c r="P718" s="10">
        <v>0</v>
      </c>
      <c r="Q718" s="10">
        <v>15</v>
      </c>
      <c r="R718" s="10">
        <v>8</v>
      </c>
      <c r="S718" s="10">
        <v>3</v>
      </c>
    </row>
    <row r="719" spans="2:19" s="10" customFormat="1" x14ac:dyDescent="0.2">
      <c r="B719" s="10" t="str">
        <f t="shared" si="57"/>
        <v/>
      </c>
      <c r="C719" s="10" t="str">
        <f>IF(ISNA(VLOOKUP(P719&amp;"_"&amp;Q719&amp;"_"&amp;R719,[1]挑战模式!$A:$AS,1,FALSE)),"",IF(R719-R718=0,"",R719))</f>
        <v/>
      </c>
      <c r="D719" s="10" t="str">
        <f t="shared" si="58"/>
        <v/>
      </c>
      <c r="E719" s="10" t="str">
        <f>""</f>
        <v/>
      </c>
      <c r="F719" s="10" t="str">
        <f>IF(C719="","",VLOOKUP(P719&amp;"_"&amp;Q719&amp;"_"&amp;R719,[1]挑战模式!$A:$AS,13,FALSE)-VLOOKUP(P719&amp;"_"&amp;Q719&amp;"_"&amp;R719,[1]挑战模式!$A:$AS,14,FALSE))</f>
        <v/>
      </c>
      <c r="G719" s="10" t="str">
        <f t="shared" si="59"/>
        <v/>
      </c>
      <c r="H719" s="10" t="str">
        <f t="shared" si="64"/>
        <v/>
      </c>
      <c r="I719" s="10" t="str">
        <f>IF(ISNA(VLOOKUP(P719&amp;"_"&amp;Q719&amp;"_"&amp;R719,[1]挑战模式!$A:$AS,1,FALSE)),"",IF(VLOOKUP(P719&amp;"_"&amp;Q719&amp;"_"&amp;R719,[1]挑战模式!$A:$AS,14+S719,FALSE)="","",INT(VLOOKUP(P719&amp;"_"&amp;Q719&amp;"_"&amp;R719,[1]挑战模式!$A:$AS,20+S719,FALSE))))</f>
        <v/>
      </c>
      <c r="J719" s="10" t="str">
        <f>IF(ISNA(VLOOKUP(P719&amp;"_"&amp;Q719&amp;"_"&amp;R719,[1]挑战模式!$A:$AS,1,FALSE)),"",IF(VLOOKUP(P719&amp;"_"&amp;Q719&amp;"_"&amp;R719,[1]挑战模式!$A:$AS,14+S719,FALSE)="","",ROUND(VLOOKUP(P719&amp;"_"&amp;Q719&amp;"_"&amp;R719,[1]挑战模式!$A:$AS,5,FALSE)/I719,2)))</f>
        <v/>
      </c>
      <c r="K719" s="10" t="str">
        <f t="shared" si="61"/>
        <v/>
      </c>
      <c r="L719" s="10" t="str">
        <f t="shared" si="62"/>
        <v/>
      </c>
      <c r="M719" s="10" t="str">
        <f t="shared" si="63"/>
        <v/>
      </c>
      <c r="O719" s="10" t="str">
        <f>IF(J719="","",VLOOKUP(P719&amp;"_"&amp;Q719&amp;"_"&amp;R719,[1]挑战模式!$A:$AS,38+S719,FALSE))</f>
        <v/>
      </c>
      <c r="P719" s="10">
        <v>0</v>
      </c>
      <c r="Q719" s="10">
        <v>15</v>
      </c>
      <c r="R719" s="10">
        <v>8</v>
      </c>
      <c r="S719" s="10">
        <v>4</v>
      </c>
    </row>
    <row r="720" spans="2:19" s="10" customFormat="1" x14ac:dyDescent="0.2">
      <c r="B720" s="10" t="str">
        <f t="shared" si="57"/>
        <v/>
      </c>
      <c r="C720" s="10" t="str">
        <f>IF(ISNA(VLOOKUP(P720&amp;"_"&amp;Q720&amp;"_"&amp;R720,[1]挑战模式!$A:$AS,1,FALSE)),"",IF(R720-R719=0,"",R720))</f>
        <v/>
      </c>
      <c r="D720" s="10" t="str">
        <f t="shared" si="58"/>
        <v/>
      </c>
      <c r="E720" s="10" t="str">
        <f>""</f>
        <v/>
      </c>
      <c r="F720" s="10" t="str">
        <f>IF(C720="","",VLOOKUP(P720&amp;"_"&amp;Q720&amp;"_"&amp;R720,[1]挑战模式!$A:$AS,13,FALSE)-VLOOKUP(P720&amp;"_"&amp;Q720&amp;"_"&amp;R720,[1]挑战模式!$A:$AS,14,FALSE))</f>
        <v/>
      </c>
      <c r="G720" s="10" t="str">
        <f t="shared" si="59"/>
        <v/>
      </c>
      <c r="H720" s="10" t="str">
        <f t="shared" si="64"/>
        <v/>
      </c>
      <c r="I720" s="10" t="str">
        <f>IF(ISNA(VLOOKUP(P720&amp;"_"&amp;Q720&amp;"_"&amp;R720,[1]挑战模式!$A:$AS,1,FALSE)),"",IF(VLOOKUP(P720&amp;"_"&amp;Q720&amp;"_"&amp;R720,[1]挑战模式!$A:$AS,14+S720,FALSE)="","",INT(VLOOKUP(P720&amp;"_"&amp;Q720&amp;"_"&amp;R720,[1]挑战模式!$A:$AS,20+S720,FALSE))))</f>
        <v/>
      </c>
      <c r="J720" s="10" t="str">
        <f>IF(ISNA(VLOOKUP(P720&amp;"_"&amp;Q720&amp;"_"&amp;R720,[1]挑战模式!$A:$AS,1,FALSE)),"",IF(VLOOKUP(P720&amp;"_"&amp;Q720&amp;"_"&amp;R720,[1]挑战模式!$A:$AS,14+S720,FALSE)="","",ROUND(VLOOKUP(P720&amp;"_"&amp;Q720&amp;"_"&amp;R720,[1]挑战模式!$A:$AS,5,FALSE)/I720,2)))</f>
        <v/>
      </c>
      <c r="K720" s="10" t="str">
        <f t="shared" si="61"/>
        <v/>
      </c>
      <c r="L720" s="10" t="str">
        <f t="shared" si="62"/>
        <v/>
      </c>
      <c r="M720" s="10" t="str">
        <f t="shared" si="63"/>
        <v/>
      </c>
      <c r="O720" s="10" t="str">
        <f>IF(J720="","",VLOOKUP(P720&amp;"_"&amp;Q720&amp;"_"&amp;R720,[1]挑战模式!$A:$AS,38+S720,FALSE))</f>
        <v/>
      </c>
      <c r="P720" s="10">
        <v>0</v>
      </c>
      <c r="Q720" s="10">
        <v>15</v>
      </c>
      <c r="R720" s="10">
        <v>8</v>
      </c>
      <c r="S720" s="10">
        <v>5</v>
      </c>
    </row>
    <row r="721" spans="2:19" s="10" customFormat="1" x14ac:dyDescent="0.2">
      <c r="B721" s="10" t="str">
        <f t="shared" si="57"/>
        <v/>
      </c>
      <c r="C721" s="10" t="str">
        <f>IF(ISNA(VLOOKUP(P721&amp;"_"&amp;Q721&amp;"_"&amp;R721,[1]挑战模式!$A:$AS,1,FALSE)),"",IF(R721-R720=0,"",R721))</f>
        <v/>
      </c>
      <c r="D721" s="10" t="str">
        <f t="shared" si="58"/>
        <v/>
      </c>
      <c r="E721" s="10" t="str">
        <f>""</f>
        <v/>
      </c>
      <c r="F721" s="10" t="str">
        <f>IF(C721="","",VLOOKUP(P721&amp;"_"&amp;Q721&amp;"_"&amp;R721,[1]挑战模式!$A:$AS,13,FALSE)-VLOOKUP(P721&amp;"_"&amp;Q721&amp;"_"&amp;R721,[1]挑战模式!$A:$AS,14,FALSE))</f>
        <v/>
      </c>
      <c r="G721" s="10" t="str">
        <f t="shared" si="59"/>
        <v/>
      </c>
      <c r="H721" s="10" t="str">
        <f t="shared" si="64"/>
        <v/>
      </c>
      <c r="I721" s="10" t="str">
        <f>IF(ISNA(VLOOKUP(P721&amp;"_"&amp;Q721&amp;"_"&amp;R721,[1]挑战模式!$A:$AS,1,FALSE)),"",IF(VLOOKUP(P721&amp;"_"&amp;Q721&amp;"_"&amp;R721,[1]挑战模式!$A:$AS,14+S721,FALSE)="","",INT(VLOOKUP(P721&amp;"_"&amp;Q721&amp;"_"&amp;R721,[1]挑战模式!$A:$AS,20+S721,FALSE))))</f>
        <v/>
      </c>
      <c r="J721" s="10" t="str">
        <f>IF(ISNA(VLOOKUP(P721&amp;"_"&amp;Q721&amp;"_"&amp;R721,[1]挑战模式!$A:$AS,1,FALSE)),"",IF(VLOOKUP(P721&amp;"_"&amp;Q721&amp;"_"&amp;R721,[1]挑战模式!$A:$AS,14+S721,FALSE)="","",ROUND(VLOOKUP(P721&amp;"_"&amp;Q721&amp;"_"&amp;R721,[1]挑战模式!$A:$AS,5,FALSE)/I721,2)))</f>
        <v/>
      </c>
      <c r="K721" s="10" t="str">
        <f t="shared" si="61"/>
        <v/>
      </c>
      <c r="L721" s="10" t="str">
        <f t="shared" si="62"/>
        <v/>
      </c>
      <c r="M721" s="10" t="str">
        <f t="shared" si="63"/>
        <v/>
      </c>
      <c r="O721" s="10" t="str">
        <f>IF(J721="","",VLOOKUP(P721&amp;"_"&amp;Q721&amp;"_"&amp;R721,[1]挑战模式!$A:$AS,38+S721,FALSE))</f>
        <v/>
      </c>
      <c r="P721" s="10">
        <v>0</v>
      </c>
      <c r="Q721" s="10">
        <v>15</v>
      </c>
      <c r="R721" s="10">
        <v>8</v>
      </c>
      <c r="S721" s="10">
        <v>6</v>
      </c>
    </row>
    <row r="722" spans="2:19" s="10" customFormat="1" x14ac:dyDescent="0.2">
      <c r="B722" s="10" t="str">
        <f t="shared" si="57"/>
        <v>MonsterWaveCallRule_Season0_Challenge16</v>
      </c>
      <c r="C722" s="10">
        <f>IF(ISNA(VLOOKUP(P722&amp;"_"&amp;Q722&amp;"_"&amp;R722,[1]挑战模式!$A:$AS,1,FALSE)),"",IF(R722-R721=0,"",R722))</f>
        <v>1</v>
      </c>
      <c r="D722" s="10" t="str">
        <f t="shared" si="58"/>
        <v>赛季0挑战关卡16波次1</v>
      </c>
      <c r="E722" s="10" t="str">
        <f>""</f>
        <v/>
      </c>
      <c r="F722" s="10">
        <f>IF(C722="","",VLOOKUP(P722&amp;"_"&amp;Q722&amp;"_"&amp;R722,[1]挑战模式!$A:$AS,13,FALSE)-VLOOKUP(P722&amp;"_"&amp;Q722&amp;"_"&amp;R722,[1]挑战模式!$A:$AS,14,FALSE))</f>
        <v>100</v>
      </c>
      <c r="G722" s="10">
        <f t="shared" si="59"/>
        <v>180</v>
      </c>
      <c r="H722" s="10">
        <f t="shared" si="64"/>
        <v>0</v>
      </c>
      <c r="I722" s="10">
        <f ca="1">IF(ISNA(VLOOKUP(P722&amp;"_"&amp;Q722&amp;"_"&amp;R722,[1]挑战模式!$A:$AS,1,FALSE)),"",IF(VLOOKUP(P722&amp;"_"&amp;Q722&amp;"_"&amp;R722,[1]挑战模式!$A:$AS,14+S722,FALSE)="","",INT(VLOOKUP(P722&amp;"_"&amp;Q722&amp;"_"&amp;R722,[1]挑战模式!$A:$AS,20+S722,FALSE))))</f>
        <v>6</v>
      </c>
      <c r="J722" s="10">
        <f ca="1">IF(ISNA(VLOOKUP(P722&amp;"_"&amp;Q722&amp;"_"&amp;R722,[1]挑战模式!$A:$AS,1,FALSE)),"",IF(VLOOKUP(P722&amp;"_"&amp;Q722&amp;"_"&amp;R722,[1]挑战模式!$A:$AS,14+S722,FALSE)="","",ROUND(VLOOKUP(P722&amp;"_"&amp;Q722&amp;"_"&amp;R722,[1]挑战模式!$A:$AS,5,FALSE)/I722,2)))</f>
        <v>1.67</v>
      </c>
      <c r="K722" s="10">
        <f t="shared" ca="1" si="61"/>
        <v>1</v>
      </c>
      <c r="L722" s="10" t="str">
        <f t="shared" ca="1" si="62"/>
        <v>Monster_Season0_Challenge16_1_1</v>
      </c>
      <c r="M722" s="10">
        <f t="shared" ca="1" si="63"/>
        <v>1</v>
      </c>
      <c r="O722" s="10">
        <f ca="1">IF(J722="","",VLOOKUP(P722&amp;"_"&amp;Q722&amp;"_"&amp;R722,[1]挑战模式!$A:$AS,38+S722,FALSE))</f>
        <v>33</v>
      </c>
      <c r="P722" s="10">
        <v>0</v>
      </c>
      <c r="Q722" s="10">
        <v>16</v>
      </c>
      <c r="R722" s="10">
        <v>1</v>
      </c>
      <c r="S722" s="10">
        <v>1</v>
      </c>
    </row>
    <row r="723" spans="2:19" s="10" customFormat="1" x14ac:dyDescent="0.2">
      <c r="B723" s="10" t="str">
        <f t="shared" si="57"/>
        <v/>
      </c>
      <c r="C723" s="10" t="str">
        <f>IF(ISNA(VLOOKUP(P723&amp;"_"&amp;Q723&amp;"_"&amp;R723,[1]挑战模式!$A:$AS,1,FALSE)),"",IF(R723-R722=0,"",R723))</f>
        <v/>
      </c>
      <c r="D723" s="10" t="str">
        <f t="shared" si="58"/>
        <v/>
      </c>
      <c r="E723" s="10" t="str">
        <f>""</f>
        <v/>
      </c>
      <c r="F723" s="10" t="str">
        <f>IF(C723="","",VLOOKUP(P723&amp;"_"&amp;Q723&amp;"_"&amp;R723,[1]挑战模式!$A:$AS,13,FALSE)-VLOOKUP(P723&amp;"_"&amp;Q723&amp;"_"&amp;R723,[1]挑战模式!$A:$AS,14,FALSE))</f>
        <v/>
      </c>
      <c r="G723" s="10" t="str">
        <f t="shared" si="59"/>
        <v/>
      </c>
      <c r="H723" s="10" t="str">
        <f t="shared" si="64"/>
        <v/>
      </c>
      <c r="I723" s="10" t="str">
        <f ca="1">IF(ISNA(VLOOKUP(P723&amp;"_"&amp;Q723&amp;"_"&amp;R723,[1]挑战模式!$A:$AS,1,FALSE)),"",IF(VLOOKUP(P723&amp;"_"&amp;Q723&amp;"_"&amp;R723,[1]挑战模式!$A:$AS,14+S723,FALSE)="","",INT(VLOOKUP(P723&amp;"_"&amp;Q723&amp;"_"&amp;R723,[1]挑战模式!$A:$AS,20+S723,FALSE))))</f>
        <v/>
      </c>
      <c r="J723" s="10" t="str">
        <f ca="1">IF(ISNA(VLOOKUP(P723&amp;"_"&amp;Q723&amp;"_"&amp;R723,[1]挑战模式!$A:$AS,1,FALSE)),"",IF(VLOOKUP(P723&amp;"_"&amp;Q723&amp;"_"&amp;R723,[1]挑战模式!$A:$AS,14+S723,FALSE)="","",ROUND(VLOOKUP(P723&amp;"_"&amp;Q723&amp;"_"&amp;R723,[1]挑战模式!$A:$AS,5,FALSE)/I723,2)))</f>
        <v/>
      </c>
      <c r="K723" s="10" t="str">
        <f t="shared" ca="1" si="61"/>
        <v/>
      </c>
      <c r="L723" s="10" t="str">
        <f t="shared" ca="1" si="62"/>
        <v/>
      </c>
      <c r="M723" s="10" t="str">
        <f t="shared" ca="1" si="63"/>
        <v/>
      </c>
      <c r="O723" s="10" t="str">
        <f ca="1">IF(J723="","",VLOOKUP(P723&amp;"_"&amp;Q723&amp;"_"&amp;R723,[1]挑战模式!$A:$AS,38+S723,FALSE))</f>
        <v/>
      </c>
      <c r="P723" s="10">
        <v>0</v>
      </c>
      <c r="Q723" s="10">
        <v>16</v>
      </c>
      <c r="R723" s="10">
        <v>1</v>
      </c>
      <c r="S723" s="10">
        <v>2</v>
      </c>
    </row>
    <row r="724" spans="2:19" s="10" customFormat="1" x14ac:dyDescent="0.2">
      <c r="B724" s="10" t="str">
        <f t="shared" si="57"/>
        <v/>
      </c>
      <c r="C724" s="10" t="str">
        <f>IF(ISNA(VLOOKUP(P724&amp;"_"&amp;Q724&amp;"_"&amp;R724,[1]挑战模式!$A:$AS,1,FALSE)),"",IF(R724-R723=0,"",R724))</f>
        <v/>
      </c>
      <c r="D724" s="10" t="str">
        <f t="shared" si="58"/>
        <v/>
      </c>
      <c r="E724" s="10" t="str">
        <f>""</f>
        <v/>
      </c>
      <c r="F724" s="10" t="str">
        <f>IF(C724="","",VLOOKUP(P724&amp;"_"&amp;Q724&amp;"_"&amp;R724,[1]挑战模式!$A:$AS,13,FALSE)-VLOOKUP(P724&amp;"_"&amp;Q724&amp;"_"&amp;R724,[1]挑战模式!$A:$AS,14,FALSE))</f>
        <v/>
      </c>
      <c r="G724" s="10" t="str">
        <f t="shared" si="59"/>
        <v/>
      </c>
      <c r="H724" s="10" t="str">
        <f t="shared" si="64"/>
        <v/>
      </c>
      <c r="I724" s="10" t="str">
        <f ca="1">IF(ISNA(VLOOKUP(P724&amp;"_"&amp;Q724&amp;"_"&amp;R724,[1]挑战模式!$A:$AS,1,FALSE)),"",IF(VLOOKUP(P724&amp;"_"&amp;Q724&amp;"_"&amp;R724,[1]挑战模式!$A:$AS,14+S724,FALSE)="","",INT(VLOOKUP(P724&amp;"_"&amp;Q724&amp;"_"&amp;R724,[1]挑战模式!$A:$AS,20+S724,FALSE))))</f>
        <v/>
      </c>
      <c r="J724" s="10" t="str">
        <f ca="1">IF(ISNA(VLOOKUP(P724&amp;"_"&amp;Q724&amp;"_"&amp;R724,[1]挑战模式!$A:$AS,1,FALSE)),"",IF(VLOOKUP(P724&amp;"_"&amp;Q724&amp;"_"&amp;R724,[1]挑战模式!$A:$AS,14+S724,FALSE)="","",ROUND(VLOOKUP(P724&amp;"_"&amp;Q724&amp;"_"&amp;R724,[1]挑战模式!$A:$AS,5,FALSE)/I724,2)))</f>
        <v/>
      </c>
      <c r="K724" s="10" t="str">
        <f t="shared" ca="1" si="61"/>
        <v/>
      </c>
      <c r="L724" s="10" t="str">
        <f t="shared" ca="1" si="62"/>
        <v/>
      </c>
      <c r="M724" s="10" t="str">
        <f t="shared" ca="1" si="63"/>
        <v/>
      </c>
      <c r="O724" s="10" t="str">
        <f ca="1">IF(J724="","",VLOOKUP(P724&amp;"_"&amp;Q724&amp;"_"&amp;R724,[1]挑战模式!$A:$AS,38+S724,FALSE))</f>
        <v/>
      </c>
      <c r="P724" s="10">
        <v>0</v>
      </c>
      <c r="Q724" s="10">
        <v>16</v>
      </c>
      <c r="R724" s="10">
        <v>1</v>
      </c>
      <c r="S724" s="10">
        <v>3</v>
      </c>
    </row>
    <row r="725" spans="2:19" s="10" customFormat="1" x14ac:dyDescent="0.2">
      <c r="B725" s="10" t="str">
        <f t="shared" si="57"/>
        <v/>
      </c>
      <c r="C725" s="10" t="str">
        <f>IF(ISNA(VLOOKUP(P725&amp;"_"&amp;Q725&amp;"_"&amp;R725,[1]挑战模式!$A:$AS,1,FALSE)),"",IF(R725-R724=0,"",R725))</f>
        <v/>
      </c>
      <c r="D725" s="10" t="str">
        <f t="shared" si="58"/>
        <v/>
      </c>
      <c r="E725" s="10" t="str">
        <f>""</f>
        <v/>
      </c>
      <c r="F725" s="10" t="str">
        <f>IF(C725="","",VLOOKUP(P725&amp;"_"&amp;Q725&amp;"_"&amp;R725,[1]挑战模式!$A:$AS,13,FALSE)-VLOOKUP(P725&amp;"_"&amp;Q725&amp;"_"&amp;R725,[1]挑战模式!$A:$AS,14,FALSE))</f>
        <v/>
      </c>
      <c r="G725" s="10" t="str">
        <f t="shared" si="59"/>
        <v/>
      </c>
      <c r="H725" s="10" t="str">
        <f t="shared" si="64"/>
        <v/>
      </c>
      <c r="I725" s="10" t="str">
        <f ca="1">IF(ISNA(VLOOKUP(P725&amp;"_"&amp;Q725&amp;"_"&amp;R725,[1]挑战模式!$A:$AS,1,FALSE)),"",IF(VLOOKUP(P725&amp;"_"&amp;Q725&amp;"_"&amp;R725,[1]挑战模式!$A:$AS,14+S725,FALSE)="","",INT(VLOOKUP(P725&amp;"_"&amp;Q725&amp;"_"&amp;R725,[1]挑战模式!$A:$AS,20+S725,FALSE))))</f>
        <v/>
      </c>
      <c r="J725" s="10" t="str">
        <f ca="1">IF(ISNA(VLOOKUP(P725&amp;"_"&amp;Q725&amp;"_"&amp;R725,[1]挑战模式!$A:$AS,1,FALSE)),"",IF(VLOOKUP(P725&amp;"_"&amp;Q725&amp;"_"&amp;R725,[1]挑战模式!$A:$AS,14+S725,FALSE)="","",ROUND(VLOOKUP(P725&amp;"_"&amp;Q725&amp;"_"&amp;R725,[1]挑战模式!$A:$AS,5,FALSE)/I725,2)))</f>
        <v/>
      </c>
      <c r="K725" s="10" t="str">
        <f t="shared" ca="1" si="61"/>
        <v/>
      </c>
      <c r="L725" s="10" t="str">
        <f t="shared" ca="1" si="62"/>
        <v/>
      </c>
      <c r="M725" s="10" t="str">
        <f t="shared" ca="1" si="63"/>
        <v/>
      </c>
      <c r="O725" s="10" t="str">
        <f ca="1">IF(J725="","",VLOOKUP(P725&amp;"_"&amp;Q725&amp;"_"&amp;R725,[1]挑战模式!$A:$AS,38+S725,FALSE))</f>
        <v/>
      </c>
      <c r="P725" s="10">
        <v>0</v>
      </c>
      <c r="Q725" s="10">
        <v>16</v>
      </c>
      <c r="R725" s="10">
        <v>1</v>
      </c>
      <c r="S725" s="10">
        <v>4</v>
      </c>
    </row>
    <row r="726" spans="2:19" s="10" customFormat="1" x14ac:dyDescent="0.2">
      <c r="B726" s="10" t="str">
        <f t="shared" si="57"/>
        <v/>
      </c>
      <c r="C726" s="10" t="str">
        <f>IF(ISNA(VLOOKUP(P726&amp;"_"&amp;Q726&amp;"_"&amp;R726,[1]挑战模式!$A:$AS,1,FALSE)),"",IF(R726-R725=0,"",R726))</f>
        <v/>
      </c>
      <c r="D726" s="10" t="str">
        <f t="shared" si="58"/>
        <v/>
      </c>
      <c r="E726" s="10" t="str">
        <f>""</f>
        <v/>
      </c>
      <c r="F726" s="10" t="str">
        <f>IF(C726="","",VLOOKUP(P726&amp;"_"&amp;Q726&amp;"_"&amp;R726,[1]挑战模式!$A:$AS,13,FALSE)-VLOOKUP(P726&amp;"_"&amp;Q726&amp;"_"&amp;R726,[1]挑战模式!$A:$AS,14,FALSE))</f>
        <v/>
      </c>
      <c r="G726" s="10" t="str">
        <f t="shared" si="59"/>
        <v/>
      </c>
      <c r="H726" s="10" t="str">
        <f t="shared" si="64"/>
        <v/>
      </c>
      <c r="I726" s="10" t="str">
        <f ca="1">IF(ISNA(VLOOKUP(P726&amp;"_"&amp;Q726&amp;"_"&amp;R726,[1]挑战模式!$A:$AS,1,FALSE)),"",IF(VLOOKUP(P726&amp;"_"&amp;Q726&amp;"_"&amp;R726,[1]挑战模式!$A:$AS,14+S726,FALSE)="","",INT(VLOOKUP(P726&amp;"_"&amp;Q726&amp;"_"&amp;R726,[1]挑战模式!$A:$AS,20+S726,FALSE))))</f>
        <v/>
      </c>
      <c r="J726" s="10" t="str">
        <f ca="1">IF(ISNA(VLOOKUP(P726&amp;"_"&amp;Q726&amp;"_"&amp;R726,[1]挑战模式!$A:$AS,1,FALSE)),"",IF(VLOOKUP(P726&amp;"_"&amp;Q726&amp;"_"&amp;R726,[1]挑战模式!$A:$AS,14+S726,FALSE)="","",ROUND(VLOOKUP(P726&amp;"_"&amp;Q726&amp;"_"&amp;R726,[1]挑战模式!$A:$AS,5,FALSE)/I726,2)))</f>
        <v/>
      </c>
      <c r="K726" s="10" t="str">
        <f t="shared" ca="1" si="61"/>
        <v/>
      </c>
      <c r="L726" s="10" t="str">
        <f t="shared" ca="1" si="62"/>
        <v/>
      </c>
      <c r="M726" s="10" t="str">
        <f t="shared" ca="1" si="63"/>
        <v/>
      </c>
      <c r="O726" s="10" t="str">
        <f ca="1">IF(J726="","",VLOOKUP(P726&amp;"_"&amp;Q726&amp;"_"&amp;R726,[1]挑战模式!$A:$AS,38+S726,FALSE))</f>
        <v/>
      </c>
      <c r="P726" s="10">
        <v>0</v>
      </c>
      <c r="Q726" s="10">
        <v>16</v>
      </c>
      <c r="R726" s="10">
        <v>1</v>
      </c>
      <c r="S726" s="10">
        <v>5</v>
      </c>
    </row>
    <row r="727" spans="2:19" s="10" customFormat="1" x14ac:dyDescent="0.2">
      <c r="B727" s="10" t="str">
        <f t="shared" si="57"/>
        <v/>
      </c>
      <c r="C727" s="10" t="str">
        <f>IF(ISNA(VLOOKUP(P727&amp;"_"&amp;Q727&amp;"_"&amp;R727,[1]挑战模式!$A:$AS,1,FALSE)),"",IF(R727-R726=0,"",R727))</f>
        <v/>
      </c>
      <c r="D727" s="10" t="str">
        <f t="shared" si="58"/>
        <v/>
      </c>
      <c r="E727" s="10" t="str">
        <f>""</f>
        <v/>
      </c>
      <c r="F727" s="10" t="str">
        <f>IF(C727="","",VLOOKUP(P727&amp;"_"&amp;Q727&amp;"_"&amp;R727,[1]挑战模式!$A:$AS,13,FALSE)-VLOOKUP(P727&amp;"_"&amp;Q727&amp;"_"&amp;R727,[1]挑战模式!$A:$AS,14,FALSE))</f>
        <v/>
      </c>
      <c r="G727" s="10" t="str">
        <f t="shared" si="59"/>
        <v/>
      </c>
      <c r="H727" s="10" t="str">
        <f t="shared" si="64"/>
        <v/>
      </c>
      <c r="I727" s="10" t="str">
        <f ca="1">IF(ISNA(VLOOKUP(P727&amp;"_"&amp;Q727&amp;"_"&amp;R727,[1]挑战模式!$A:$AS,1,FALSE)),"",IF(VLOOKUP(P727&amp;"_"&amp;Q727&amp;"_"&amp;R727,[1]挑战模式!$A:$AS,14+S727,FALSE)="","",INT(VLOOKUP(P727&amp;"_"&amp;Q727&amp;"_"&amp;R727,[1]挑战模式!$A:$AS,20+S727,FALSE))))</f>
        <v/>
      </c>
      <c r="J727" s="10" t="str">
        <f ca="1">IF(ISNA(VLOOKUP(P727&amp;"_"&amp;Q727&amp;"_"&amp;R727,[1]挑战模式!$A:$AS,1,FALSE)),"",IF(VLOOKUP(P727&amp;"_"&amp;Q727&amp;"_"&amp;R727,[1]挑战模式!$A:$AS,14+S727,FALSE)="","",ROUND(VLOOKUP(P727&amp;"_"&amp;Q727&amp;"_"&amp;R727,[1]挑战模式!$A:$AS,5,FALSE)/I727,2)))</f>
        <v/>
      </c>
      <c r="K727" s="10" t="str">
        <f t="shared" ca="1" si="61"/>
        <v/>
      </c>
      <c r="L727" s="10" t="str">
        <f t="shared" ca="1" si="62"/>
        <v/>
      </c>
      <c r="M727" s="10" t="str">
        <f t="shared" ca="1" si="63"/>
        <v/>
      </c>
      <c r="O727" s="10" t="str">
        <f ca="1">IF(J727="","",VLOOKUP(P727&amp;"_"&amp;Q727&amp;"_"&amp;R727,[1]挑战模式!$A:$AS,38+S727,FALSE))</f>
        <v/>
      </c>
      <c r="P727" s="10">
        <v>0</v>
      </c>
      <c r="Q727" s="10">
        <v>16</v>
      </c>
      <c r="R727" s="10">
        <v>1</v>
      </c>
      <c r="S727" s="10">
        <v>6</v>
      </c>
    </row>
    <row r="728" spans="2:19" s="10" customFormat="1" x14ac:dyDescent="0.2">
      <c r="B728" s="10" t="str">
        <f t="shared" si="57"/>
        <v>MonsterWaveCallRule_Season0_Challenge16</v>
      </c>
      <c r="C728" s="10">
        <f>IF(ISNA(VLOOKUP(P728&amp;"_"&amp;Q728&amp;"_"&amp;R728,[1]挑战模式!$A:$AS,1,FALSE)),"",IF(R728-R727=0,"",R728))</f>
        <v>2</v>
      </c>
      <c r="D728" s="10" t="str">
        <f t="shared" si="58"/>
        <v>赛季0挑战关卡16波次2</v>
      </c>
      <c r="E728" s="10" t="str">
        <f>""</f>
        <v/>
      </c>
      <c r="F728" s="10">
        <f>IF(C728="","",VLOOKUP(P728&amp;"_"&amp;Q728&amp;"_"&amp;R728,[1]挑战模式!$A:$AS,13,FALSE)-VLOOKUP(P728&amp;"_"&amp;Q728&amp;"_"&amp;R728,[1]挑战模式!$A:$AS,14,FALSE))</f>
        <v>100</v>
      </c>
      <c r="G728" s="10">
        <f t="shared" si="59"/>
        <v>180</v>
      </c>
      <c r="H728" s="10">
        <f t="shared" si="64"/>
        <v>0</v>
      </c>
      <c r="I728" s="10">
        <f ca="1">IF(ISNA(VLOOKUP(P728&amp;"_"&amp;Q728&amp;"_"&amp;R728,[1]挑战模式!$A:$AS,1,FALSE)),"",IF(VLOOKUP(P728&amp;"_"&amp;Q728&amp;"_"&amp;R728,[1]挑战模式!$A:$AS,14+S728,FALSE)="","",INT(VLOOKUP(P728&amp;"_"&amp;Q728&amp;"_"&amp;R728,[1]挑战模式!$A:$AS,20+S728,FALSE))))</f>
        <v>5</v>
      </c>
      <c r="J728" s="10">
        <f ca="1">IF(ISNA(VLOOKUP(P728&amp;"_"&amp;Q728&amp;"_"&amp;R728,[1]挑战模式!$A:$AS,1,FALSE)),"",IF(VLOOKUP(P728&amp;"_"&amp;Q728&amp;"_"&amp;R728,[1]挑战模式!$A:$AS,14+S728,FALSE)="","",ROUND(VLOOKUP(P728&amp;"_"&amp;Q728&amp;"_"&amp;R728,[1]挑战模式!$A:$AS,5,FALSE)/I728,2)))</f>
        <v>3</v>
      </c>
      <c r="K728" s="10">
        <f t="shared" ca="1" si="61"/>
        <v>1</v>
      </c>
      <c r="L728" s="10" t="str">
        <f t="shared" ca="1" si="62"/>
        <v>Monster_Season0_Challenge16_2_1</v>
      </c>
      <c r="M728" s="10">
        <f t="shared" ca="1" si="63"/>
        <v>1</v>
      </c>
      <c r="O728" s="10">
        <f ca="1">IF(J728="","",VLOOKUP(P728&amp;"_"&amp;Q728&amp;"_"&amp;R728,[1]挑战模式!$A:$AS,38+S728,FALSE))</f>
        <v>20</v>
      </c>
      <c r="P728" s="10">
        <v>0</v>
      </c>
      <c r="Q728" s="10">
        <v>16</v>
      </c>
      <c r="R728" s="10">
        <v>2</v>
      </c>
      <c r="S728" s="10">
        <v>1</v>
      </c>
    </row>
    <row r="729" spans="2:19" s="10" customFormat="1" x14ac:dyDescent="0.2">
      <c r="B729" s="10" t="str">
        <f t="shared" si="57"/>
        <v/>
      </c>
      <c r="C729" s="10" t="str">
        <f>IF(ISNA(VLOOKUP(P729&amp;"_"&amp;Q729&amp;"_"&amp;R729,[1]挑战模式!$A:$AS,1,FALSE)),"",IF(R729-R728=0,"",R729))</f>
        <v/>
      </c>
      <c r="D729" s="10" t="str">
        <f t="shared" si="58"/>
        <v/>
      </c>
      <c r="E729" s="10" t="str">
        <f>""</f>
        <v/>
      </c>
      <c r="F729" s="10" t="str">
        <f>IF(C729="","",VLOOKUP(P729&amp;"_"&amp;Q729&amp;"_"&amp;R729,[1]挑战模式!$A:$AS,13,FALSE)-VLOOKUP(P729&amp;"_"&amp;Q729&amp;"_"&amp;R729,[1]挑战模式!$A:$AS,14,FALSE))</f>
        <v/>
      </c>
      <c r="G729" s="10" t="str">
        <f t="shared" si="59"/>
        <v/>
      </c>
      <c r="H729" s="10" t="str">
        <f t="shared" si="64"/>
        <v/>
      </c>
      <c r="I729" s="10">
        <f ca="1">IF(ISNA(VLOOKUP(P729&amp;"_"&amp;Q729&amp;"_"&amp;R729,[1]挑战模式!$A:$AS,1,FALSE)),"",IF(VLOOKUP(P729&amp;"_"&amp;Q729&amp;"_"&amp;R729,[1]挑战模式!$A:$AS,14+S729,FALSE)="","",INT(VLOOKUP(P729&amp;"_"&amp;Q729&amp;"_"&amp;R729,[1]挑战模式!$A:$AS,20+S729,FALSE))))</f>
        <v>5</v>
      </c>
      <c r="J729" s="10">
        <f ca="1">IF(ISNA(VLOOKUP(P729&amp;"_"&amp;Q729&amp;"_"&amp;R729,[1]挑战模式!$A:$AS,1,FALSE)),"",IF(VLOOKUP(P729&amp;"_"&amp;Q729&amp;"_"&amp;R729,[1]挑战模式!$A:$AS,14+S729,FALSE)="","",ROUND(VLOOKUP(P729&amp;"_"&amp;Q729&amp;"_"&amp;R729,[1]挑战模式!$A:$AS,5,FALSE)/I729,2)))</f>
        <v>3</v>
      </c>
      <c r="K729" s="10">
        <f t="shared" ca="1" si="61"/>
        <v>1</v>
      </c>
      <c r="L729" s="10" t="str">
        <f t="shared" ca="1" si="62"/>
        <v>Monster_Season0_Challenge16_2_2</v>
      </c>
      <c r="M729" s="10">
        <f t="shared" ca="1" si="63"/>
        <v>1</v>
      </c>
      <c r="O729" s="10">
        <f ca="1">IF(J729="","",VLOOKUP(P729&amp;"_"&amp;Q729&amp;"_"&amp;R729,[1]挑战模式!$A:$AS,38+S729,FALSE))</f>
        <v>20</v>
      </c>
      <c r="P729" s="10">
        <v>0</v>
      </c>
      <c r="Q729" s="10">
        <v>16</v>
      </c>
      <c r="R729" s="10">
        <v>2</v>
      </c>
      <c r="S729" s="10">
        <v>2</v>
      </c>
    </row>
    <row r="730" spans="2:19" s="10" customFormat="1" x14ac:dyDescent="0.2">
      <c r="B730" s="10" t="str">
        <f t="shared" si="57"/>
        <v/>
      </c>
      <c r="C730" s="10" t="str">
        <f>IF(ISNA(VLOOKUP(P730&amp;"_"&amp;Q730&amp;"_"&amp;R730,[1]挑战模式!$A:$AS,1,FALSE)),"",IF(R730-R729=0,"",R730))</f>
        <v/>
      </c>
      <c r="D730" s="10" t="str">
        <f t="shared" si="58"/>
        <v/>
      </c>
      <c r="E730" s="10" t="str">
        <f>""</f>
        <v/>
      </c>
      <c r="F730" s="10" t="str">
        <f>IF(C730="","",VLOOKUP(P730&amp;"_"&amp;Q730&amp;"_"&amp;R730,[1]挑战模式!$A:$AS,13,FALSE)-VLOOKUP(P730&amp;"_"&amp;Q730&amp;"_"&amp;R730,[1]挑战模式!$A:$AS,14,FALSE))</f>
        <v/>
      </c>
      <c r="G730" s="10" t="str">
        <f t="shared" si="59"/>
        <v/>
      </c>
      <c r="H730" s="10" t="str">
        <f t="shared" si="64"/>
        <v/>
      </c>
      <c r="I730" s="10" t="str">
        <f ca="1">IF(ISNA(VLOOKUP(P730&amp;"_"&amp;Q730&amp;"_"&amp;R730,[1]挑战模式!$A:$AS,1,FALSE)),"",IF(VLOOKUP(P730&amp;"_"&amp;Q730&amp;"_"&amp;R730,[1]挑战模式!$A:$AS,14+S730,FALSE)="","",INT(VLOOKUP(P730&amp;"_"&amp;Q730&amp;"_"&amp;R730,[1]挑战模式!$A:$AS,20+S730,FALSE))))</f>
        <v/>
      </c>
      <c r="J730" s="10" t="str">
        <f ca="1">IF(ISNA(VLOOKUP(P730&amp;"_"&amp;Q730&amp;"_"&amp;R730,[1]挑战模式!$A:$AS,1,FALSE)),"",IF(VLOOKUP(P730&amp;"_"&amp;Q730&amp;"_"&amp;R730,[1]挑战模式!$A:$AS,14+S730,FALSE)="","",ROUND(VLOOKUP(P730&amp;"_"&amp;Q730&amp;"_"&amp;R730,[1]挑战模式!$A:$AS,5,FALSE)/I730,2)))</f>
        <v/>
      </c>
      <c r="K730" s="10" t="str">
        <f t="shared" ca="1" si="61"/>
        <v/>
      </c>
      <c r="L730" s="10" t="str">
        <f t="shared" ca="1" si="62"/>
        <v/>
      </c>
      <c r="M730" s="10" t="str">
        <f t="shared" ca="1" si="63"/>
        <v/>
      </c>
      <c r="O730" s="10" t="str">
        <f ca="1">IF(J730="","",VLOOKUP(P730&amp;"_"&amp;Q730&amp;"_"&amp;R730,[1]挑战模式!$A:$AS,38+S730,FALSE))</f>
        <v/>
      </c>
      <c r="P730" s="10">
        <v>0</v>
      </c>
      <c r="Q730" s="10">
        <v>16</v>
      </c>
      <c r="R730" s="10">
        <v>2</v>
      </c>
      <c r="S730" s="10">
        <v>3</v>
      </c>
    </row>
    <row r="731" spans="2:19" s="10" customFormat="1" x14ac:dyDescent="0.2">
      <c r="B731" s="10" t="str">
        <f t="shared" si="57"/>
        <v/>
      </c>
      <c r="C731" s="10" t="str">
        <f>IF(ISNA(VLOOKUP(P731&amp;"_"&amp;Q731&amp;"_"&amp;R731,[1]挑战模式!$A:$AS,1,FALSE)),"",IF(R731-R730=0,"",R731))</f>
        <v/>
      </c>
      <c r="D731" s="10" t="str">
        <f t="shared" si="58"/>
        <v/>
      </c>
      <c r="E731" s="10" t="str">
        <f>""</f>
        <v/>
      </c>
      <c r="F731" s="10" t="str">
        <f>IF(C731="","",VLOOKUP(P731&amp;"_"&amp;Q731&amp;"_"&amp;R731,[1]挑战模式!$A:$AS,13,FALSE)-VLOOKUP(P731&amp;"_"&amp;Q731&amp;"_"&amp;R731,[1]挑战模式!$A:$AS,14,FALSE))</f>
        <v/>
      </c>
      <c r="G731" s="10" t="str">
        <f t="shared" si="59"/>
        <v/>
      </c>
      <c r="H731" s="10" t="str">
        <f t="shared" si="64"/>
        <v/>
      </c>
      <c r="I731" s="10" t="str">
        <f ca="1">IF(ISNA(VLOOKUP(P731&amp;"_"&amp;Q731&amp;"_"&amp;R731,[1]挑战模式!$A:$AS,1,FALSE)),"",IF(VLOOKUP(P731&amp;"_"&amp;Q731&amp;"_"&amp;R731,[1]挑战模式!$A:$AS,14+S731,FALSE)="","",INT(VLOOKUP(P731&amp;"_"&amp;Q731&amp;"_"&amp;R731,[1]挑战模式!$A:$AS,20+S731,FALSE))))</f>
        <v/>
      </c>
      <c r="J731" s="10" t="str">
        <f ca="1">IF(ISNA(VLOOKUP(P731&amp;"_"&amp;Q731&amp;"_"&amp;R731,[1]挑战模式!$A:$AS,1,FALSE)),"",IF(VLOOKUP(P731&amp;"_"&amp;Q731&amp;"_"&amp;R731,[1]挑战模式!$A:$AS,14+S731,FALSE)="","",ROUND(VLOOKUP(P731&amp;"_"&amp;Q731&amp;"_"&amp;R731,[1]挑战模式!$A:$AS,5,FALSE)/I731,2)))</f>
        <v/>
      </c>
      <c r="K731" s="10" t="str">
        <f t="shared" ca="1" si="61"/>
        <v/>
      </c>
      <c r="L731" s="10" t="str">
        <f t="shared" ca="1" si="62"/>
        <v/>
      </c>
      <c r="M731" s="10" t="str">
        <f t="shared" ca="1" si="63"/>
        <v/>
      </c>
      <c r="O731" s="10" t="str">
        <f ca="1">IF(J731="","",VLOOKUP(P731&amp;"_"&amp;Q731&amp;"_"&amp;R731,[1]挑战模式!$A:$AS,38+S731,FALSE))</f>
        <v/>
      </c>
      <c r="P731" s="10">
        <v>0</v>
      </c>
      <c r="Q731" s="10">
        <v>16</v>
      </c>
      <c r="R731" s="10">
        <v>2</v>
      </c>
      <c r="S731" s="10">
        <v>4</v>
      </c>
    </row>
    <row r="732" spans="2:19" s="10" customFormat="1" x14ac:dyDescent="0.2">
      <c r="B732" s="10" t="str">
        <f t="shared" si="57"/>
        <v/>
      </c>
      <c r="C732" s="10" t="str">
        <f>IF(ISNA(VLOOKUP(P732&amp;"_"&amp;Q732&amp;"_"&amp;R732,[1]挑战模式!$A:$AS,1,FALSE)),"",IF(R732-R731=0,"",R732))</f>
        <v/>
      </c>
      <c r="D732" s="10" t="str">
        <f t="shared" si="58"/>
        <v/>
      </c>
      <c r="E732" s="10" t="str">
        <f>""</f>
        <v/>
      </c>
      <c r="F732" s="10" t="str">
        <f>IF(C732="","",VLOOKUP(P732&amp;"_"&amp;Q732&amp;"_"&amp;R732,[1]挑战模式!$A:$AS,13,FALSE)-VLOOKUP(P732&amp;"_"&amp;Q732&amp;"_"&amp;R732,[1]挑战模式!$A:$AS,14,FALSE))</f>
        <v/>
      </c>
      <c r="G732" s="10" t="str">
        <f t="shared" si="59"/>
        <v/>
      </c>
      <c r="H732" s="10" t="str">
        <f t="shared" si="64"/>
        <v/>
      </c>
      <c r="I732" s="10" t="str">
        <f ca="1">IF(ISNA(VLOOKUP(P732&amp;"_"&amp;Q732&amp;"_"&amp;R732,[1]挑战模式!$A:$AS,1,FALSE)),"",IF(VLOOKUP(P732&amp;"_"&amp;Q732&amp;"_"&amp;R732,[1]挑战模式!$A:$AS,14+S732,FALSE)="","",INT(VLOOKUP(P732&amp;"_"&amp;Q732&amp;"_"&amp;R732,[1]挑战模式!$A:$AS,20+S732,FALSE))))</f>
        <v/>
      </c>
      <c r="J732" s="10" t="str">
        <f ca="1">IF(ISNA(VLOOKUP(P732&amp;"_"&amp;Q732&amp;"_"&amp;R732,[1]挑战模式!$A:$AS,1,FALSE)),"",IF(VLOOKUP(P732&amp;"_"&amp;Q732&amp;"_"&amp;R732,[1]挑战模式!$A:$AS,14+S732,FALSE)="","",ROUND(VLOOKUP(P732&amp;"_"&amp;Q732&amp;"_"&amp;R732,[1]挑战模式!$A:$AS,5,FALSE)/I732,2)))</f>
        <v/>
      </c>
      <c r="K732" s="10" t="str">
        <f t="shared" ca="1" si="61"/>
        <v/>
      </c>
      <c r="L732" s="10" t="str">
        <f t="shared" ca="1" si="62"/>
        <v/>
      </c>
      <c r="M732" s="10" t="str">
        <f t="shared" ca="1" si="63"/>
        <v/>
      </c>
      <c r="O732" s="10" t="str">
        <f ca="1">IF(J732="","",VLOOKUP(P732&amp;"_"&amp;Q732&amp;"_"&amp;R732,[1]挑战模式!$A:$AS,38+S732,FALSE))</f>
        <v/>
      </c>
      <c r="P732" s="10">
        <v>0</v>
      </c>
      <c r="Q732" s="10">
        <v>16</v>
      </c>
      <c r="R732" s="10">
        <v>2</v>
      </c>
      <c r="S732" s="10">
        <v>5</v>
      </c>
    </row>
    <row r="733" spans="2:19" s="10" customFormat="1" x14ac:dyDescent="0.2">
      <c r="B733" s="10" t="str">
        <f t="shared" si="57"/>
        <v/>
      </c>
      <c r="C733" s="10" t="str">
        <f>IF(ISNA(VLOOKUP(P733&amp;"_"&amp;Q733&amp;"_"&amp;R733,[1]挑战模式!$A:$AS,1,FALSE)),"",IF(R733-R732=0,"",R733))</f>
        <v/>
      </c>
      <c r="D733" s="10" t="str">
        <f t="shared" si="58"/>
        <v/>
      </c>
      <c r="E733" s="10" t="str">
        <f>""</f>
        <v/>
      </c>
      <c r="F733" s="10" t="str">
        <f>IF(C733="","",VLOOKUP(P733&amp;"_"&amp;Q733&amp;"_"&amp;R733,[1]挑战模式!$A:$AS,13,FALSE)-VLOOKUP(P733&amp;"_"&amp;Q733&amp;"_"&amp;R733,[1]挑战模式!$A:$AS,14,FALSE))</f>
        <v/>
      </c>
      <c r="G733" s="10" t="str">
        <f t="shared" si="59"/>
        <v/>
      </c>
      <c r="H733" s="10" t="str">
        <f t="shared" si="64"/>
        <v/>
      </c>
      <c r="I733" s="10" t="str">
        <f ca="1">IF(ISNA(VLOOKUP(P733&amp;"_"&amp;Q733&amp;"_"&amp;R733,[1]挑战模式!$A:$AS,1,FALSE)),"",IF(VLOOKUP(P733&amp;"_"&amp;Q733&amp;"_"&amp;R733,[1]挑战模式!$A:$AS,14+S733,FALSE)="","",INT(VLOOKUP(P733&amp;"_"&amp;Q733&amp;"_"&amp;R733,[1]挑战模式!$A:$AS,20+S733,FALSE))))</f>
        <v/>
      </c>
      <c r="J733" s="10" t="str">
        <f ca="1">IF(ISNA(VLOOKUP(P733&amp;"_"&amp;Q733&amp;"_"&amp;R733,[1]挑战模式!$A:$AS,1,FALSE)),"",IF(VLOOKUP(P733&amp;"_"&amp;Q733&amp;"_"&amp;R733,[1]挑战模式!$A:$AS,14+S733,FALSE)="","",ROUND(VLOOKUP(P733&amp;"_"&amp;Q733&amp;"_"&amp;R733,[1]挑战模式!$A:$AS,5,FALSE)/I733,2)))</f>
        <v/>
      </c>
      <c r="K733" s="10" t="str">
        <f t="shared" ca="1" si="61"/>
        <v/>
      </c>
      <c r="L733" s="10" t="str">
        <f t="shared" ca="1" si="62"/>
        <v/>
      </c>
      <c r="M733" s="10" t="str">
        <f t="shared" ca="1" si="63"/>
        <v/>
      </c>
      <c r="O733" s="10" t="str">
        <f ca="1">IF(J733="","",VLOOKUP(P733&amp;"_"&amp;Q733&amp;"_"&amp;R733,[1]挑战模式!$A:$AS,38+S733,FALSE))</f>
        <v/>
      </c>
      <c r="P733" s="10">
        <v>0</v>
      </c>
      <c r="Q733" s="10">
        <v>16</v>
      </c>
      <c r="R733" s="10">
        <v>2</v>
      </c>
      <c r="S733" s="10">
        <v>6</v>
      </c>
    </row>
    <row r="734" spans="2:19" s="10" customFormat="1" x14ac:dyDescent="0.2">
      <c r="B734" s="10" t="str">
        <f t="shared" si="57"/>
        <v>MonsterWaveCallRule_Season0_Challenge16</v>
      </c>
      <c r="C734" s="10">
        <f>IF(ISNA(VLOOKUP(P734&amp;"_"&amp;Q734&amp;"_"&amp;R734,[1]挑战模式!$A:$AS,1,FALSE)),"",IF(R734-R733=0,"",R734))</f>
        <v>3</v>
      </c>
      <c r="D734" s="10" t="str">
        <f t="shared" si="58"/>
        <v>赛季0挑战关卡16波次3</v>
      </c>
      <c r="E734" s="10" t="str">
        <f>""</f>
        <v/>
      </c>
      <c r="F734" s="10">
        <f>IF(C734="","",VLOOKUP(P734&amp;"_"&amp;Q734&amp;"_"&amp;R734,[1]挑战模式!$A:$AS,13,FALSE)-VLOOKUP(P734&amp;"_"&amp;Q734&amp;"_"&amp;R734,[1]挑战模式!$A:$AS,14,FALSE))</f>
        <v>100</v>
      </c>
      <c r="G734" s="10">
        <f t="shared" si="59"/>
        <v>180</v>
      </c>
      <c r="H734" s="10">
        <f t="shared" si="64"/>
        <v>0</v>
      </c>
      <c r="I734" s="10">
        <f ca="1">IF(ISNA(VLOOKUP(P734&amp;"_"&amp;Q734&amp;"_"&amp;R734,[1]挑战模式!$A:$AS,1,FALSE)),"",IF(VLOOKUP(P734&amp;"_"&amp;Q734&amp;"_"&amp;R734,[1]挑战模式!$A:$AS,14+S734,FALSE)="","",INT(VLOOKUP(P734&amp;"_"&amp;Q734&amp;"_"&amp;R734,[1]挑战模式!$A:$AS,20+S734,FALSE))))</f>
        <v>9</v>
      </c>
      <c r="J734" s="10">
        <f ca="1">IF(ISNA(VLOOKUP(P734&amp;"_"&amp;Q734&amp;"_"&amp;R734,[1]挑战模式!$A:$AS,1,FALSE)),"",IF(VLOOKUP(P734&amp;"_"&amp;Q734&amp;"_"&amp;R734,[1]挑战模式!$A:$AS,14+S734,FALSE)="","",ROUND(VLOOKUP(P734&amp;"_"&amp;Q734&amp;"_"&amp;R734,[1]挑战模式!$A:$AS,5,FALSE)/I734,2)))</f>
        <v>2.2200000000000002</v>
      </c>
      <c r="K734" s="10">
        <f t="shared" ca="1" si="61"/>
        <v>1</v>
      </c>
      <c r="L734" s="10" t="str">
        <f t="shared" ca="1" si="62"/>
        <v>Monster_Season0_Challenge16_3_1</v>
      </c>
      <c r="M734" s="10">
        <f t="shared" ca="1" si="63"/>
        <v>1</v>
      </c>
      <c r="O734" s="10">
        <f ca="1">IF(J734="","",VLOOKUP(P734&amp;"_"&amp;Q734&amp;"_"&amp;R734,[1]挑战模式!$A:$AS,38+S734,FALSE))</f>
        <v>15</v>
      </c>
      <c r="P734" s="10">
        <v>0</v>
      </c>
      <c r="Q734" s="10">
        <v>16</v>
      </c>
      <c r="R734" s="10">
        <v>3</v>
      </c>
      <c r="S734" s="10">
        <v>1</v>
      </c>
    </row>
    <row r="735" spans="2:19" s="10" customFormat="1" x14ac:dyDescent="0.2">
      <c r="B735" s="10" t="str">
        <f t="shared" si="57"/>
        <v/>
      </c>
      <c r="C735" s="10" t="str">
        <f>IF(ISNA(VLOOKUP(P735&amp;"_"&amp;Q735&amp;"_"&amp;R735,[1]挑战模式!$A:$AS,1,FALSE)),"",IF(R735-R734=0,"",R735))</f>
        <v/>
      </c>
      <c r="D735" s="10" t="str">
        <f t="shared" si="58"/>
        <v/>
      </c>
      <c r="E735" s="10" t="str">
        <f>""</f>
        <v/>
      </c>
      <c r="F735" s="10" t="str">
        <f>IF(C735="","",VLOOKUP(P735&amp;"_"&amp;Q735&amp;"_"&amp;R735,[1]挑战模式!$A:$AS,13,FALSE)-VLOOKUP(P735&amp;"_"&amp;Q735&amp;"_"&amp;R735,[1]挑战模式!$A:$AS,14,FALSE))</f>
        <v/>
      </c>
      <c r="G735" s="10" t="str">
        <f t="shared" si="59"/>
        <v/>
      </c>
      <c r="H735" s="10" t="str">
        <f t="shared" si="64"/>
        <v/>
      </c>
      <c r="I735" s="10">
        <f ca="1">IF(ISNA(VLOOKUP(P735&amp;"_"&amp;Q735&amp;"_"&amp;R735,[1]挑战模式!$A:$AS,1,FALSE)),"",IF(VLOOKUP(P735&amp;"_"&amp;Q735&amp;"_"&amp;R735,[1]挑战模式!$A:$AS,14+S735,FALSE)="","",INT(VLOOKUP(P735&amp;"_"&amp;Q735&amp;"_"&amp;R735,[1]挑战模式!$A:$AS,20+S735,FALSE))))</f>
        <v>9</v>
      </c>
      <c r="J735" s="10">
        <f ca="1">IF(ISNA(VLOOKUP(P735&amp;"_"&amp;Q735&amp;"_"&amp;R735,[1]挑战模式!$A:$AS,1,FALSE)),"",IF(VLOOKUP(P735&amp;"_"&amp;Q735&amp;"_"&amp;R735,[1]挑战模式!$A:$AS,14+S735,FALSE)="","",ROUND(VLOOKUP(P735&amp;"_"&amp;Q735&amp;"_"&amp;R735,[1]挑战模式!$A:$AS,5,FALSE)/I735,2)))</f>
        <v>2.2200000000000002</v>
      </c>
      <c r="K735" s="10">
        <f t="shared" ca="1" si="61"/>
        <v>1</v>
      </c>
      <c r="L735" s="10" t="str">
        <f t="shared" ca="1" si="62"/>
        <v>Monster_Season0_Challenge16_3_2</v>
      </c>
      <c r="M735" s="10">
        <f t="shared" ca="1" si="63"/>
        <v>1</v>
      </c>
      <c r="O735" s="10">
        <f ca="1">IF(J735="","",VLOOKUP(P735&amp;"_"&amp;Q735&amp;"_"&amp;R735,[1]挑战模式!$A:$AS,38+S735,FALSE))</f>
        <v>7</v>
      </c>
      <c r="P735" s="10">
        <v>0</v>
      </c>
      <c r="Q735" s="10">
        <v>16</v>
      </c>
      <c r="R735" s="10">
        <v>3</v>
      </c>
      <c r="S735" s="10">
        <v>2</v>
      </c>
    </row>
    <row r="736" spans="2:19" s="10" customFormat="1" x14ac:dyDescent="0.2">
      <c r="B736" s="10" t="str">
        <f t="shared" si="57"/>
        <v/>
      </c>
      <c r="C736" s="10" t="str">
        <f>IF(ISNA(VLOOKUP(P736&amp;"_"&amp;Q736&amp;"_"&amp;R736,[1]挑战模式!$A:$AS,1,FALSE)),"",IF(R736-R735=0,"",R736))</f>
        <v/>
      </c>
      <c r="D736" s="10" t="str">
        <f t="shared" si="58"/>
        <v/>
      </c>
      <c r="E736" s="10" t="str">
        <f>""</f>
        <v/>
      </c>
      <c r="F736" s="10" t="str">
        <f>IF(C736="","",VLOOKUP(P736&amp;"_"&amp;Q736&amp;"_"&amp;R736,[1]挑战模式!$A:$AS,13,FALSE)-VLOOKUP(P736&amp;"_"&amp;Q736&amp;"_"&amp;R736,[1]挑战模式!$A:$AS,14,FALSE))</f>
        <v/>
      </c>
      <c r="G736" s="10" t="str">
        <f t="shared" si="59"/>
        <v/>
      </c>
      <c r="H736" s="10" t="str">
        <f t="shared" si="64"/>
        <v/>
      </c>
      <c r="I736" s="10" t="str">
        <f ca="1">IF(ISNA(VLOOKUP(P736&amp;"_"&amp;Q736&amp;"_"&amp;R736,[1]挑战模式!$A:$AS,1,FALSE)),"",IF(VLOOKUP(P736&amp;"_"&amp;Q736&amp;"_"&amp;R736,[1]挑战模式!$A:$AS,14+S736,FALSE)="","",INT(VLOOKUP(P736&amp;"_"&amp;Q736&amp;"_"&amp;R736,[1]挑战模式!$A:$AS,20+S736,FALSE))))</f>
        <v/>
      </c>
      <c r="J736" s="10" t="str">
        <f ca="1">IF(ISNA(VLOOKUP(P736&amp;"_"&amp;Q736&amp;"_"&amp;R736,[1]挑战模式!$A:$AS,1,FALSE)),"",IF(VLOOKUP(P736&amp;"_"&amp;Q736&amp;"_"&amp;R736,[1]挑战模式!$A:$AS,14+S736,FALSE)="","",ROUND(VLOOKUP(P736&amp;"_"&amp;Q736&amp;"_"&amp;R736,[1]挑战模式!$A:$AS,5,FALSE)/I736,2)))</f>
        <v/>
      </c>
      <c r="K736" s="10" t="str">
        <f t="shared" ca="1" si="61"/>
        <v/>
      </c>
      <c r="L736" s="10" t="str">
        <f t="shared" ca="1" si="62"/>
        <v/>
      </c>
      <c r="M736" s="10" t="str">
        <f t="shared" ca="1" si="63"/>
        <v/>
      </c>
      <c r="O736" s="10" t="str">
        <f ca="1">IF(J736="","",VLOOKUP(P736&amp;"_"&amp;Q736&amp;"_"&amp;R736,[1]挑战模式!$A:$AS,38+S736,FALSE))</f>
        <v/>
      </c>
      <c r="P736" s="10">
        <v>0</v>
      </c>
      <c r="Q736" s="10">
        <v>16</v>
      </c>
      <c r="R736" s="10">
        <v>3</v>
      </c>
      <c r="S736" s="10">
        <v>3</v>
      </c>
    </row>
    <row r="737" spans="2:19" s="10" customFormat="1" x14ac:dyDescent="0.2">
      <c r="B737" s="10" t="str">
        <f t="shared" si="57"/>
        <v/>
      </c>
      <c r="C737" s="10" t="str">
        <f>IF(ISNA(VLOOKUP(P737&amp;"_"&amp;Q737&amp;"_"&amp;R737,[1]挑战模式!$A:$AS,1,FALSE)),"",IF(R737-R736=0,"",R737))</f>
        <v/>
      </c>
      <c r="D737" s="10" t="str">
        <f t="shared" si="58"/>
        <v/>
      </c>
      <c r="E737" s="10" t="str">
        <f>""</f>
        <v/>
      </c>
      <c r="F737" s="10" t="str">
        <f>IF(C737="","",VLOOKUP(P737&amp;"_"&amp;Q737&amp;"_"&amp;R737,[1]挑战模式!$A:$AS,13,FALSE)-VLOOKUP(P737&amp;"_"&amp;Q737&amp;"_"&amp;R737,[1]挑战模式!$A:$AS,14,FALSE))</f>
        <v/>
      </c>
      <c r="G737" s="10" t="str">
        <f t="shared" si="59"/>
        <v/>
      </c>
      <c r="H737" s="10" t="str">
        <f t="shared" si="64"/>
        <v/>
      </c>
      <c r="I737" s="10" t="str">
        <f ca="1">IF(ISNA(VLOOKUP(P737&amp;"_"&amp;Q737&amp;"_"&amp;R737,[1]挑战模式!$A:$AS,1,FALSE)),"",IF(VLOOKUP(P737&amp;"_"&amp;Q737&amp;"_"&amp;R737,[1]挑战模式!$A:$AS,14+S737,FALSE)="","",INT(VLOOKUP(P737&amp;"_"&amp;Q737&amp;"_"&amp;R737,[1]挑战模式!$A:$AS,20+S737,FALSE))))</f>
        <v/>
      </c>
      <c r="J737" s="10" t="str">
        <f ca="1">IF(ISNA(VLOOKUP(P737&amp;"_"&amp;Q737&amp;"_"&amp;R737,[1]挑战模式!$A:$AS,1,FALSE)),"",IF(VLOOKUP(P737&amp;"_"&amp;Q737&amp;"_"&amp;R737,[1]挑战模式!$A:$AS,14+S737,FALSE)="","",ROUND(VLOOKUP(P737&amp;"_"&amp;Q737&amp;"_"&amp;R737,[1]挑战模式!$A:$AS,5,FALSE)/I737,2)))</f>
        <v/>
      </c>
      <c r="K737" s="10" t="str">
        <f t="shared" ca="1" si="61"/>
        <v/>
      </c>
      <c r="L737" s="10" t="str">
        <f t="shared" ca="1" si="62"/>
        <v/>
      </c>
      <c r="M737" s="10" t="str">
        <f t="shared" ca="1" si="63"/>
        <v/>
      </c>
      <c r="O737" s="10" t="str">
        <f ca="1">IF(J737="","",VLOOKUP(P737&amp;"_"&amp;Q737&amp;"_"&amp;R737,[1]挑战模式!$A:$AS,38+S737,FALSE))</f>
        <v/>
      </c>
      <c r="P737" s="10">
        <v>0</v>
      </c>
      <c r="Q737" s="10">
        <v>16</v>
      </c>
      <c r="R737" s="10">
        <v>3</v>
      </c>
      <c r="S737" s="10">
        <v>4</v>
      </c>
    </row>
    <row r="738" spans="2:19" s="10" customFormat="1" x14ac:dyDescent="0.2">
      <c r="B738" s="10" t="str">
        <f t="shared" si="57"/>
        <v/>
      </c>
      <c r="C738" s="10" t="str">
        <f>IF(ISNA(VLOOKUP(P738&amp;"_"&amp;Q738&amp;"_"&amp;R738,[1]挑战模式!$A:$AS,1,FALSE)),"",IF(R738-R737=0,"",R738))</f>
        <v/>
      </c>
      <c r="D738" s="10" t="str">
        <f t="shared" si="58"/>
        <v/>
      </c>
      <c r="E738" s="10" t="str">
        <f>""</f>
        <v/>
      </c>
      <c r="F738" s="10" t="str">
        <f>IF(C738="","",VLOOKUP(P738&amp;"_"&amp;Q738&amp;"_"&amp;R738,[1]挑战模式!$A:$AS,13,FALSE)-VLOOKUP(P738&amp;"_"&amp;Q738&amp;"_"&amp;R738,[1]挑战模式!$A:$AS,14,FALSE))</f>
        <v/>
      </c>
      <c r="G738" s="10" t="str">
        <f t="shared" si="59"/>
        <v/>
      </c>
      <c r="H738" s="10" t="str">
        <f t="shared" si="64"/>
        <v/>
      </c>
      <c r="I738" s="10" t="str">
        <f ca="1">IF(ISNA(VLOOKUP(P738&amp;"_"&amp;Q738&amp;"_"&amp;R738,[1]挑战模式!$A:$AS,1,FALSE)),"",IF(VLOOKUP(P738&amp;"_"&amp;Q738&amp;"_"&amp;R738,[1]挑战模式!$A:$AS,14+S738,FALSE)="","",INT(VLOOKUP(P738&amp;"_"&amp;Q738&amp;"_"&amp;R738,[1]挑战模式!$A:$AS,20+S738,FALSE))))</f>
        <v/>
      </c>
      <c r="J738" s="10" t="str">
        <f ca="1">IF(ISNA(VLOOKUP(P738&amp;"_"&amp;Q738&amp;"_"&amp;R738,[1]挑战模式!$A:$AS,1,FALSE)),"",IF(VLOOKUP(P738&amp;"_"&amp;Q738&amp;"_"&amp;R738,[1]挑战模式!$A:$AS,14+S738,FALSE)="","",ROUND(VLOOKUP(P738&amp;"_"&amp;Q738&amp;"_"&amp;R738,[1]挑战模式!$A:$AS,5,FALSE)/I738,2)))</f>
        <v/>
      </c>
      <c r="K738" s="10" t="str">
        <f t="shared" ca="1" si="61"/>
        <v/>
      </c>
      <c r="L738" s="10" t="str">
        <f t="shared" ca="1" si="62"/>
        <v/>
      </c>
      <c r="M738" s="10" t="str">
        <f t="shared" ca="1" si="63"/>
        <v/>
      </c>
      <c r="O738" s="10" t="str">
        <f ca="1">IF(J738="","",VLOOKUP(P738&amp;"_"&amp;Q738&amp;"_"&amp;R738,[1]挑战模式!$A:$AS,38+S738,FALSE))</f>
        <v/>
      </c>
      <c r="P738" s="10">
        <v>0</v>
      </c>
      <c r="Q738" s="10">
        <v>16</v>
      </c>
      <c r="R738" s="10">
        <v>3</v>
      </c>
      <c r="S738" s="10">
        <v>5</v>
      </c>
    </row>
    <row r="739" spans="2:19" s="10" customFormat="1" x14ac:dyDescent="0.2">
      <c r="B739" s="10" t="str">
        <f t="shared" si="57"/>
        <v/>
      </c>
      <c r="C739" s="10" t="str">
        <f>IF(ISNA(VLOOKUP(P739&amp;"_"&amp;Q739&amp;"_"&amp;R739,[1]挑战模式!$A:$AS,1,FALSE)),"",IF(R739-R738=0,"",R739))</f>
        <v/>
      </c>
      <c r="D739" s="10" t="str">
        <f t="shared" si="58"/>
        <v/>
      </c>
      <c r="E739" s="10" t="str">
        <f>""</f>
        <v/>
      </c>
      <c r="F739" s="10" t="str">
        <f>IF(C739="","",VLOOKUP(P739&amp;"_"&amp;Q739&amp;"_"&amp;R739,[1]挑战模式!$A:$AS,13,FALSE)-VLOOKUP(P739&amp;"_"&amp;Q739&amp;"_"&amp;R739,[1]挑战模式!$A:$AS,14,FALSE))</f>
        <v/>
      </c>
      <c r="G739" s="10" t="str">
        <f t="shared" si="59"/>
        <v/>
      </c>
      <c r="H739" s="10" t="str">
        <f t="shared" si="64"/>
        <v/>
      </c>
      <c r="I739" s="10" t="str">
        <f ca="1">IF(ISNA(VLOOKUP(P739&amp;"_"&amp;Q739&amp;"_"&amp;R739,[1]挑战模式!$A:$AS,1,FALSE)),"",IF(VLOOKUP(P739&amp;"_"&amp;Q739&amp;"_"&amp;R739,[1]挑战模式!$A:$AS,14+S739,FALSE)="","",INT(VLOOKUP(P739&amp;"_"&amp;Q739&amp;"_"&amp;R739,[1]挑战模式!$A:$AS,20+S739,FALSE))))</f>
        <v/>
      </c>
      <c r="J739" s="10" t="str">
        <f ca="1">IF(ISNA(VLOOKUP(P739&amp;"_"&amp;Q739&amp;"_"&amp;R739,[1]挑战模式!$A:$AS,1,FALSE)),"",IF(VLOOKUP(P739&amp;"_"&amp;Q739&amp;"_"&amp;R739,[1]挑战模式!$A:$AS,14+S739,FALSE)="","",ROUND(VLOOKUP(P739&amp;"_"&amp;Q739&amp;"_"&amp;R739,[1]挑战模式!$A:$AS,5,FALSE)/I739,2)))</f>
        <v/>
      </c>
      <c r="K739" s="10" t="str">
        <f t="shared" ca="1" si="61"/>
        <v/>
      </c>
      <c r="L739" s="10" t="str">
        <f t="shared" ca="1" si="62"/>
        <v/>
      </c>
      <c r="M739" s="10" t="str">
        <f t="shared" ca="1" si="63"/>
        <v/>
      </c>
      <c r="O739" s="10" t="str">
        <f ca="1">IF(J739="","",VLOOKUP(P739&amp;"_"&amp;Q739&amp;"_"&amp;R739,[1]挑战模式!$A:$AS,38+S739,FALSE))</f>
        <v/>
      </c>
      <c r="P739" s="10">
        <v>0</v>
      </c>
      <c r="Q739" s="10">
        <v>16</v>
      </c>
      <c r="R739" s="10">
        <v>3</v>
      </c>
      <c r="S739" s="10">
        <v>6</v>
      </c>
    </row>
    <row r="740" spans="2:19" s="10" customFormat="1" x14ac:dyDescent="0.2">
      <c r="B740" s="10" t="str">
        <f t="shared" si="57"/>
        <v>MonsterWaveCallRule_Season0_Challenge16</v>
      </c>
      <c r="C740" s="10">
        <f>IF(ISNA(VLOOKUP(P740&amp;"_"&amp;Q740&amp;"_"&amp;R740,[1]挑战模式!$A:$AS,1,FALSE)),"",IF(R740-R739=0,"",R740))</f>
        <v>4</v>
      </c>
      <c r="D740" s="10" t="str">
        <f t="shared" si="58"/>
        <v>赛季0挑战关卡16波次4</v>
      </c>
      <c r="E740" s="10" t="str">
        <f>""</f>
        <v/>
      </c>
      <c r="F740" s="10">
        <f>IF(C740="","",VLOOKUP(P740&amp;"_"&amp;Q740&amp;"_"&amp;R740,[1]挑战模式!$A:$AS,13,FALSE)-VLOOKUP(P740&amp;"_"&amp;Q740&amp;"_"&amp;R740,[1]挑战模式!$A:$AS,14,FALSE))</f>
        <v>100</v>
      </c>
      <c r="G740" s="10">
        <f t="shared" si="59"/>
        <v>180</v>
      </c>
      <c r="H740" s="10">
        <f t="shared" si="64"/>
        <v>0</v>
      </c>
      <c r="I740" s="10">
        <f ca="1">IF(ISNA(VLOOKUP(P740&amp;"_"&amp;Q740&amp;"_"&amp;R740,[1]挑战模式!$A:$AS,1,FALSE)),"",IF(VLOOKUP(P740&amp;"_"&amp;Q740&amp;"_"&amp;R740,[1]挑战模式!$A:$AS,14+S740,FALSE)="","",INT(VLOOKUP(P740&amp;"_"&amp;Q740&amp;"_"&amp;R740,[1]挑战模式!$A:$AS,20+S740,FALSE))))</f>
        <v>10</v>
      </c>
      <c r="J740" s="10">
        <f ca="1">IF(ISNA(VLOOKUP(P740&amp;"_"&amp;Q740&amp;"_"&amp;R740,[1]挑战模式!$A:$AS,1,FALSE)),"",IF(VLOOKUP(P740&amp;"_"&amp;Q740&amp;"_"&amp;R740,[1]挑战模式!$A:$AS,14+S740,FALSE)="","",ROUND(VLOOKUP(P740&amp;"_"&amp;Q740&amp;"_"&amp;R740,[1]挑战模式!$A:$AS,5,FALSE)/I740,2)))</f>
        <v>2.5</v>
      </c>
      <c r="K740" s="10">
        <f t="shared" ca="1" si="61"/>
        <v>1</v>
      </c>
      <c r="L740" s="10" t="str">
        <f t="shared" ca="1" si="62"/>
        <v>Monster_Season0_Challenge16_4_1</v>
      </c>
      <c r="M740" s="10">
        <f t="shared" ca="1" si="63"/>
        <v>1</v>
      </c>
      <c r="O740" s="10">
        <f ca="1">IF(J740="","",VLOOKUP(P740&amp;"_"&amp;Q740&amp;"_"&amp;R740,[1]挑战模式!$A:$AS,38+S740,FALSE))</f>
        <v>10</v>
      </c>
      <c r="P740" s="10">
        <v>0</v>
      </c>
      <c r="Q740" s="10">
        <v>16</v>
      </c>
      <c r="R740" s="10">
        <v>4</v>
      </c>
      <c r="S740" s="10">
        <v>1</v>
      </c>
    </row>
    <row r="741" spans="2:19" s="10" customFormat="1" x14ac:dyDescent="0.2">
      <c r="B741" s="10" t="str">
        <f t="shared" si="57"/>
        <v/>
      </c>
      <c r="C741" s="10" t="str">
        <f>IF(ISNA(VLOOKUP(P741&amp;"_"&amp;Q741&amp;"_"&amp;R741,[1]挑战模式!$A:$AS,1,FALSE)),"",IF(R741-R740=0,"",R741))</f>
        <v/>
      </c>
      <c r="D741" s="10" t="str">
        <f t="shared" si="58"/>
        <v/>
      </c>
      <c r="E741" s="10" t="str">
        <f>""</f>
        <v/>
      </c>
      <c r="F741" s="10" t="str">
        <f>IF(C741="","",VLOOKUP(P741&amp;"_"&amp;Q741&amp;"_"&amp;R741,[1]挑战模式!$A:$AS,13,FALSE)-VLOOKUP(P741&amp;"_"&amp;Q741&amp;"_"&amp;R741,[1]挑战模式!$A:$AS,14,FALSE))</f>
        <v/>
      </c>
      <c r="G741" s="10" t="str">
        <f t="shared" si="59"/>
        <v/>
      </c>
      <c r="H741" s="10" t="str">
        <f t="shared" si="64"/>
        <v/>
      </c>
      <c r="I741" s="10">
        <f ca="1">IF(ISNA(VLOOKUP(P741&amp;"_"&amp;Q741&amp;"_"&amp;R741,[1]挑战模式!$A:$AS,1,FALSE)),"",IF(VLOOKUP(P741&amp;"_"&amp;Q741&amp;"_"&amp;R741,[1]挑战模式!$A:$AS,14+S741,FALSE)="","",INT(VLOOKUP(P741&amp;"_"&amp;Q741&amp;"_"&amp;R741,[1]挑战模式!$A:$AS,20+S741,FALSE))))</f>
        <v>10</v>
      </c>
      <c r="J741" s="10">
        <f ca="1">IF(ISNA(VLOOKUP(P741&amp;"_"&amp;Q741&amp;"_"&amp;R741,[1]挑战模式!$A:$AS,1,FALSE)),"",IF(VLOOKUP(P741&amp;"_"&amp;Q741&amp;"_"&amp;R741,[1]挑战模式!$A:$AS,14+S741,FALSE)="","",ROUND(VLOOKUP(P741&amp;"_"&amp;Q741&amp;"_"&amp;R741,[1]挑战模式!$A:$AS,5,FALSE)/I741,2)))</f>
        <v>2.5</v>
      </c>
      <c r="K741" s="10">
        <f t="shared" ca="1" si="61"/>
        <v>1</v>
      </c>
      <c r="L741" s="10" t="str">
        <f t="shared" ca="1" si="62"/>
        <v>Monster_Season0_Challenge16_4_2</v>
      </c>
      <c r="M741" s="10">
        <f t="shared" ca="1" si="63"/>
        <v>1</v>
      </c>
      <c r="O741" s="10">
        <f ca="1">IF(J741="","",VLOOKUP(P741&amp;"_"&amp;Q741&amp;"_"&amp;R741,[1]挑战模式!$A:$AS,38+S741,FALSE))</f>
        <v>5</v>
      </c>
      <c r="P741" s="10">
        <v>0</v>
      </c>
      <c r="Q741" s="10">
        <v>16</v>
      </c>
      <c r="R741" s="10">
        <v>4</v>
      </c>
      <c r="S741" s="10">
        <v>2</v>
      </c>
    </row>
    <row r="742" spans="2:19" s="10" customFormat="1" x14ac:dyDescent="0.2">
      <c r="B742" s="10" t="str">
        <f t="shared" si="57"/>
        <v/>
      </c>
      <c r="C742" s="10" t="str">
        <f>IF(ISNA(VLOOKUP(P742&amp;"_"&amp;Q742&amp;"_"&amp;R742,[1]挑战模式!$A:$AS,1,FALSE)),"",IF(R742-R741=0,"",R742))</f>
        <v/>
      </c>
      <c r="D742" s="10" t="str">
        <f t="shared" si="58"/>
        <v/>
      </c>
      <c r="E742" s="10" t="str">
        <f>""</f>
        <v/>
      </c>
      <c r="F742" s="10" t="str">
        <f>IF(C742="","",VLOOKUP(P742&amp;"_"&amp;Q742&amp;"_"&amp;R742,[1]挑战模式!$A:$AS,13,FALSE)-VLOOKUP(P742&amp;"_"&amp;Q742&amp;"_"&amp;R742,[1]挑战模式!$A:$AS,14,FALSE))</f>
        <v/>
      </c>
      <c r="G742" s="10" t="str">
        <f t="shared" si="59"/>
        <v/>
      </c>
      <c r="H742" s="10" t="str">
        <f t="shared" si="64"/>
        <v/>
      </c>
      <c r="I742" s="10">
        <f ca="1">IF(ISNA(VLOOKUP(P742&amp;"_"&amp;Q742&amp;"_"&amp;R742,[1]挑战模式!$A:$AS,1,FALSE)),"",IF(VLOOKUP(P742&amp;"_"&amp;Q742&amp;"_"&amp;R742,[1]挑战模式!$A:$AS,14+S742,FALSE)="","",INT(VLOOKUP(P742&amp;"_"&amp;Q742&amp;"_"&amp;R742,[1]挑战模式!$A:$AS,20+S742,FALSE))))</f>
        <v>5</v>
      </c>
      <c r="J742" s="10">
        <f ca="1">IF(ISNA(VLOOKUP(P742&amp;"_"&amp;Q742&amp;"_"&amp;R742,[1]挑战模式!$A:$AS,1,FALSE)),"",IF(VLOOKUP(P742&amp;"_"&amp;Q742&amp;"_"&amp;R742,[1]挑战模式!$A:$AS,14+S742,FALSE)="","",ROUND(VLOOKUP(P742&amp;"_"&amp;Q742&amp;"_"&amp;R742,[1]挑战模式!$A:$AS,5,FALSE)/I742,2)))</f>
        <v>5</v>
      </c>
      <c r="K742" s="10">
        <f t="shared" ca="1" si="61"/>
        <v>1</v>
      </c>
      <c r="L742" s="10" t="str">
        <f t="shared" ca="1" si="62"/>
        <v>Monster_Season0_Challenge16_4_3</v>
      </c>
      <c r="M742" s="10">
        <f t="shared" ca="1" si="63"/>
        <v>1</v>
      </c>
      <c r="O742" s="10">
        <f ca="1">IF(J742="","",VLOOKUP(P742&amp;"_"&amp;Q742&amp;"_"&amp;R742,[1]挑战模式!$A:$AS,38+S742,FALSE))</f>
        <v>10</v>
      </c>
      <c r="P742" s="10">
        <v>0</v>
      </c>
      <c r="Q742" s="10">
        <v>16</v>
      </c>
      <c r="R742" s="10">
        <v>4</v>
      </c>
      <c r="S742" s="10">
        <v>3</v>
      </c>
    </row>
    <row r="743" spans="2:19" s="10" customFormat="1" x14ac:dyDescent="0.2">
      <c r="B743" s="10" t="str">
        <f t="shared" ref="B743:B806" si="65">IF(C743="","","MonsterWaveCallRule_Season"&amp;P743&amp;"_Challenge"&amp;Q743)</f>
        <v/>
      </c>
      <c r="C743" s="10" t="str">
        <f>IF(ISNA(VLOOKUP(P743&amp;"_"&amp;Q743&amp;"_"&amp;R743,[1]挑战模式!$A:$AS,1,FALSE)),"",IF(R743-R742=0,"",R743))</f>
        <v/>
      </c>
      <c r="D743" s="10" t="str">
        <f t="shared" ref="D743:D806" si="66">IF(C743="","","赛季"&amp;P743&amp;"挑战关卡"&amp;Q743&amp;"波次"&amp;R743)</f>
        <v/>
      </c>
      <c r="E743" s="10" t="str">
        <f>""</f>
        <v/>
      </c>
      <c r="F743" s="10" t="str">
        <f>IF(C743="","",VLOOKUP(P743&amp;"_"&amp;Q743&amp;"_"&amp;R743,[1]挑战模式!$A:$AS,13,FALSE)-VLOOKUP(P743&amp;"_"&amp;Q743&amp;"_"&amp;R743,[1]挑战模式!$A:$AS,14,FALSE))</f>
        <v/>
      </c>
      <c r="G743" s="10" t="str">
        <f t="shared" ref="G743:G806" si="67">IF(C743="","",180)</f>
        <v/>
      </c>
      <c r="H743" s="10" t="str">
        <f t="shared" si="64"/>
        <v/>
      </c>
      <c r="I743" s="10" t="str">
        <f ca="1">IF(ISNA(VLOOKUP(P743&amp;"_"&amp;Q743&amp;"_"&amp;R743,[1]挑战模式!$A:$AS,1,FALSE)),"",IF(VLOOKUP(P743&amp;"_"&amp;Q743&amp;"_"&amp;R743,[1]挑战模式!$A:$AS,14+S743,FALSE)="","",INT(VLOOKUP(P743&amp;"_"&amp;Q743&amp;"_"&amp;R743,[1]挑战模式!$A:$AS,20+S743,FALSE))))</f>
        <v/>
      </c>
      <c r="J743" s="10" t="str">
        <f ca="1">IF(ISNA(VLOOKUP(P743&amp;"_"&amp;Q743&amp;"_"&amp;R743,[1]挑战模式!$A:$AS,1,FALSE)),"",IF(VLOOKUP(P743&amp;"_"&amp;Q743&amp;"_"&amp;R743,[1]挑战模式!$A:$AS,14+S743,FALSE)="","",ROUND(VLOOKUP(P743&amp;"_"&amp;Q743&amp;"_"&amp;R743,[1]挑战模式!$A:$AS,5,FALSE)/I743,2)))</f>
        <v/>
      </c>
      <c r="K743" s="10" t="str">
        <f t="shared" ref="K743:K806" ca="1" si="68">IF(J743="","",1)</f>
        <v/>
      </c>
      <c r="L743" s="10" t="str">
        <f t="shared" ref="L743:L806" ca="1" si="69">IF(J743="","","Monster_Season"&amp;P743&amp;"_Challenge"&amp;Q743&amp;"_"&amp;R743&amp;"_"&amp;S743)</f>
        <v/>
      </c>
      <c r="M743" s="10" t="str">
        <f t="shared" ref="M743:M806" ca="1" si="70">IF(J743="","",1)</f>
        <v/>
      </c>
      <c r="O743" s="10" t="str">
        <f ca="1">IF(J743="","",VLOOKUP(P743&amp;"_"&amp;Q743&amp;"_"&amp;R743,[1]挑战模式!$A:$AS,38+S743,FALSE))</f>
        <v/>
      </c>
      <c r="P743" s="10">
        <v>0</v>
      </c>
      <c r="Q743" s="10">
        <v>16</v>
      </c>
      <c r="R743" s="10">
        <v>4</v>
      </c>
      <c r="S743" s="10">
        <v>4</v>
      </c>
    </row>
    <row r="744" spans="2:19" s="10" customFormat="1" x14ac:dyDescent="0.2">
      <c r="B744" s="10" t="str">
        <f t="shared" si="65"/>
        <v/>
      </c>
      <c r="C744" s="10" t="str">
        <f>IF(ISNA(VLOOKUP(P744&amp;"_"&amp;Q744&amp;"_"&amp;R744,[1]挑战模式!$A:$AS,1,FALSE)),"",IF(R744-R743=0,"",R744))</f>
        <v/>
      </c>
      <c r="D744" s="10" t="str">
        <f t="shared" si="66"/>
        <v/>
      </c>
      <c r="E744" s="10" t="str">
        <f>""</f>
        <v/>
      </c>
      <c r="F744" s="10" t="str">
        <f>IF(C744="","",VLOOKUP(P744&amp;"_"&amp;Q744&amp;"_"&amp;R744,[1]挑战模式!$A:$AS,13,FALSE)-VLOOKUP(P744&amp;"_"&amp;Q744&amp;"_"&amp;R744,[1]挑战模式!$A:$AS,14,FALSE))</f>
        <v/>
      </c>
      <c r="G744" s="10" t="str">
        <f t="shared" si="67"/>
        <v/>
      </c>
      <c r="H744" s="10" t="str">
        <f t="shared" si="64"/>
        <v/>
      </c>
      <c r="I744" s="10" t="str">
        <f ca="1">IF(ISNA(VLOOKUP(P744&amp;"_"&amp;Q744&amp;"_"&amp;R744,[1]挑战模式!$A:$AS,1,FALSE)),"",IF(VLOOKUP(P744&amp;"_"&amp;Q744&amp;"_"&amp;R744,[1]挑战模式!$A:$AS,14+S744,FALSE)="","",INT(VLOOKUP(P744&amp;"_"&amp;Q744&amp;"_"&amp;R744,[1]挑战模式!$A:$AS,20+S744,FALSE))))</f>
        <v/>
      </c>
      <c r="J744" s="10" t="str">
        <f ca="1">IF(ISNA(VLOOKUP(P744&amp;"_"&amp;Q744&amp;"_"&amp;R744,[1]挑战模式!$A:$AS,1,FALSE)),"",IF(VLOOKUP(P744&amp;"_"&amp;Q744&amp;"_"&amp;R744,[1]挑战模式!$A:$AS,14+S744,FALSE)="","",ROUND(VLOOKUP(P744&amp;"_"&amp;Q744&amp;"_"&amp;R744,[1]挑战模式!$A:$AS,5,FALSE)/I744,2)))</f>
        <v/>
      </c>
      <c r="K744" s="10" t="str">
        <f t="shared" ca="1" si="68"/>
        <v/>
      </c>
      <c r="L744" s="10" t="str">
        <f t="shared" ca="1" si="69"/>
        <v/>
      </c>
      <c r="M744" s="10" t="str">
        <f t="shared" ca="1" si="70"/>
        <v/>
      </c>
      <c r="O744" s="10" t="str">
        <f ca="1">IF(J744="","",VLOOKUP(P744&amp;"_"&amp;Q744&amp;"_"&amp;R744,[1]挑战模式!$A:$AS,38+S744,FALSE))</f>
        <v/>
      </c>
      <c r="P744" s="10">
        <v>0</v>
      </c>
      <c r="Q744" s="10">
        <v>16</v>
      </c>
      <c r="R744" s="10">
        <v>4</v>
      </c>
      <c r="S744" s="10">
        <v>5</v>
      </c>
    </row>
    <row r="745" spans="2:19" s="10" customFormat="1" x14ac:dyDescent="0.2">
      <c r="B745" s="10" t="str">
        <f t="shared" si="65"/>
        <v/>
      </c>
      <c r="C745" s="10" t="str">
        <f>IF(ISNA(VLOOKUP(P745&amp;"_"&amp;Q745&amp;"_"&amp;R745,[1]挑战模式!$A:$AS,1,FALSE)),"",IF(R745-R744=0,"",R745))</f>
        <v/>
      </c>
      <c r="D745" s="10" t="str">
        <f t="shared" si="66"/>
        <v/>
      </c>
      <c r="E745" s="10" t="str">
        <f>""</f>
        <v/>
      </c>
      <c r="F745" s="10" t="str">
        <f>IF(C745="","",VLOOKUP(P745&amp;"_"&amp;Q745&amp;"_"&amp;R745,[1]挑战模式!$A:$AS,13,FALSE)-VLOOKUP(P745&amp;"_"&amp;Q745&amp;"_"&amp;R745,[1]挑战模式!$A:$AS,14,FALSE))</f>
        <v/>
      </c>
      <c r="G745" s="10" t="str">
        <f t="shared" si="67"/>
        <v/>
      </c>
      <c r="H745" s="10" t="str">
        <f t="shared" si="64"/>
        <v/>
      </c>
      <c r="I745" s="10" t="str">
        <f ca="1">IF(ISNA(VLOOKUP(P745&amp;"_"&amp;Q745&amp;"_"&amp;R745,[1]挑战模式!$A:$AS,1,FALSE)),"",IF(VLOOKUP(P745&amp;"_"&amp;Q745&amp;"_"&amp;R745,[1]挑战模式!$A:$AS,14+S745,FALSE)="","",INT(VLOOKUP(P745&amp;"_"&amp;Q745&amp;"_"&amp;R745,[1]挑战模式!$A:$AS,20+S745,FALSE))))</f>
        <v/>
      </c>
      <c r="J745" s="10" t="str">
        <f ca="1">IF(ISNA(VLOOKUP(P745&amp;"_"&amp;Q745&amp;"_"&amp;R745,[1]挑战模式!$A:$AS,1,FALSE)),"",IF(VLOOKUP(P745&amp;"_"&amp;Q745&amp;"_"&amp;R745,[1]挑战模式!$A:$AS,14+S745,FALSE)="","",ROUND(VLOOKUP(P745&amp;"_"&amp;Q745&amp;"_"&amp;R745,[1]挑战模式!$A:$AS,5,FALSE)/I745,2)))</f>
        <v/>
      </c>
      <c r="K745" s="10" t="str">
        <f t="shared" ca="1" si="68"/>
        <v/>
      </c>
      <c r="L745" s="10" t="str">
        <f t="shared" ca="1" si="69"/>
        <v/>
      </c>
      <c r="M745" s="10" t="str">
        <f t="shared" ca="1" si="70"/>
        <v/>
      </c>
      <c r="O745" s="10" t="str">
        <f ca="1">IF(J745="","",VLOOKUP(P745&amp;"_"&amp;Q745&amp;"_"&amp;R745,[1]挑战模式!$A:$AS,38+S745,FALSE))</f>
        <v/>
      </c>
      <c r="P745" s="10">
        <v>0</v>
      </c>
      <c r="Q745" s="10">
        <v>16</v>
      </c>
      <c r="R745" s="10">
        <v>4</v>
      </c>
      <c r="S745" s="10">
        <v>6</v>
      </c>
    </row>
    <row r="746" spans="2:19" s="10" customFormat="1" x14ac:dyDescent="0.2">
      <c r="B746" s="10" t="str">
        <f t="shared" si="65"/>
        <v>MonsterWaveCallRule_Season0_Challenge16</v>
      </c>
      <c r="C746" s="10">
        <f>IF(ISNA(VLOOKUP(P746&amp;"_"&amp;Q746&amp;"_"&amp;R746,[1]挑战模式!$A:$AS,1,FALSE)),"",IF(R746-R745=0,"",R746))</f>
        <v>5</v>
      </c>
      <c r="D746" s="10" t="str">
        <f t="shared" si="66"/>
        <v>赛季0挑战关卡16波次5</v>
      </c>
      <c r="E746" s="10" t="str">
        <f>""</f>
        <v/>
      </c>
      <c r="F746" s="10">
        <f>IF(C746="","",VLOOKUP(P746&amp;"_"&amp;Q746&amp;"_"&amp;R746,[1]挑战模式!$A:$AS,13,FALSE)-VLOOKUP(P746&amp;"_"&amp;Q746&amp;"_"&amp;R746,[1]挑战模式!$A:$AS,14,FALSE))</f>
        <v>100</v>
      </c>
      <c r="G746" s="10">
        <f t="shared" si="67"/>
        <v>180</v>
      </c>
      <c r="H746" s="10">
        <f t="shared" si="64"/>
        <v>0</v>
      </c>
      <c r="I746" s="10">
        <f ca="1">IF(ISNA(VLOOKUP(P746&amp;"_"&amp;Q746&amp;"_"&amp;R746,[1]挑战模式!$A:$AS,1,FALSE)),"",IF(VLOOKUP(P746&amp;"_"&amp;Q746&amp;"_"&amp;R746,[1]挑战模式!$A:$AS,14+S746,FALSE)="","",INT(VLOOKUP(P746&amp;"_"&amp;Q746&amp;"_"&amp;R746,[1]挑战模式!$A:$AS,20+S746,FALSE))))</f>
        <v>13</v>
      </c>
      <c r="J746" s="10">
        <f ca="1">IF(ISNA(VLOOKUP(P746&amp;"_"&amp;Q746&amp;"_"&amp;R746,[1]挑战模式!$A:$AS,1,FALSE)),"",IF(VLOOKUP(P746&amp;"_"&amp;Q746&amp;"_"&amp;R746,[1]挑战模式!$A:$AS,14+S746,FALSE)="","",ROUND(VLOOKUP(P746&amp;"_"&amp;Q746&amp;"_"&amp;R746,[1]挑战模式!$A:$AS,5,FALSE)/I746,2)))</f>
        <v>2.31</v>
      </c>
      <c r="K746" s="10">
        <f t="shared" ca="1" si="68"/>
        <v>1</v>
      </c>
      <c r="L746" s="10" t="str">
        <f t="shared" ca="1" si="69"/>
        <v>Monster_Season0_Challenge16_5_1</v>
      </c>
      <c r="M746" s="10">
        <f t="shared" ca="1" si="70"/>
        <v>1</v>
      </c>
      <c r="O746" s="10">
        <f ca="1">IF(J746="","",VLOOKUP(P746&amp;"_"&amp;Q746&amp;"_"&amp;R746,[1]挑战模式!$A:$AS,38+S746,FALSE))</f>
        <v>4</v>
      </c>
      <c r="P746" s="10">
        <v>0</v>
      </c>
      <c r="Q746" s="10">
        <v>16</v>
      </c>
      <c r="R746" s="10">
        <v>5</v>
      </c>
      <c r="S746" s="10">
        <v>1</v>
      </c>
    </row>
    <row r="747" spans="2:19" s="10" customFormat="1" x14ac:dyDescent="0.2">
      <c r="B747" s="10" t="str">
        <f t="shared" si="65"/>
        <v/>
      </c>
      <c r="C747" s="10" t="str">
        <f>IF(ISNA(VLOOKUP(P747&amp;"_"&amp;Q747&amp;"_"&amp;R747,[1]挑战模式!$A:$AS,1,FALSE)),"",IF(R747-R746=0,"",R747))</f>
        <v/>
      </c>
      <c r="D747" s="10" t="str">
        <f t="shared" si="66"/>
        <v/>
      </c>
      <c r="E747" s="10" t="str">
        <f>""</f>
        <v/>
      </c>
      <c r="F747" s="10" t="str">
        <f>IF(C747="","",VLOOKUP(P747&amp;"_"&amp;Q747&amp;"_"&amp;R747,[1]挑战模式!$A:$AS,13,FALSE)-VLOOKUP(P747&amp;"_"&amp;Q747&amp;"_"&amp;R747,[1]挑战模式!$A:$AS,14,FALSE))</f>
        <v/>
      </c>
      <c r="G747" s="10" t="str">
        <f t="shared" si="67"/>
        <v/>
      </c>
      <c r="H747" s="10" t="str">
        <f t="shared" si="64"/>
        <v/>
      </c>
      <c r="I747" s="10">
        <f ca="1">IF(ISNA(VLOOKUP(P747&amp;"_"&amp;Q747&amp;"_"&amp;R747,[1]挑战模式!$A:$AS,1,FALSE)),"",IF(VLOOKUP(P747&amp;"_"&amp;Q747&amp;"_"&amp;R747,[1]挑战模式!$A:$AS,14+S747,FALSE)="","",INT(VLOOKUP(P747&amp;"_"&amp;Q747&amp;"_"&amp;R747,[1]挑战模式!$A:$AS,20+S747,FALSE))))</f>
        <v>13</v>
      </c>
      <c r="J747" s="10">
        <f ca="1">IF(ISNA(VLOOKUP(P747&amp;"_"&amp;Q747&amp;"_"&amp;R747,[1]挑战模式!$A:$AS,1,FALSE)),"",IF(VLOOKUP(P747&amp;"_"&amp;Q747&amp;"_"&amp;R747,[1]挑战模式!$A:$AS,14+S747,FALSE)="","",ROUND(VLOOKUP(P747&amp;"_"&amp;Q747&amp;"_"&amp;R747,[1]挑战模式!$A:$AS,5,FALSE)/I747,2)))</f>
        <v>2.31</v>
      </c>
      <c r="K747" s="10">
        <f t="shared" ca="1" si="68"/>
        <v>1</v>
      </c>
      <c r="L747" s="10" t="str">
        <f t="shared" ca="1" si="69"/>
        <v>Monster_Season0_Challenge16_5_2</v>
      </c>
      <c r="M747" s="10">
        <f t="shared" ca="1" si="70"/>
        <v>1</v>
      </c>
      <c r="O747" s="10">
        <f ca="1">IF(J747="","",VLOOKUP(P747&amp;"_"&amp;Q747&amp;"_"&amp;R747,[1]挑战模式!$A:$AS,38+S747,FALSE))</f>
        <v>8</v>
      </c>
      <c r="P747" s="10">
        <v>0</v>
      </c>
      <c r="Q747" s="10">
        <v>16</v>
      </c>
      <c r="R747" s="10">
        <v>5</v>
      </c>
      <c r="S747" s="10">
        <v>2</v>
      </c>
    </row>
    <row r="748" spans="2:19" s="10" customFormat="1" x14ac:dyDescent="0.2">
      <c r="B748" s="10" t="str">
        <f t="shared" si="65"/>
        <v/>
      </c>
      <c r="C748" s="10" t="str">
        <f>IF(ISNA(VLOOKUP(P748&amp;"_"&amp;Q748&amp;"_"&amp;R748,[1]挑战模式!$A:$AS,1,FALSE)),"",IF(R748-R747=0,"",R748))</f>
        <v/>
      </c>
      <c r="D748" s="10" t="str">
        <f t="shared" si="66"/>
        <v/>
      </c>
      <c r="E748" s="10" t="str">
        <f>""</f>
        <v/>
      </c>
      <c r="F748" s="10" t="str">
        <f>IF(C748="","",VLOOKUP(P748&amp;"_"&amp;Q748&amp;"_"&amp;R748,[1]挑战模式!$A:$AS,13,FALSE)-VLOOKUP(P748&amp;"_"&amp;Q748&amp;"_"&amp;R748,[1]挑战模式!$A:$AS,14,FALSE))</f>
        <v/>
      </c>
      <c r="G748" s="10" t="str">
        <f t="shared" si="67"/>
        <v/>
      </c>
      <c r="H748" s="10" t="str">
        <f t="shared" si="64"/>
        <v/>
      </c>
      <c r="I748" s="10">
        <f ca="1">IF(ISNA(VLOOKUP(P748&amp;"_"&amp;Q748&amp;"_"&amp;R748,[1]挑战模式!$A:$AS,1,FALSE)),"",IF(VLOOKUP(P748&amp;"_"&amp;Q748&amp;"_"&amp;R748,[1]挑战模式!$A:$AS,14+S748,FALSE)="","",INT(VLOOKUP(P748&amp;"_"&amp;Q748&amp;"_"&amp;R748,[1]挑战模式!$A:$AS,20+S748,FALSE))))</f>
        <v>6</v>
      </c>
      <c r="J748" s="10">
        <f ca="1">IF(ISNA(VLOOKUP(P748&amp;"_"&amp;Q748&amp;"_"&amp;R748,[1]挑战模式!$A:$AS,1,FALSE)),"",IF(VLOOKUP(P748&amp;"_"&amp;Q748&amp;"_"&amp;R748,[1]挑战模式!$A:$AS,14+S748,FALSE)="","",ROUND(VLOOKUP(P748&amp;"_"&amp;Q748&amp;"_"&amp;R748,[1]挑战模式!$A:$AS,5,FALSE)/I748,2)))</f>
        <v>5</v>
      </c>
      <c r="K748" s="10">
        <f t="shared" ca="1" si="68"/>
        <v>1</v>
      </c>
      <c r="L748" s="10" t="str">
        <f t="shared" ca="1" si="69"/>
        <v>Monster_Season0_Challenge16_5_3</v>
      </c>
      <c r="M748" s="10">
        <f t="shared" ca="1" si="70"/>
        <v>1</v>
      </c>
      <c r="O748" s="10">
        <f ca="1">IF(J748="","",VLOOKUP(P748&amp;"_"&amp;Q748&amp;"_"&amp;R748,[1]挑战模式!$A:$AS,38+S748,FALSE))</f>
        <v>8</v>
      </c>
      <c r="P748" s="10">
        <v>0</v>
      </c>
      <c r="Q748" s="10">
        <v>16</v>
      </c>
      <c r="R748" s="10">
        <v>5</v>
      </c>
      <c r="S748" s="10">
        <v>3</v>
      </c>
    </row>
    <row r="749" spans="2:19" s="10" customFormat="1" x14ac:dyDescent="0.2">
      <c r="B749" s="10" t="str">
        <f t="shared" si="65"/>
        <v/>
      </c>
      <c r="C749" s="10" t="str">
        <f>IF(ISNA(VLOOKUP(P749&amp;"_"&amp;Q749&amp;"_"&amp;R749,[1]挑战模式!$A:$AS,1,FALSE)),"",IF(R749-R748=0,"",R749))</f>
        <v/>
      </c>
      <c r="D749" s="10" t="str">
        <f t="shared" si="66"/>
        <v/>
      </c>
      <c r="E749" s="10" t="str">
        <f>""</f>
        <v/>
      </c>
      <c r="F749" s="10" t="str">
        <f>IF(C749="","",VLOOKUP(P749&amp;"_"&amp;Q749&amp;"_"&amp;R749,[1]挑战模式!$A:$AS,13,FALSE)-VLOOKUP(P749&amp;"_"&amp;Q749&amp;"_"&amp;R749,[1]挑战模式!$A:$AS,14,FALSE))</f>
        <v/>
      </c>
      <c r="G749" s="10" t="str">
        <f t="shared" si="67"/>
        <v/>
      </c>
      <c r="H749" s="10" t="str">
        <f t="shared" si="64"/>
        <v/>
      </c>
      <c r="I749" s="10" t="str">
        <f ca="1">IF(ISNA(VLOOKUP(P749&amp;"_"&amp;Q749&amp;"_"&amp;R749,[1]挑战模式!$A:$AS,1,FALSE)),"",IF(VLOOKUP(P749&amp;"_"&amp;Q749&amp;"_"&amp;R749,[1]挑战模式!$A:$AS,14+S749,FALSE)="","",INT(VLOOKUP(P749&amp;"_"&amp;Q749&amp;"_"&amp;R749,[1]挑战模式!$A:$AS,20+S749,FALSE))))</f>
        <v/>
      </c>
      <c r="J749" s="10" t="str">
        <f ca="1">IF(ISNA(VLOOKUP(P749&amp;"_"&amp;Q749&amp;"_"&amp;R749,[1]挑战模式!$A:$AS,1,FALSE)),"",IF(VLOOKUP(P749&amp;"_"&amp;Q749&amp;"_"&amp;R749,[1]挑战模式!$A:$AS,14+S749,FALSE)="","",ROUND(VLOOKUP(P749&amp;"_"&amp;Q749&amp;"_"&amp;R749,[1]挑战模式!$A:$AS,5,FALSE)/I749,2)))</f>
        <v/>
      </c>
      <c r="K749" s="10" t="str">
        <f t="shared" ca="1" si="68"/>
        <v/>
      </c>
      <c r="L749" s="10" t="str">
        <f t="shared" ca="1" si="69"/>
        <v/>
      </c>
      <c r="M749" s="10" t="str">
        <f t="shared" ca="1" si="70"/>
        <v/>
      </c>
      <c r="O749" s="10" t="str">
        <f ca="1">IF(J749="","",VLOOKUP(P749&amp;"_"&amp;Q749&amp;"_"&amp;R749,[1]挑战模式!$A:$AS,38+S749,FALSE))</f>
        <v/>
      </c>
      <c r="P749" s="10">
        <v>0</v>
      </c>
      <c r="Q749" s="10">
        <v>16</v>
      </c>
      <c r="R749" s="10">
        <v>5</v>
      </c>
      <c r="S749" s="10">
        <v>4</v>
      </c>
    </row>
    <row r="750" spans="2:19" s="10" customFormat="1" x14ac:dyDescent="0.2">
      <c r="B750" s="10" t="str">
        <f t="shared" si="65"/>
        <v/>
      </c>
      <c r="C750" s="10" t="str">
        <f>IF(ISNA(VLOOKUP(P750&amp;"_"&amp;Q750&amp;"_"&amp;R750,[1]挑战模式!$A:$AS,1,FALSE)),"",IF(R750-R749=0,"",R750))</f>
        <v/>
      </c>
      <c r="D750" s="10" t="str">
        <f t="shared" si="66"/>
        <v/>
      </c>
      <c r="E750" s="10" t="str">
        <f>""</f>
        <v/>
      </c>
      <c r="F750" s="10" t="str">
        <f>IF(C750="","",VLOOKUP(P750&amp;"_"&amp;Q750&amp;"_"&amp;R750,[1]挑战模式!$A:$AS,13,FALSE)-VLOOKUP(P750&amp;"_"&amp;Q750&amp;"_"&amp;R750,[1]挑战模式!$A:$AS,14,FALSE))</f>
        <v/>
      </c>
      <c r="G750" s="10" t="str">
        <f t="shared" si="67"/>
        <v/>
      </c>
      <c r="H750" s="10" t="str">
        <f t="shared" si="64"/>
        <v/>
      </c>
      <c r="I750" s="10" t="str">
        <f ca="1">IF(ISNA(VLOOKUP(P750&amp;"_"&amp;Q750&amp;"_"&amp;R750,[1]挑战模式!$A:$AS,1,FALSE)),"",IF(VLOOKUP(P750&amp;"_"&amp;Q750&amp;"_"&amp;R750,[1]挑战模式!$A:$AS,14+S750,FALSE)="","",INT(VLOOKUP(P750&amp;"_"&amp;Q750&amp;"_"&amp;R750,[1]挑战模式!$A:$AS,20+S750,FALSE))))</f>
        <v/>
      </c>
      <c r="J750" s="10" t="str">
        <f ca="1">IF(ISNA(VLOOKUP(P750&amp;"_"&amp;Q750&amp;"_"&amp;R750,[1]挑战模式!$A:$AS,1,FALSE)),"",IF(VLOOKUP(P750&amp;"_"&amp;Q750&amp;"_"&amp;R750,[1]挑战模式!$A:$AS,14+S750,FALSE)="","",ROUND(VLOOKUP(P750&amp;"_"&amp;Q750&amp;"_"&amp;R750,[1]挑战模式!$A:$AS,5,FALSE)/I750,2)))</f>
        <v/>
      </c>
      <c r="K750" s="10" t="str">
        <f t="shared" ca="1" si="68"/>
        <v/>
      </c>
      <c r="L750" s="10" t="str">
        <f t="shared" ca="1" si="69"/>
        <v/>
      </c>
      <c r="M750" s="10" t="str">
        <f t="shared" ca="1" si="70"/>
        <v/>
      </c>
      <c r="O750" s="10" t="str">
        <f ca="1">IF(J750="","",VLOOKUP(P750&amp;"_"&amp;Q750&amp;"_"&amp;R750,[1]挑战模式!$A:$AS,38+S750,FALSE))</f>
        <v/>
      </c>
      <c r="P750" s="10">
        <v>0</v>
      </c>
      <c r="Q750" s="10">
        <v>16</v>
      </c>
      <c r="R750" s="10">
        <v>5</v>
      </c>
      <c r="S750" s="10">
        <v>5</v>
      </c>
    </row>
    <row r="751" spans="2:19" s="10" customFormat="1" x14ac:dyDescent="0.2">
      <c r="B751" s="10" t="str">
        <f t="shared" si="65"/>
        <v/>
      </c>
      <c r="C751" s="10" t="str">
        <f>IF(ISNA(VLOOKUP(P751&amp;"_"&amp;Q751&amp;"_"&amp;R751,[1]挑战模式!$A:$AS,1,FALSE)),"",IF(R751-R750=0,"",R751))</f>
        <v/>
      </c>
      <c r="D751" s="10" t="str">
        <f t="shared" si="66"/>
        <v/>
      </c>
      <c r="E751" s="10" t="str">
        <f>""</f>
        <v/>
      </c>
      <c r="F751" s="10" t="str">
        <f>IF(C751="","",VLOOKUP(P751&amp;"_"&amp;Q751&amp;"_"&amp;R751,[1]挑战模式!$A:$AS,13,FALSE)-VLOOKUP(P751&amp;"_"&amp;Q751&amp;"_"&amp;R751,[1]挑战模式!$A:$AS,14,FALSE))</f>
        <v/>
      </c>
      <c r="G751" s="10" t="str">
        <f t="shared" si="67"/>
        <v/>
      </c>
      <c r="H751" s="10" t="str">
        <f t="shared" si="64"/>
        <v/>
      </c>
      <c r="I751" s="10" t="str">
        <f ca="1">IF(ISNA(VLOOKUP(P751&amp;"_"&amp;Q751&amp;"_"&amp;R751,[1]挑战模式!$A:$AS,1,FALSE)),"",IF(VLOOKUP(P751&amp;"_"&amp;Q751&amp;"_"&amp;R751,[1]挑战模式!$A:$AS,14+S751,FALSE)="","",INT(VLOOKUP(P751&amp;"_"&amp;Q751&amp;"_"&amp;R751,[1]挑战模式!$A:$AS,20+S751,FALSE))))</f>
        <v/>
      </c>
      <c r="J751" s="10" t="str">
        <f ca="1">IF(ISNA(VLOOKUP(P751&amp;"_"&amp;Q751&amp;"_"&amp;R751,[1]挑战模式!$A:$AS,1,FALSE)),"",IF(VLOOKUP(P751&amp;"_"&amp;Q751&amp;"_"&amp;R751,[1]挑战模式!$A:$AS,14+S751,FALSE)="","",ROUND(VLOOKUP(P751&amp;"_"&amp;Q751&amp;"_"&amp;R751,[1]挑战模式!$A:$AS,5,FALSE)/I751,2)))</f>
        <v/>
      </c>
      <c r="K751" s="10" t="str">
        <f t="shared" ca="1" si="68"/>
        <v/>
      </c>
      <c r="L751" s="10" t="str">
        <f t="shared" ca="1" si="69"/>
        <v/>
      </c>
      <c r="M751" s="10" t="str">
        <f t="shared" ca="1" si="70"/>
        <v/>
      </c>
      <c r="O751" s="10" t="str">
        <f ca="1">IF(J751="","",VLOOKUP(P751&amp;"_"&amp;Q751&amp;"_"&amp;R751,[1]挑战模式!$A:$AS,38+S751,FALSE))</f>
        <v/>
      </c>
      <c r="P751" s="10">
        <v>0</v>
      </c>
      <c r="Q751" s="10">
        <v>16</v>
      </c>
      <c r="R751" s="10">
        <v>5</v>
      </c>
      <c r="S751" s="10">
        <v>6</v>
      </c>
    </row>
    <row r="752" spans="2:19" s="10" customFormat="1" x14ac:dyDescent="0.2">
      <c r="B752" s="10" t="str">
        <f t="shared" si="65"/>
        <v>MonsterWaveCallRule_Season0_Challenge16</v>
      </c>
      <c r="C752" s="10">
        <f>IF(ISNA(VLOOKUP(P752&amp;"_"&amp;Q752&amp;"_"&amp;R752,[1]挑战模式!$A:$AS,1,FALSE)),"",IF(R752-R751=0,"",R752))</f>
        <v>6</v>
      </c>
      <c r="D752" s="10" t="str">
        <f t="shared" si="66"/>
        <v>赛季0挑战关卡16波次6</v>
      </c>
      <c r="E752" s="10" t="str">
        <f>""</f>
        <v/>
      </c>
      <c r="F752" s="10">
        <f>IF(C752="","",VLOOKUP(P752&amp;"_"&amp;Q752&amp;"_"&amp;R752,[1]挑战模式!$A:$AS,13,FALSE)-VLOOKUP(P752&amp;"_"&amp;Q752&amp;"_"&amp;R752,[1]挑战模式!$A:$AS,14,FALSE))</f>
        <v>100</v>
      </c>
      <c r="G752" s="10">
        <f t="shared" si="67"/>
        <v>180</v>
      </c>
      <c r="H752" s="10">
        <f t="shared" si="64"/>
        <v>0</v>
      </c>
      <c r="I752" s="10">
        <f ca="1">IF(ISNA(VLOOKUP(P752&amp;"_"&amp;Q752&amp;"_"&amp;R752,[1]挑战模式!$A:$AS,1,FALSE)),"",IF(VLOOKUP(P752&amp;"_"&amp;Q752&amp;"_"&amp;R752,[1]挑战模式!$A:$AS,14+S752,FALSE)="","",INT(VLOOKUP(P752&amp;"_"&amp;Q752&amp;"_"&amp;R752,[1]挑战模式!$A:$AS,20+S752,FALSE))))</f>
        <v>12</v>
      </c>
      <c r="J752" s="10">
        <f ca="1">IF(ISNA(VLOOKUP(P752&amp;"_"&amp;Q752&amp;"_"&amp;R752,[1]挑战模式!$A:$AS,1,FALSE)),"",IF(VLOOKUP(P752&amp;"_"&amp;Q752&amp;"_"&amp;R752,[1]挑战模式!$A:$AS,14+S752,FALSE)="","",ROUND(VLOOKUP(P752&amp;"_"&amp;Q752&amp;"_"&amp;R752,[1]挑战模式!$A:$AS,5,FALSE)/I752,2)))</f>
        <v>2.5</v>
      </c>
      <c r="K752" s="10">
        <f t="shared" ca="1" si="68"/>
        <v>1</v>
      </c>
      <c r="L752" s="10" t="str">
        <f t="shared" ca="1" si="69"/>
        <v>Monster_Season0_Challenge16_6_1</v>
      </c>
      <c r="M752" s="10">
        <f t="shared" ca="1" si="70"/>
        <v>1</v>
      </c>
      <c r="O752" s="10">
        <f ca="1">IF(J752="","",VLOOKUP(P752&amp;"_"&amp;Q752&amp;"_"&amp;R752,[1]挑战模式!$A:$AS,38+S752,FALSE))</f>
        <v>6</v>
      </c>
      <c r="P752" s="10">
        <v>0</v>
      </c>
      <c r="Q752" s="10">
        <v>16</v>
      </c>
      <c r="R752" s="10">
        <v>6</v>
      </c>
      <c r="S752" s="10">
        <v>1</v>
      </c>
    </row>
    <row r="753" spans="2:19" s="10" customFormat="1" x14ac:dyDescent="0.2">
      <c r="B753" s="10" t="str">
        <f t="shared" si="65"/>
        <v/>
      </c>
      <c r="C753" s="10" t="str">
        <f>IF(ISNA(VLOOKUP(P753&amp;"_"&amp;Q753&amp;"_"&amp;R753,[1]挑战模式!$A:$AS,1,FALSE)),"",IF(R753-R752=0,"",R753))</f>
        <v/>
      </c>
      <c r="D753" s="10" t="str">
        <f t="shared" si="66"/>
        <v/>
      </c>
      <c r="E753" s="10" t="str">
        <f>""</f>
        <v/>
      </c>
      <c r="F753" s="10" t="str">
        <f>IF(C753="","",VLOOKUP(P753&amp;"_"&amp;Q753&amp;"_"&amp;R753,[1]挑战模式!$A:$AS,13,FALSE)-VLOOKUP(P753&amp;"_"&amp;Q753&amp;"_"&amp;R753,[1]挑战模式!$A:$AS,14,FALSE))</f>
        <v/>
      </c>
      <c r="G753" s="10" t="str">
        <f t="shared" si="67"/>
        <v/>
      </c>
      <c r="H753" s="10" t="str">
        <f t="shared" si="64"/>
        <v/>
      </c>
      <c r="I753" s="10">
        <f ca="1">IF(ISNA(VLOOKUP(P753&amp;"_"&amp;Q753&amp;"_"&amp;R753,[1]挑战模式!$A:$AS,1,FALSE)),"",IF(VLOOKUP(P753&amp;"_"&amp;Q753&amp;"_"&amp;R753,[1]挑战模式!$A:$AS,14+S753,FALSE)="","",INT(VLOOKUP(P753&amp;"_"&amp;Q753&amp;"_"&amp;R753,[1]挑战模式!$A:$AS,20+S753,FALSE))))</f>
        <v>9</v>
      </c>
      <c r="J753" s="10">
        <f ca="1">IF(ISNA(VLOOKUP(P753&amp;"_"&amp;Q753&amp;"_"&amp;R753,[1]挑战模式!$A:$AS,1,FALSE)),"",IF(VLOOKUP(P753&amp;"_"&amp;Q753&amp;"_"&amp;R753,[1]挑战模式!$A:$AS,14+S753,FALSE)="","",ROUND(VLOOKUP(P753&amp;"_"&amp;Q753&amp;"_"&amp;R753,[1]挑战模式!$A:$AS,5,FALSE)/I753,2)))</f>
        <v>3.33</v>
      </c>
      <c r="K753" s="10">
        <f t="shared" ca="1" si="68"/>
        <v>1</v>
      </c>
      <c r="L753" s="10" t="str">
        <f t="shared" ca="1" si="69"/>
        <v>Monster_Season0_Challenge16_6_2</v>
      </c>
      <c r="M753" s="10">
        <f t="shared" ca="1" si="70"/>
        <v>1</v>
      </c>
      <c r="O753" s="10">
        <f ca="1">IF(J753="","",VLOOKUP(P753&amp;"_"&amp;Q753&amp;"_"&amp;R753,[1]挑战模式!$A:$AS,38+S753,FALSE))</f>
        <v>3</v>
      </c>
      <c r="P753" s="10">
        <v>0</v>
      </c>
      <c r="Q753" s="10">
        <v>16</v>
      </c>
      <c r="R753" s="10">
        <v>6</v>
      </c>
      <c r="S753" s="10">
        <v>2</v>
      </c>
    </row>
    <row r="754" spans="2:19" s="10" customFormat="1" x14ac:dyDescent="0.2">
      <c r="B754" s="10" t="str">
        <f t="shared" si="65"/>
        <v/>
      </c>
      <c r="C754" s="10" t="str">
        <f>IF(ISNA(VLOOKUP(P754&amp;"_"&amp;Q754&amp;"_"&amp;R754,[1]挑战模式!$A:$AS,1,FALSE)),"",IF(R754-R753=0,"",R754))</f>
        <v/>
      </c>
      <c r="D754" s="10" t="str">
        <f t="shared" si="66"/>
        <v/>
      </c>
      <c r="E754" s="10" t="str">
        <f>""</f>
        <v/>
      </c>
      <c r="F754" s="10" t="str">
        <f>IF(C754="","",VLOOKUP(P754&amp;"_"&amp;Q754&amp;"_"&amp;R754,[1]挑战模式!$A:$AS,13,FALSE)-VLOOKUP(P754&amp;"_"&amp;Q754&amp;"_"&amp;R754,[1]挑战模式!$A:$AS,14,FALSE))</f>
        <v/>
      </c>
      <c r="G754" s="10" t="str">
        <f t="shared" si="67"/>
        <v/>
      </c>
      <c r="H754" s="10" t="str">
        <f t="shared" si="64"/>
        <v/>
      </c>
      <c r="I754" s="10">
        <f ca="1">IF(ISNA(VLOOKUP(P754&amp;"_"&amp;Q754&amp;"_"&amp;R754,[1]挑战模式!$A:$AS,1,FALSE)),"",IF(VLOOKUP(P754&amp;"_"&amp;Q754&amp;"_"&amp;R754,[1]挑战模式!$A:$AS,14+S754,FALSE)="","",INT(VLOOKUP(P754&amp;"_"&amp;Q754&amp;"_"&amp;R754,[1]挑战模式!$A:$AS,20+S754,FALSE))))</f>
        <v>9</v>
      </c>
      <c r="J754" s="10">
        <f ca="1">IF(ISNA(VLOOKUP(P754&amp;"_"&amp;Q754&amp;"_"&amp;R754,[1]挑战模式!$A:$AS,1,FALSE)),"",IF(VLOOKUP(P754&amp;"_"&amp;Q754&amp;"_"&amp;R754,[1]挑战模式!$A:$AS,14+S754,FALSE)="","",ROUND(VLOOKUP(P754&amp;"_"&amp;Q754&amp;"_"&amp;R754,[1]挑战模式!$A:$AS,5,FALSE)/I754,2)))</f>
        <v>3.33</v>
      </c>
      <c r="K754" s="10">
        <f t="shared" ca="1" si="68"/>
        <v>1</v>
      </c>
      <c r="L754" s="10" t="str">
        <f t="shared" ca="1" si="69"/>
        <v>Monster_Season0_Challenge16_6_3</v>
      </c>
      <c r="M754" s="10">
        <f t="shared" ca="1" si="70"/>
        <v>1</v>
      </c>
      <c r="O754" s="10">
        <f ca="1">IF(J754="","",VLOOKUP(P754&amp;"_"&amp;Q754&amp;"_"&amp;R754,[1]挑战模式!$A:$AS,38+S754,FALSE))</f>
        <v>6</v>
      </c>
      <c r="P754" s="10">
        <v>0</v>
      </c>
      <c r="Q754" s="10">
        <v>16</v>
      </c>
      <c r="R754" s="10">
        <v>6</v>
      </c>
      <c r="S754" s="10">
        <v>3</v>
      </c>
    </row>
    <row r="755" spans="2:19" s="10" customFormat="1" x14ac:dyDescent="0.2">
      <c r="B755" s="10" t="str">
        <f t="shared" si="65"/>
        <v/>
      </c>
      <c r="C755" s="10" t="str">
        <f>IF(ISNA(VLOOKUP(P755&amp;"_"&amp;Q755&amp;"_"&amp;R755,[1]挑战模式!$A:$AS,1,FALSE)),"",IF(R755-R754=0,"",R755))</f>
        <v/>
      </c>
      <c r="D755" s="10" t="str">
        <f t="shared" si="66"/>
        <v/>
      </c>
      <c r="E755" s="10" t="str">
        <f>""</f>
        <v/>
      </c>
      <c r="F755" s="10" t="str">
        <f>IF(C755="","",VLOOKUP(P755&amp;"_"&amp;Q755&amp;"_"&amp;R755,[1]挑战模式!$A:$AS,13,FALSE)-VLOOKUP(P755&amp;"_"&amp;Q755&amp;"_"&amp;R755,[1]挑战模式!$A:$AS,14,FALSE))</f>
        <v/>
      </c>
      <c r="G755" s="10" t="str">
        <f t="shared" si="67"/>
        <v/>
      </c>
      <c r="H755" s="10" t="str">
        <f t="shared" si="64"/>
        <v/>
      </c>
      <c r="I755" s="10">
        <f ca="1">IF(ISNA(VLOOKUP(P755&amp;"_"&amp;Q755&amp;"_"&amp;R755,[1]挑战模式!$A:$AS,1,FALSE)),"",IF(VLOOKUP(P755&amp;"_"&amp;Q755&amp;"_"&amp;R755,[1]挑战模式!$A:$AS,14+S755,FALSE)="","",INT(VLOOKUP(P755&amp;"_"&amp;Q755&amp;"_"&amp;R755,[1]挑战模式!$A:$AS,20+S755,FALSE))))</f>
        <v>6</v>
      </c>
      <c r="J755" s="10">
        <f ca="1">IF(ISNA(VLOOKUP(P755&amp;"_"&amp;Q755&amp;"_"&amp;R755,[1]挑战模式!$A:$AS,1,FALSE)),"",IF(VLOOKUP(P755&amp;"_"&amp;Q755&amp;"_"&amp;R755,[1]挑战模式!$A:$AS,14+S755,FALSE)="","",ROUND(VLOOKUP(P755&amp;"_"&amp;Q755&amp;"_"&amp;R755,[1]挑战模式!$A:$AS,5,FALSE)/I755,2)))</f>
        <v>5</v>
      </c>
      <c r="K755" s="10">
        <f t="shared" ca="1" si="68"/>
        <v>1</v>
      </c>
      <c r="L755" s="10" t="str">
        <f t="shared" ca="1" si="69"/>
        <v>Monster_Season0_Challenge16_6_4</v>
      </c>
      <c r="M755" s="10">
        <f t="shared" ca="1" si="70"/>
        <v>1</v>
      </c>
      <c r="O755" s="10">
        <f ca="1">IF(J755="","",VLOOKUP(P755&amp;"_"&amp;Q755&amp;"_"&amp;R755,[1]挑战模式!$A:$AS,38+S755,FALSE))</f>
        <v>6</v>
      </c>
      <c r="P755" s="10">
        <v>0</v>
      </c>
      <c r="Q755" s="10">
        <v>16</v>
      </c>
      <c r="R755" s="10">
        <v>6</v>
      </c>
      <c r="S755" s="10">
        <v>4</v>
      </c>
    </row>
    <row r="756" spans="2:19" s="10" customFormat="1" x14ac:dyDescent="0.2">
      <c r="B756" s="10" t="str">
        <f t="shared" si="65"/>
        <v/>
      </c>
      <c r="C756" s="10" t="str">
        <f>IF(ISNA(VLOOKUP(P756&amp;"_"&amp;Q756&amp;"_"&amp;R756,[1]挑战模式!$A:$AS,1,FALSE)),"",IF(R756-R755=0,"",R756))</f>
        <v/>
      </c>
      <c r="D756" s="10" t="str">
        <f t="shared" si="66"/>
        <v/>
      </c>
      <c r="E756" s="10" t="str">
        <f>""</f>
        <v/>
      </c>
      <c r="F756" s="10" t="str">
        <f>IF(C756="","",VLOOKUP(P756&amp;"_"&amp;Q756&amp;"_"&amp;R756,[1]挑战模式!$A:$AS,13,FALSE)-VLOOKUP(P756&amp;"_"&amp;Q756&amp;"_"&amp;R756,[1]挑战模式!$A:$AS,14,FALSE))</f>
        <v/>
      </c>
      <c r="G756" s="10" t="str">
        <f t="shared" si="67"/>
        <v/>
      </c>
      <c r="H756" s="10" t="str">
        <f t="shared" si="64"/>
        <v/>
      </c>
      <c r="I756" s="10" t="str">
        <f ca="1">IF(ISNA(VLOOKUP(P756&amp;"_"&amp;Q756&amp;"_"&amp;R756,[1]挑战模式!$A:$AS,1,FALSE)),"",IF(VLOOKUP(P756&amp;"_"&amp;Q756&amp;"_"&amp;R756,[1]挑战模式!$A:$AS,14+S756,FALSE)="","",INT(VLOOKUP(P756&amp;"_"&amp;Q756&amp;"_"&amp;R756,[1]挑战模式!$A:$AS,20+S756,FALSE))))</f>
        <v/>
      </c>
      <c r="J756" s="10" t="str">
        <f ca="1">IF(ISNA(VLOOKUP(P756&amp;"_"&amp;Q756&amp;"_"&amp;R756,[1]挑战模式!$A:$AS,1,FALSE)),"",IF(VLOOKUP(P756&amp;"_"&amp;Q756&amp;"_"&amp;R756,[1]挑战模式!$A:$AS,14+S756,FALSE)="","",ROUND(VLOOKUP(P756&amp;"_"&amp;Q756&amp;"_"&amp;R756,[1]挑战模式!$A:$AS,5,FALSE)/I756,2)))</f>
        <v/>
      </c>
      <c r="K756" s="10" t="str">
        <f t="shared" ca="1" si="68"/>
        <v/>
      </c>
      <c r="L756" s="10" t="str">
        <f t="shared" ca="1" si="69"/>
        <v/>
      </c>
      <c r="M756" s="10" t="str">
        <f t="shared" ca="1" si="70"/>
        <v/>
      </c>
      <c r="O756" s="10" t="str">
        <f ca="1">IF(J756="","",VLOOKUP(P756&amp;"_"&amp;Q756&amp;"_"&amp;R756,[1]挑战模式!$A:$AS,38+S756,FALSE))</f>
        <v/>
      </c>
      <c r="P756" s="10">
        <v>0</v>
      </c>
      <c r="Q756" s="10">
        <v>16</v>
      </c>
      <c r="R756" s="10">
        <v>6</v>
      </c>
      <c r="S756" s="10">
        <v>5</v>
      </c>
    </row>
    <row r="757" spans="2:19" s="10" customFormat="1" x14ac:dyDescent="0.2">
      <c r="B757" s="10" t="str">
        <f t="shared" si="65"/>
        <v/>
      </c>
      <c r="C757" s="10" t="str">
        <f>IF(ISNA(VLOOKUP(P757&amp;"_"&amp;Q757&amp;"_"&amp;R757,[1]挑战模式!$A:$AS,1,FALSE)),"",IF(R757-R756=0,"",R757))</f>
        <v/>
      </c>
      <c r="D757" s="10" t="str">
        <f t="shared" si="66"/>
        <v/>
      </c>
      <c r="E757" s="10" t="str">
        <f>""</f>
        <v/>
      </c>
      <c r="F757" s="10" t="str">
        <f>IF(C757="","",VLOOKUP(P757&amp;"_"&amp;Q757&amp;"_"&amp;R757,[1]挑战模式!$A:$AS,13,FALSE)-VLOOKUP(P757&amp;"_"&amp;Q757&amp;"_"&amp;R757,[1]挑战模式!$A:$AS,14,FALSE))</f>
        <v/>
      </c>
      <c r="G757" s="10" t="str">
        <f t="shared" si="67"/>
        <v/>
      </c>
      <c r="H757" s="10" t="str">
        <f t="shared" si="64"/>
        <v/>
      </c>
      <c r="I757" s="10" t="str">
        <f ca="1">IF(ISNA(VLOOKUP(P757&amp;"_"&amp;Q757&amp;"_"&amp;R757,[1]挑战模式!$A:$AS,1,FALSE)),"",IF(VLOOKUP(P757&amp;"_"&amp;Q757&amp;"_"&amp;R757,[1]挑战模式!$A:$AS,14+S757,FALSE)="","",INT(VLOOKUP(P757&amp;"_"&amp;Q757&amp;"_"&amp;R757,[1]挑战模式!$A:$AS,20+S757,FALSE))))</f>
        <v/>
      </c>
      <c r="J757" s="10" t="str">
        <f ca="1">IF(ISNA(VLOOKUP(P757&amp;"_"&amp;Q757&amp;"_"&amp;R757,[1]挑战模式!$A:$AS,1,FALSE)),"",IF(VLOOKUP(P757&amp;"_"&amp;Q757&amp;"_"&amp;R757,[1]挑战模式!$A:$AS,14+S757,FALSE)="","",ROUND(VLOOKUP(P757&amp;"_"&amp;Q757&amp;"_"&amp;R757,[1]挑战模式!$A:$AS,5,FALSE)/I757,2)))</f>
        <v/>
      </c>
      <c r="K757" s="10" t="str">
        <f t="shared" ca="1" si="68"/>
        <v/>
      </c>
      <c r="L757" s="10" t="str">
        <f t="shared" ca="1" si="69"/>
        <v/>
      </c>
      <c r="M757" s="10" t="str">
        <f t="shared" ca="1" si="70"/>
        <v/>
      </c>
      <c r="O757" s="10" t="str">
        <f ca="1">IF(J757="","",VLOOKUP(P757&amp;"_"&amp;Q757&amp;"_"&amp;R757,[1]挑战模式!$A:$AS,38+S757,FALSE))</f>
        <v/>
      </c>
      <c r="P757" s="10">
        <v>0</v>
      </c>
      <c r="Q757" s="10">
        <v>16</v>
      </c>
      <c r="R757" s="10">
        <v>6</v>
      </c>
      <c r="S757" s="10">
        <v>6</v>
      </c>
    </row>
    <row r="758" spans="2:19" s="10" customFormat="1" x14ac:dyDescent="0.2">
      <c r="B758" s="10" t="str">
        <f t="shared" si="65"/>
        <v/>
      </c>
      <c r="C758" s="10" t="str">
        <f>IF(ISNA(VLOOKUP(P758&amp;"_"&amp;Q758&amp;"_"&amp;R758,[1]挑战模式!$A:$AS,1,FALSE)),"",IF(R758-R757=0,"",R758))</f>
        <v/>
      </c>
      <c r="D758" s="10" t="str">
        <f t="shared" si="66"/>
        <v/>
      </c>
      <c r="E758" s="10" t="str">
        <f>""</f>
        <v/>
      </c>
      <c r="F758" s="10" t="str">
        <f>IF(C758="","",VLOOKUP(P758&amp;"_"&amp;Q758&amp;"_"&amp;R758,[1]挑战模式!$A:$AS,13,FALSE)-VLOOKUP(P758&amp;"_"&amp;Q758&amp;"_"&amp;R758,[1]挑战模式!$A:$AS,14,FALSE))</f>
        <v/>
      </c>
      <c r="G758" s="10" t="str">
        <f t="shared" si="67"/>
        <v/>
      </c>
      <c r="H758" s="10" t="str">
        <f t="shared" si="64"/>
        <v/>
      </c>
      <c r="I758" s="10" t="str">
        <f>IF(ISNA(VLOOKUP(P758&amp;"_"&amp;Q758&amp;"_"&amp;R758,[1]挑战模式!$A:$AS,1,FALSE)),"",IF(VLOOKUP(P758&amp;"_"&amp;Q758&amp;"_"&amp;R758,[1]挑战模式!$A:$AS,14+S758,FALSE)="","",INT(VLOOKUP(P758&amp;"_"&amp;Q758&amp;"_"&amp;R758,[1]挑战模式!$A:$AS,20+S758,FALSE))))</f>
        <v/>
      </c>
      <c r="J758" s="10" t="str">
        <f>IF(ISNA(VLOOKUP(P758&amp;"_"&amp;Q758&amp;"_"&amp;R758,[1]挑战模式!$A:$AS,1,FALSE)),"",IF(VLOOKUP(P758&amp;"_"&amp;Q758&amp;"_"&amp;R758,[1]挑战模式!$A:$AS,14+S758,FALSE)="","",ROUND(VLOOKUP(P758&amp;"_"&amp;Q758&amp;"_"&amp;R758,[1]挑战模式!$A:$AS,5,FALSE)/I758,2)))</f>
        <v/>
      </c>
      <c r="K758" s="10" t="str">
        <f t="shared" si="68"/>
        <v/>
      </c>
      <c r="L758" s="10" t="str">
        <f t="shared" si="69"/>
        <v/>
      </c>
      <c r="M758" s="10" t="str">
        <f t="shared" si="70"/>
        <v/>
      </c>
      <c r="O758" s="10" t="str">
        <f>IF(J758="","",VLOOKUP(P758&amp;"_"&amp;Q758&amp;"_"&amp;R758,[1]挑战模式!$A:$AS,38+S758,FALSE))</f>
        <v/>
      </c>
      <c r="P758" s="10">
        <v>0</v>
      </c>
      <c r="Q758" s="10">
        <v>16</v>
      </c>
      <c r="R758" s="10">
        <v>7</v>
      </c>
      <c r="S758" s="10">
        <v>1</v>
      </c>
    </row>
    <row r="759" spans="2:19" s="10" customFormat="1" x14ac:dyDescent="0.2">
      <c r="B759" s="10" t="str">
        <f t="shared" si="65"/>
        <v/>
      </c>
      <c r="C759" s="10" t="str">
        <f>IF(ISNA(VLOOKUP(P759&amp;"_"&amp;Q759&amp;"_"&amp;R759,[1]挑战模式!$A:$AS,1,FALSE)),"",IF(R759-R758=0,"",R759))</f>
        <v/>
      </c>
      <c r="D759" s="10" t="str">
        <f t="shared" si="66"/>
        <v/>
      </c>
      <c r="E759" s="10" t="str">
        <f>""</f>
        <v/>
      </c>
      <c r="F759" s="10" t="str">
        <f>IF(C759="","",VLOOKUP(P759&amp;"_"&amp;Q759&amp;"_"&amp;R759,[1]挑战模式!$A:$AS,13,FALSE)-VLOOKUP(P759&amp;"_"&amp;Q759&amp;"_"&amp;R759,[1]挑战模式!$A:$AS,14,FALSE))</f>
        <v/>
      </c>
      <c r="G759" s="10" t="str">
        <f t="shared" si="67"/>
        <v/>
      </c>
      <c r="H759" s="10" t="str">
        <f t="shared" ref="H759:H789" si="71">IF(C759="","",0)</f>
        <v/>
      </c>
      <c r="I759" s="10" t="str">
        <f>IF(ISNA(VLOOKUP(P759&amp;"_"&amp;Q759&amp;"_"&amp;R759,[1]挑战模式!$A:$AS,1,FALSE)),"",IF(VLOOKUP(P759&amp;"_"&amp;Q759&amp;"_"&amp;R759,[1]挑战模式!$A:$AS,14+S759,FALSE)="","",INT(VLOOKUP(P759&amp;"_"&amp;Q759&amp;"_"&amp;R759,[1]挑战模式!$A:$AS,20+S759,FALSE))))</f>
        <v/>
      </c>
      <c r="J759" s="10" t="str">
        <f>IF(ISNA(VLOOKUP(P759&amp;"_"&amp;Q759&amp;"_"&amp;R759,[1]挑战模式!$A:$AS,1,FALSE)),"",IF(VLOOKUP(P759&amp;"_"&amp;Q759&amp;"_"&amp;R759,[1]挑战模式!$A:$AS,14+S759,FALSE)="","",ROUND(VLOOKUP(P759&amp;"_"&amp;Q759&amp;"_"&amp;R759,[1]挑战模式!$A:$AS,5,FALSE)/I759,2)))</f>
        <v/>
      </c>
      <c r="K759" s="10" t="str">
        <f t="shared" si="68"/>
        <v/>
      </c>
      <c r="L759" s="10" t="str">
        <f t="shared" si="69"/>
        <v/>
      </c>
      <c r="M759" s="10" t="str">
        <f t="shared" si="70"/>
        <v/>
      </c>
      <c r="O759" s="10" t="str">
        <f>IF(J759="","",VLOOKUP(P759&amp;"_"&amp;Q759&amp;"_"&amp;R759,[1]挑战模式!$A:$AS,38+S759,FALSE))</f>
        <v/>
      </c>
      <c r="P759" s="10">
        <v>0</v>
      </c>
      <c r="Q759" s="10">
        <v>16</v>
      </c>
      <c r="R759" s="10">
        <v>7</v>
      </c>
      <c r="S759" s="10">
        <v>2</v>
      </c>
    </row>
    <row r="760" spans="2:19" s="10" customFormat="1" x14ac:dyDescent="0.2">
      <c r="B760" s="10" t="str">
        <f t="shared" si="65"/>
        <v/>
      </c>
      <c r="C760" s="10" t="str">
        <f>IF(ISNA(VLOOKUP(P760&amp;"_"&amp;Q760&amp;"_"&amp;R760,[1]挑战模式!$A:$AS,1,FALSE)),"",IF(R760-R759=0,"",R760))</f>
        <v/>
      </c>
      <c r="D760" s="10" t="str">
        <f t="shared" si="66"/>
        <v/>
      </c>
      <c r="E760" s="10" t="str">
        <f>""</f>
        <v/>
      </c>
      <c r="F760" s="10" t="str">
        <f>IF(C760="","",VLOOKUP(P760&amp;"_"&amp;Q760&amp;"_"&amp;R760,[1]挑战模式!$A:$AS,13,FALSE)-VLOOKUP(P760&amp;"_"&amp;Q760&amp;"_"&amp;R760,[1]挑战模式!$A:$AS,14,FALSE))</f>
        <v/>
      </c>
      <c r="G760" s="10" t="str">
        <f t="shared" si="67"/>
        <v/>
      </c>
      <c r="H760" s="10" t="str">
        <f t="shared" si="71"/>
        <v/>
      </c>
      <c r="I760" s="10" t="str">
        <f>IF(ISNA(VLOOKUP(P760&amp;"_"&amp;Q760&amp;"_"&amp;R760,[1]挑战模式!$A:$AS,1,FALSE)),"",IF(VLOOKUP(P760&amp;"_"&amp;Q760&amp;"_"&amp;R760,[1]挑战模式!$A:$AS,14+S760,FALSE)="","",INT(VLOOKUP(P760&amp;"_"&amp;Q760&amp;"_"&amp;R760,[1]挑战模式!$A:$AS,20+S760,FALSE))))</f>
        <v/>
      </c>
      <c r="J760" s="10" t="str">
        <f>IF(ISNA(VLOOKUP(P760&amp;"_"&amp;Q760&amp;"_"&amp;R760,[1]挑战模式!$A:$AS,1,FALSE)),"",IF(VLOOKUP(P760&amp;"_"&amp;Q760&amp;"_"&amp;R760,[1]挑战模式!$A:$AS,14+S760,FALSE)="","",ROUND(VLOOKUP(P760&amp;"_"&amp;Q760&amp;"_"&amp;R760,[1]挑战模式!$A:$AS,5,FALSE)/I760,2)))</f>
        <v/>
      </c>
      <c r="K760" s="10" t="str">
        <f t="shared" si="68"/>
        <v/>
      </c>
      <c r="L760" s="10" t="str">
        <f t="shared" si="69"/>
        <v/>
      </c>
      <c r="M760" s="10" t="str">
        <f t="shared" si="70"/>
        <v/>
      </c>
      <c r="O760" s="10" t="str">
        <f>IF(J760="","",VLOOKUP(P760&amp;"_"&amp;Q760&amp;"_"&amp;R760,[1]挑战模式!$A:$AS,38+S760,FALSE))</f>
        <v/>
      </c>
      <c r="P760" s="10">
        <v>0</v>
      </c>
      <c r="Q760" s="10">
        <v>16</v>
      </c>
      <c r="R760" s="10">
        <v>7</v>
      </c>
      <c r="S760" s="10">
        <v>3</v>
      </c>
    </row>
    <row r="761" spans="2:19" s="10" customFormat="1" x14ac:dyDescent="0.2">
      <c r="B761" s="10" t="str">
        <f t="shared" si="65"/>
        <v/>
      </c>
      <c r="C761" s="10" t="str">
        <f>IF(ISNA(VLOOKUP(P761&amp;"_"&amp;Q761&amp;"_"&amp;R761,[1]挑战模式!$A:$AS,1,FALSE)),"",IF(R761-R760=0,"",R761))</f>
        <v/>
      </c>
      <c r="D761" s="10" t="str">
        <f t="shared" si="66"/>
        <v/>
      </c>
      <c r="E761" s="10" t="str">
        <f>""</f>
        <v/>
      </c>
      <c r="F761" s="10" t="str">
        <f>IF(C761="","",VLOOKUP(P761&amp;"_"&amp;Q761&amp;"_"&amp;R761,[1]挑战模式!$A:$AS,13,FALSE)-VLOOKUP(P761&amp;"_"&amp;Q761&amp;"_"&amp;R761,[1]挑战模式!$A:$AS,14,FALSE))</f>
        <v/>
      </c>
      <c r="G761" s="10" t="str">
        <f t="shared" si="67"/>
        <v/>
      </c>
      <c r="H761" s="10" t="str">
        <f t="shared" si="71"/>
        <v/>
      </c>
      <c r="I761" s="10" t="str">
        <f>IF(ISNA(VLOOKUP(P761&amp;"_"&amp;Q761&amp;"_"&amp;R761,[1]挑战模式!$A:$AS,1,FALSE)),"",IF(VLOOKUP(P761&amp;"_"&amp;Q761&amp;"_"&amp;R761,[1]挑战模式!$A:$AS,14+S761,FALSE)="","",INT(VLOOKUP(P761&amp;"_"&amp;Q761&amp;"_"&amp;R761,[1]挑战模式!$A:$AS,20+S761,FALSE))))</f>
        <v/>
      </c>
      <c r="J761" s="10" t="str">
        <f>IF(ISNA(VLOOKUP(P761&amp;"_"&amp;Q761&amp;"_"&amp;R761,[1]挑战模式!$A:$AS,1,FALSE)),"",IF(VLOOKUP(P761&amp;"_"&amp;Q761&amp;"_"&amp;R761,[1]挑战模式!$A:$AS,14+S761,FALSE)="","",ROUND(VLOOKUP(P761&amp;"_"&amp;Q761&amp;"_"&amp;R761,[1]挑战模式!$A:$AS,5,FALSE)/I761,2)))</f>
        <v/>
      </c>
      <c r="K761" s="10" t="str">
        <f t="shared" si="68"/>
        <v/>
      </c>
      <c r="L761" s="10" t="str">
        <f t="shared" si="69"/>
        <v/>
      </c>
      <c r="M761" s="10" t="str">
        <f t="shared" si="70"/>
        <v/>
      </c>
      <c r="O761" s="10" t="str">
        <f>IF(J761="","",VLOOKUP(P761&amp;"_"&amp;Q761&amp;"_"&amp;R761,[1]挑战模式!$A:$AS,38+S761,FALSE))</f>
        <v/>
      </c>
      <c r="P761" s="10">
        <v>0</v>
      </c>
      <c r="Q761" s="10">
        <v>16</v>
      </c>
      <c r="R761" s="10">
        <v>7</v>
      </c>
      <c r="S761" s="10">
        <v>4</v>
      </c>
    </row>
    <row r="762" spans="2:19" s="10" customFormat="1" x14ac:dyDescent="0.2">
      <c r="B762" s="10" t="str">
        <f t="shared" si="65"/>
        <v/>
      </c>
      <c r="C762" s="10" t="str">
        <f>IF(ISNA(VLOOKUP(P762&amp;"_"&amp;Q762&amp;"_"&amp;R762,[1]挑战模式!$A:$AS,1,FALSE)),"",IF(R762-R761=0,"",R762))</f>
        <v/>
      </c>
      <c r="D762" s="10" t="str">
        <f t="shared" si="66"/>
        <v/>
      </c>
      <c r="E762" s="10" t="str">
        <f>""</f>
        <v/>
      </c>
      <c r="F762" s="10" t="str">
        <f>IF(C762="","",VLOOKUP(P762&amp;"_"&amp;Q762&amp;"_"&amp;R762,[1]挑战模式!$A:$AS,13,FALSE)-VLOOKUP(P762&amp;"_"&amp;Q762&amp;"_"&amp;R762,[1]挑战模式!$A:$AS,14,FALSE))</f>
        <v/>
      </c>
      <c r="G762" s="10" t="str">
        <f t="shared" si="67"/>
        <v/>
      </c>
      <c r="H762" s="10" t="str">
        <f t="shared" si="71"/>
        <v/>
      </c>
      <c r="I762" s="10" t="str">
        <f>IF(ISNA(VLOOKUP(P762&amp;"_"&amp;Q762&amp;"_"&amp;R762,[1]挑战模式!$A:$AS,1,FALSE)),"",IF(VLOOKUP(P762&amp;"_"&amp;Q762&amp;"_"&amp;R762,[1]挑战模式!$A:$AS,14+S762,FALSE)="","",INT(VLOOKUP(P762&amp;"_"&amp;Q762&amp;"_"&amp;R762,[1]挑战模式!$A:$AS,20+S762,FALSE))))</f>
        <v/>
      </c>
      <c r="J762" s="10" t="str">
        <f>IF(ISNA(VLOOKUP(P762&amp;"_"&amp;Q762&amp;"_"&amp;R762,[1]挑战模式!$A:$AS,1,FALSE)),"",IF(VLOOKUP(P762&amp;"_"&amp;Q762&amp;"_"&amp;R762,[1]挑战模式!$A:$AS,14+S762,FALSE)="","",ROUND(VLOOKUP(P762&amp;"_"&amp;Q762&amp;"_"&amp;R762,[1]挑战模式!$A:$AS,5,FALSE)/I762,2)))</f>
        <v/>
      </c>
      <c r="K762" s="10" t="str">
        <f t="shared" si="68"/>
        <v/>
      </c>
      <c r="L762" s="10" t="str">
        <f t="shared" si="69"/>
        <v/>
      </c>
      <c r="M762" s="10" t="str">
        <f t="shared" si="70"/>
        <v/>
      </c>
      <c r="O762" s="10" t="str">
        <f>IF(J762="","",VLOOKUP(P762&amp;"_"&amp;Q762&amp;"_"&amp;R762,[1]挑战模式!$A:$AS,38+S762,FALSE))</f>
        <v/>
      </c>
      <c r="P762" s="10">
        <v>0</v>
      </c>
      <c r="Q762" s="10">
        <v>16</v>
      </c>
      <c r="R762" s="10">
        <v>7</v>
      </c>
      <c r="S762" s="10">
        <v>5</v>
      </c>
    </row>
    <row r="763" spans="2:19" s="10" customFormat="1" x14ac:dyDescent="0.2">
      <c r="B763" s="10" t="str">
        <f t="shared" si="65"/>
        <v/>
      </c>
      <c r="C763" s="10" t="str">
        <f>IF(ISNA(VLOOKUP(P763&amp;"_"&amp;Q763&amp;"_"&amp;R763,[1]挑战模式!$A:$AS,1,FALSE)),"",IF(R763-R762=0,"",R763))</f>
        <v/>
      </c>
      <c r="D763" s="10" t="str">
        <f t="shared" si="66"/>
        <v/>
      </c>
      <c r="E763" s="10" t="str">
        <f>""</f>
        <v/>
      </c>
      <c r="F763" s="10" t="str">
        <f>IF(C763="","",VLOOKUP(P763&amp;"_"&amp;Q763&amp;"_"&amp;R763,[1]挑战模式!$A:$AS,13,FALSE)-VLOOKUP(P763&amp;"_"&amp;Q763&amp;"_"&amp;R763,[1]挑战模式!$A:$AS,14,FALSE))</f>
        <v/>
      </c>
      <c r="G763" s="10" t="str">
        <f t="shared" si="67"/>
        <v/>
      </c>
      <c r="H763" s="10" t="str">
        <f t="shared" si="71"/>
        <v/>
      </c>
      <c r="I763" s="10" t="str">
        <f>IF(ISNA(VLOOKUP(P763&amp;"_"&amp;Q763&amp;"_"&amp;R763,[1]挑战模式!$A:$AS,1,FALSE)),"",IF(VLOOKUP(P763&amp;"_"&amp;Q763&amp;"_"&amp;R763,[1]挑战模式!$A:$AS,14+S763,FALSE)="","",INT(VLOOKUP(P763&amp;"_"&amp;Q763&amp;"_"&amp;R763,[1]挑战模式!$A:$AS,20+S763,FALSE))))</f>
        <v/>
      </c>
      <c r="J763" s="10" t="str">
        <f>IF(ISNA(VLOOKUP(P763&amp;"_"&amp;Q763&amp;"_"&amp;R763,[1]挑战模式!$A:$AS,1,FALSE)),"",IF(VLOOKUP(P763&amp;"_"&amp;Q763&amp;"_"&amp;R763,[1]挑战模式!$A:$AS,14+S763,FALSE)="","",ROUND(VLOOKUP(P763&amp;"_"&amp;Q763&amp;"_"&amp;R763,[1]挑战模式!$A:$AS,5,FALSE)/I763,2)))</f>
        <v/>
      </c>
      <c r="K763" s="10" t="str">
        <f t="shared" si="68"/>
        <v/>
      </c>
      <c r="L763" s="10" t="str">
        <f t="shared" si="69"/>
        <v/>
      </c>
      <c r="M763" s="10" t="str">
        <f t="shared" si="70"/>
        <v/>
      </c>
      <c r="O763" s="10" t="str">
        <f>IF(J763="","",VLOOKUP(P763&amp;"_"&amp;Q763&amp;"_"&amp;R763,[1]挑战模式!$A:$AS,38+S763,FALSE))</f>
        <v/>
      </c>
      <c r="P763" s="10">
        <v>0</v>
      </c>
      <c r="Q763" s="10">
        <v>16</v>
      </c>
      <c r="R763" s="10">
        <v>7</v>
      </c>
      <c r="S763" s="10">
        <v>6</v>
      </c>
    </row>
    <row r="764" spans="2:19" s="10" customFormat="1" x14ac:dyDescent="0.2">
      <c r="B764" s="10" t="str">
        <f t="shared" si="65"/>
        <v/>
      </c>
      <c r="C764" s="10" t="str">
        <f>IF(ISNA(VLOOKUP(P764&amp;"_"&amp;Q764&amp;"_"&amp;R764,[1]挑战模式!$A:$AS,1,FALSE)),"",IF(R764-R763=0,"",R764))</f>
        <v/>
      </c>
      <c r="D764" s="10" t="str">
        <f t="shared" si="66"/>
        <v/>
      </c>
      <c r="E764" s="10" t="str">
        <f>""</f>
        <v/>
      </c>
      <c r="F764" s="10" t="str">
        <f>IF(C764="","",VLOOKUP(P764&amp;"_"&amp;Q764&amp;"_"&amp;R764,[1]挑战模式!$A:$AS,13,FALSE)-VLOOKUP(P764&amp;"_"&amp;Q764&amp;"_"&amp;R764,[1]挑战模式!$A:$AS,14,FALSE))</f>
        <v/>
      </c>
      <c r="G764" s="10" t="str">
        <f t="shared" si="67"/>
        <v/>
      </c>
      <c r="H764" s="10" t="str">
        <f t="shared" si="71"/>
        <v/>
      </c>
      <c r="I764" s="10" t="str">
        <f>IF(ISNA(VLOOKUP(P764&amp;"_"&amp;Q764&amp;"_"&amp;R764,[1]挑战模式!$A:$AS,1,FALSE)),"",IF(VLOOKUP(P764&amp;"_"&amp;Q764&amp;"_"&amp;R764,[1]挑战模式!$A:$AS,14+S764,FALSE)="","",INT(VLOOKUP(P764&amp;"_"&amp;Q764&amp;"_"&amp;R764,[1]挑战模式!$A:$AS,20+S764,FALSE))))</f>
        <v/>
      </c>
      <c r="J764" s="10" t="str">
        <f>IF(ISNA(VLOOKUP(P764&amp;"_"&amp;Q764&amp;"_"&amp;R764,[1]挑战模式!$A:$AS,1,FALSE)),"",IF(VLOOKUP(P764&amp;"_"&amp;Q764&amp;"_"&amp;R764,[1]挑战模式!$A:$AS,14+S764,FALSE)="","",ROUND(VLOOKUP(P764&amp;"_"&amp;Q764&amp;"_"&amp;R764,[1]挑战模式!$A:$AS,5,FALSE)/I764,2)))</f>
        <v/>
      </c>
      <c r="K764" s="10" t="str">
        <f t="shared" si="68"/>
        <v/>
      </c>
      <c r="L764" s="10" t="str">
        <f t="shared" si="69"/>
        <v/>
      </c>
      <c r="M764" s="10" t="str">
        <f t="shared" si="70"/>
        <v/>
      </c>
      <c r="O764" s="10" t="str">
        <f>IF(J764="","",VLOOKUP(P764&amp;"_"&amp;Q764&amp;"_"&amp;R764,[1]挑战模式!$A:$AS,38+S764,FALSE))</f>
        <v/>
      </c>
      <c r="P764" s="10">
        <v>0</v>
      </c>
      <c r="Q764" s="10">
        <v>16</v>
      </c>
      <c r="R764" s="10">
        <v>8</v>
      </c>
      <c r="S764" s="10">
        <v>1</v>
      </c>
    </row>
    <row r="765" spans="2:19" s="10" customFormat="1" x14ac:dyDescent="0.2">
      <c r="B765" s="10" t="str">
        <f t="shared" si="65"/>
        <v/>
      </c>
      <c r="C765" s="10" t="str">
        <f>IF(ISNA(VLOOKUP(P765&amp;"_"&amp;Q765&amp;"_"&amp;R765,[1]挑战模式!$A:$AS,1,FALSE)),"",IF(R765-R764=0,"",R765))</f>
        <v/>
      </c>
      <c r="D765" s="10" t="str">
        <f t="shared" si="66"/>
        <v/>
      </c>
      <c r="E765" s="10" t="str">
        <f>""</f>
        <v/>
      </c>
      <c r="F765" s="10" t="str">
        <f>IF(C765="","",VLOOKUP(P765&amp;"_"&amp;Q765&amp;"_"&amp;R765,[1]挑战模式!$A:$AS,13,FALSE)-VLOOKUP(P765&amp;"_"&amp;Q765&amp;"_"&amp;R765,[1]挑战模式!$A:$AS,14,FALSE))</f>
        <v/>
      </c>
      <c r="G765" s="10" t="str">
        <f t="shared" si="67"/>
        <v/>
      </c>
      <c r="H765" s="10" t="str">
        <f t="shared" si="71"/>
        <v/>
      </c>
      <c r="I765" s="10" t="str">
        <f>IF(ISNA(VLOOKUP(P765&amp;"_"&amp;Q765&amp;"_"&amp;R765,[1]挑战模式!$A:$AS,1,FALSE)),"",IF(VLOOKUP(P765&amp;"_"&amp;Q765&amp;"_"&amp;R765,[1]挑战模式!$A:$AS,14+S765,FALSE)="","",INT(VLOOKUP(P765&amp;"_"&amp;Q765&amp;"_"&amp;R765,[1]挑战模式!$A:$AS,20+S765,FALSE))))</f>
        <v/>
      </c>
      <c r="J765" s="10" t="str">
        <f>IF(ISNA(VLOOKUP(P765&amp;"_"&amp;Q765&amp;"_"&amp;R765,[1]挑战模式!$A:$AS,1,FALSE)),"",IF(VLOOKUP(P765&amp;"_"&amp;Q765&amp;"_"&amp;R765,[1]挑战模式!$A:$AS,14+S765,FALSE)="","",ROUND(VLOOKUP(P765&amp;"_"&amp;Q765&amp;"_"&amp;R765,[1]挑战模式!$A:$AS,5,FALSE)/I765,2)))</f>
        <v/>
      </c>
      <c r="K765" s="10" t="str">
        <f t="shared" si="68"/>
        <v/>
      </c>
      <c r="L765" s="10" t="str">
        <f t="shared" si="69"/>
        <v/>
      </c>
      <c r="M765" s="10" t="str">
        <f t="shared" si="70"/>
        <v/>
      </c>
      <c r="O765" s="10" t="str">
        <f>IF(J765="","",VLOOKUP(P765&amp;"_"&amp;Q765&amp;"_"&amp;R765,[1]挑战模式!$A:$AS,38+S765,FALSE))</f>
        <v/>
      </c>
      <c r="P765" s="10">
        <v>0</v>
      </c>
      <c r="Q765" s="10">
        <v>16</v>
      </c>
      <c r="R765" s="10">
        <v>8</v>
      </c>
      <c r="S765" s="10">
        <v>2</v>
      </c>
    </row>
    <row r="766" spans="2:19" s="10" customFormat="1" x14ac:dyDescent="0.2">
      <c r="B766" s="10" t="str">
        <f t="shared" si="65"/>
        <v/>
      </c>
      <c r="C766" s="10" t="str">
        <f>IF(ISNA(VLOOKUP(P766&amp;"_"&amp;Q766&amp;"_"&amp;R766,[1]挑战模式!$A:$AS,1,FALSE)),"",IF(R766-R765=0,"",R766))</f>
        <v/>
      </c>
      <c r="D766" s="10" t="str">
        <f t="shared" si="66"/>
        <v/>
      </c>
      <c r="E766" s="10" t="str">
        <f>""</f>
        <v/>
      </c>
      <c r="F766" s="10" t="str">
        <f>IF(C766="","",VLOOKUP(P766&amp;"_"&amp;Q766&amp;"_"&amp;R766,[1]挑战模式!$A:$AS,13,FALSE)-VLOOKUP(P766&amp;"_"&amp;Q766&amp;"_"&amp;R766,[1]挑战模式!$A:$AS,14,FALSE))</f>
        <v/>
      </c>
      <c r="G766" s="10" t="str">
        <f t="shared" si="67"/>
        <v/>
      </c>
      <c r="H766" s="10" t="str">
        <f t="shared" si="71"/>
        <v/>
      </c>
      <c r="I766" s="10" t="str">
        <f>IF(ISNA(VLOOKUP(P766&amp;"_"&amp;Q766&amp;"_"&amp;R766,[1]挑战模式!$A:$AS,1,FALSE)),"",IF(VLOOKUP(P766&amp;"_"&amp;Q766&amp;"_"&amp;R766,[1]挑战模式!$A:$AS,14+S766,FALSE)="","",INT(VLOOKUP(P766&amp;"_"&amp;Q766&amp;"_"&amp;R766,[1]挑战模式!$A:$AS,20+S766,FALSE))))</f>
        <v/>
      </c>
      <c r="J766" s="10" t="str">
        <f>IF(ISNA(VLOOKUP(P766&amp;"_"&amp;Q766&amp;"_"&amp;R766,[1]挑战模式!$A:$AS,1,FALSE)),"",IF(VLOOKUP(P766&amp;"_"&amp;Q766&amp;"_"&amp;R766,[1]挑战模式!$A:$AS,14+S766,FALSE)="","",ROUND(VLOOKUP(P766&amp;"_"&amp;Q766&amp;"_"&amp;R766,[1]挑战模式!$A:$AS,5,FALSE)/I766,2)))</f>
        <v/>
      </c>
      <c r="K766" s="10" t="str">
        <f t="shared" si="68"/>
        <v/>
      </c>
      <c r="L766" s="10" t="str">
        <f t="shared" si="69"/>
        <v/>
      </c>
      <c r="M766" s="10" t="str">
        <f t="shared" si="70"/>
        <v/>
      </c>
      <c r="O766" s="10" t="str">
        <f>IF(J766="","",VLOOKUP(P766&amp;"_"&amp;Q766&amp;"_"&amp;R766,[1]挑战模式!$A:$AS,38+S766,FALSE))</f>
        <v/>
      </c>
      <c r="P766" s="10">
        <v>0</v>
      </c>
      <c r="Q766" s="10">
        <v>16</v>
      </c>
      <c r="R766" s="10">
        <v>8</v>
      </c>
      <c r="S766" s="10">
        <v>3</v>
      </c>
    </row>
    <row r="767" spans="2:19" s="10" customFormat="1" x14ac:dyDescent="0.2">
      <c r="B767" s="10" t="str">
        <f t="shared" si="65"/>
        <v/>
      </c>
      <c r="C767" s="10" t="str">
        <f>IF(ISNA(VLOOKUP(P767&amp;"_"&amp;Q767&amp;"_"&amp;R767,[1]挑战模式!$A:$AS,1,FALSE)),"",IF(R767-R766=0,"",R767))</f>
        <v/>
      </c>
      <c r="D767" s="10" t="str">
        <f t="shared" si="66"/>
        <v/>
      </c>
      <c r="E767" s="10" t="str">
        <f>""</f>
        <v/>
      </c>
      <c r="F767" s="10" t="str">
        <f>IF(C767="","",VLOOKUP(P767&amp;"_"&amp;Q767&amp;"_"&amp;R767,[1]挑战模式!$A:$AS,13,FALSE)-VLOOKUP(P767&amp;"_"&amp;Q767&amp;"_"&amp;R767,[1]挑战模式!$A:$AS,14,FALSE))</f>
        <v/>
      </c>
      <c r="G767" s="10" t="str">
        <f t="shared" si="67"/>
        <v/>
      </c>
      <c r="H767" s="10" t="str">
        <f t="shared" si="71"/>
        <v/>
      </c>
      <c r="I767" s="10" t="str">
        <f>IF(ISNA(VLOOKUP(P767&amp;"_"&amp;Q767&amp;"_"&amp;R767,[1]挑战模式!$A:$AS,1,FALSE)),"",IF(VLOOKUP(P767&amp;"_"&amp;Q767&amp;"_"&amp;R767,[1]挑战模式!$A:$AS,14+S767,FALSE)="","",INT(VLOOKUP(P767&amp;"_"&amp;Q767&amp;"_"&amp;R767,[1]挑战模式!$A:$AS,20+S767,FALSE))))</f>
        <v/>
      </c>
      <c r="J767" s="10" t="str">
        <f>IF(ISNA(VLOOKUP(P767&amp;"_"&amp;Q767&amp;"_"&amp;R767,[1]挑战模式!$A:$AS,1,FALSE)),"",IF(VLOOKUP(P767&amp;"_"&amp;Q767&amp;"_"&amp;R767,[1]挑战模式!$A:$AS,14+S767,FALSE)="","",ROUND(VLOOKUP(P767&amp;"_"&amp;Q767&amp;"_"&amp;R767,[1]挑战模式!$A:$AS,5,FALSE)/I767,2)))</f>
        <v/>
      </c>
      <c r="K767" s="10" t="str">
        <f t="shared" si="68"/>
        <v/>
      </c>
      <c r="L767" s="10" t="str">
        <f t="shared" si="69"/>
        <v/>
      </c>
      <c r="M767" s="10" t="str">
        <f t="shared" si="70"/>
        <v/>
      </c>
      <c r="O767" s="10" t="str">
        <f>IF(J767="","",VLOOKUP(P767&amp;"_"&amp;Q767&amp;"_"&amp;R767,[1]挑战模式!$A:$AS,38+S767,FALSE))</f>
        <v/>
      </c>
      <c r="P767" s="10">
        <v>0</v>
      </c>
      <c r="Q767" s="10">
        <v>16</v>
      </c>
      <c r="R767" s="10">
        <v>8</v>
      </c>
      <c r="S767" s="10">
        <v>4</v>
      </c>
    </row>
    <row r="768" spans="2:19" s="10" customFormat="1" x14ac:dyDescent="0.2">
      <c r="B768" s="10" t="str">
        <f t="shared" si="65"/>
        <v/>
      </c>
      <c r="C768" s="10" t="str">
        <f>IF(ISNA(VLOOKUP(P768&amp;"_"&amp;Q768&amp;"_"&amp;R768,[1]挑战模式!$A:$AS,1,FALSE)),"",IF(R768-R767=0,"",R768))</f>
        <v/>
      </c>
      <c r="D768" s="10" t="str">
        <f t="shared" si="66"/>
        <v/>
      </c>
      <c r="E768" s="10" t="str">
        <f>""</f>
        <v/>
      </c>
      <c r="F768" s="10" t="str">
        <f>IF(C768="","",VLOOKUP(P768&amp;"_"&amp;Q768&amp;"_"&amp;R768,[1]挑战模式!$A:$AS,13,FALSE)-VLOOKUP(P768&amp;"_"&amp;Q768&amp;"_"&amp;R768,[1]挑战模式!$A:$AS,14,FALSE))</f>
        <v/>
      </c>
      <c r="G768" s="10" t="str">
        <f t="shared" si="67"/>
        <v/>
      </c>
      <c r="H768" s="10" t="str">
        <f t="shared" si="71"/>
        <v/>
      </c>
      <c r="I768" s="10" t="str">
        <f>IF(ISNA(VLOOKUP(P768&amp;"_"&amp;Q768&amp;"_"&amp;R768,[1]挑战模式!$A:$AS,1,FALSE)),"",IF(VLOOKUP(P768&amp;"_"&amp;Q768&amp;"_"&amp;R768,[1]挑战模式!$A:$AS,14+S768,FALSE)="","",INT(VLOOKUP(P768&amp;"_"&amp;Q768&amp;"_"&amp;R768,[1]挑战模式!$A:$AS,20+S768,FALSE))))</f>
        <v/>
      </c>
      <c r="J768" s="10" t="str">
        <f>IF(ISNA(VLOOKUP(P768&amp;"_"&amp;Q768&amp;"_"&amp;R768,[1]挑战模式!$A:$AS,1,FALSE)),"",IF(VLOOKUP(P768&amp;"_"&amp;Q768&amp;"_"&amp;R768,[1]挑战模式!$A:$AS,14+S768,FALSE)="","",ROUND(VLOOKUP(P768&amp;"_"&amp;Q768&amp;"_"&amp;R768,[1]挑战模式!$A:$AS,5,FALSE)/I768,2)))</f>
        <v/>
      </c>
      <c r="K768" s="10" t="str">
        <f t="shared" si="68"/>
        <v/>
      </c>
      <c r="L768" s="10" t="str">
        <f t="shared" si="69"/>
        <v/>
      </c>
      <c r="M768" s="10" t="str">
        <f t="shared" si="70"/>
        <v/>
      </c>
      <c r="O768" s="10" t="str">
        <f>IF(J768="","",VLOOKUP(P768&amp;"_"&amp;Q768&amp;"_"&amp;R768,[1]挑战模式!$A:$AS,38+S768,FALSE))</f>
        <v/>
      </c>
      <c r="P768" s="10">
        <v>0</v>
      </c>
      <c r="Q768" s="10">
        <v>16</v>
      </c>
      <c r="R768" s="10">
        <v>8</v>
      </c>
      <c r="S768" s="10">
        <v>5</v>
      </c>
    </row>
    <row r="769" spans="2:19" s="10" customFormat="1" x14ac:dyDescent="0.2">
      <c r="B769" s="10" t="str">
        <f t="shared" si="65"/>
        <v/>
      </c>
      <c r="C769" s="10" t="str">
        <f>IF(ISNA(VLOOKUP(P769&amp;"_"&amp;Q769&amp;"_"&amp;R769,[1]挑战模式!$A:$AS,1,FALSE)),"",IF(R769-R768=0,"",R769))</f>
        <v/>
      </c>
      <c r="D769" s="10" t="str">
        <f t="shared" si="66"/>
        <v/>
      </c>
      <c r="E769" s="10" t="str">
        <f>""</f>
        <v/>
      </c>
      <c r="F769" s="10" t="str">
        <f>IF(C769="","",VLOOKUP(P769&amp;"_"&amp;Q769&amp;"_"&amp;R769,[1]挑战模式!$A:$AS,13,FALSE)-VLOOKUP(P769&amp;"_"&amp;Q769&amp;"_"&amp;R769,[1]挑战模式!$A:$AS,14,FALSE))</f>
        <v/>
      </c>
      <c r="G769" s="10" t="str">
        <f t="shared" si="67"/>
        <v/>
      </c>
      <c r="H769" s="10" t="str">
        <f t="shared" si="71"/>
        <v/>
      </c>
      <c r="I769" s="10" t="str">
        <f>IF(ISNA(VLOOKUP(P769&amp;"_"&amp;Q769&amp;"_"&amp;R769,[1]挑战模式!$A:$AS,1,FALSE)),"",IF(VLOOKUP(P769&amp;"_"&amp;Q769&amp;"_"&amp;R769,[1]挑战模式!$A:$AS,14+S769,FALSE)="","",INT(VLOOKUP(P769&amp;"_"&amp;Q769&amp;"_"&amp;R769,[1]挑战模式!$A:$AS,20+S769,FALSE))))</f>
        <v/>
      </c>
      <c r="J769" s="10" t="str">
        <f>IF(ISNA(VLOOKUP(P769&amp;"_"&amp;Q769&amp;"_"&amp;R769,[1]挑战模式!$A:$AS,1,FALSE)),"",IF(VLOOKUP(P769&amp;"_"&amp;Q769&amp;"_"&amp;R769,[1]挑战模式!$A:$AS,14+S769,FALSE)="","",ROUND(VLOOKUP(P769&amp;"_"&amp;Q769&amp;"_"&amp;R769,[1]挑战模式!$A:$AS,5,FALSE)/I769,2)))</f>
        <v/>
      </c>
      <c r="K769" s="10" t="str">
        <f t="shared" si="68"/>
        <v/>
      </c>
      <c r="L769" s="10" t="str">
        <f t="shared" si="69"/>
        <v/>
      </c>
      <c r="M769" s="10" t="str">
        <f t="shared" si="70"/>
        <v/>
      </c>
      <c r="O769" s="10" t="str">
        <f>IF(J769="","",VLOOKUP(P769&amp;"_"&amp;Q769&amp;"_"&amp;R769,[1]挑战模式!$A:$AS,38+S769,FALSE))</f>
        <v/>
      </c>
      <c r="P769" s="10">
        <v>0</v>
      </c>
      <c r="Q769" s="10">
        <v>16</v>
      </c>
      <c r="R769" s="10">
        <v>8</v>
      </c>
      <c r="S769" s="10">
        <v>6</v>
      </c>
    </row>
    <row r="770" spans="2:19" s="10" customFormat="1" x14ac:dyDescent="0.2">
      <c r="B770" s="10" t="str">
        <f t="shared" si="65"/>
        <v>MonsterWaveCallRule_Season0_Challenge17</v>
      </c>
      <c r="C770" s="10">
        <f>IF(ISNA(VLOOKUP(P770&amp;"_"&amp;Q770&amp;"_"&amp;R770,[1]挑战模式!$A:$AS,1,FALSE)),"",IF(R770-R769=0,"",R770))</f>
        <v>1</v>
      </c>
      <c r="D770" s="10" t="str">
        <f t="shared" si="66"/>
        <v>赛季0挑战关卡17波次1</v>
      </c>
      <c r="E770" s="10" t="str">
        <f>""</f>
        <v/>
      </c>
      <c r="F770" s="10">
        <f>IF(C770="","",VLOOKUP(P770&amp;"_"&amp;Q770&amp;"_"&amp;R770,[1]挑战模式!$A:$AS,13,FALSE)-VLOOKUP(P770&amp;"_"&amp;Q770&amp;"_"&amp;R770,[1]挑战模式!$A:$AS,14,FALSE))</f>
        <v>100</v>
      </c>
      <c r="G770" s="10">
        <f t="shared" si="67"/>
        <v>180</v>
      </c>
      <c r="H770" s="10">
        <f t="shared" si="71"/>
        <v>0</v>
      </c>
      <c r="I770" s="10">
        <f ca="1">IF(ISNA(VLOOKUP(P770&amp;"_"&amp;Q770&amp;"_"&amp;R770,[1]挑战模式!$A:$AS,1,FALSE)),"",IF(VLOOKUP(P770&amp;"_"&amp;Q770&amp;"_"&amp;R770,[1]挑战模式!$A:$AS,14+S770,FALSE)="","",INT(VLOOKUP(P770&amp;"_"&amp;Q770&amp;"_"&amp;R770,[1]挑战模式!$A:$AS,20+S770,FALSE))))</f>
        <v>6</v>
      </c>
      <c r="J770" s="10">
        <f ca="1">IF(ISNA(VLOOKUP(P770&amp;"_"&amp;Q770&amp;"_"&amp;R770,[1]挑战模式!$A:$AS,1,FALSE)),"",IF(VLOOKUP(P770&amp;"_"&amp;Q770&amp;"_"&amp;R770,[1]挑战模式!$A:$AS,14+S770,FALSE)="","",ROUND(VLOOKUP(P770&amp;"_"&amp;Q770&amp;"_"&amp;R770,[1]挑战模式!$A:$AS,5,FALSE)/I770,2)))</f>
        <v>1.67</v>
      </c>
      <c r="K770" s="10">
        <f t="shared" ca="1" si="68"/>
        <v>1</v>
      </c>
      <c r="L770" s="10" t="str">
        <f t="shared" ca="1" si="69"/>
        <v>Monster_Season0_Challenge17_1_1</v>
      </c>
      <c r="M770" s="10">
        <f t="shared" ca="1" si="70"/>
        <v>1</v>
      </c>
      <c r="O770" s="10">
        <f ca="1">IF(J770="","",VLOOKUP(P770&amp;"_"&amp;Q770&amp;"_"&amp;R770,[1]挑战模式!$A:$AS,38+S770,FALSE))</f>
        <v>33</v>
      </c>
      <c r="P770" s="10">
        <v>0</v>
      </c>
      <c r="Q770" s="10">
        <v>17</v>
      </c>
      <c r="R770" s="10">
        <v>1</v>
      </c>
      <c r="S770" s="10">
        <v>1</v>
      </c>
    </row>
    <row r="771" spans="2:19" s="10" customFormat="1" x14ac:dyDescent="0.2">
      <c r="B771" s="10" t="str">
        <f t="shared" si="65"/>
        <v/>
      </c>
      <c r="C771" s="10" t="str">
        <f>IF(ISNA(VLOOKUP(P771&amp;"_"&amp;Q771&amp;"_"&amp;R771,[1]挑战模式!$A:$AS,1,FALSE)),"",IF(R771-R770=0,"",R771))</f>
        <v/>
      </c>
      <c r="D771" s="10" t="str">
        <f t="shared" si="66"/>
        <v/>
      </c>
      <c r="E771" s="10" t="str">
        <f>""</f>
        <v/>
      </c>
      <c r="F771" s="10" t="str">
        <f>IF(C771="","",VLOOKUP(P771&amp;"_"&amp;Q771&amp;"_"&amp;R771,[1]挑战模式!$A:$AS,13,FALSE)-VLOOKUP(P771&amp;"_"&amp;Q771&amp;"_"&amp;R771,[1]挑战模式!$A:$AS,14,FALSE))</f>
        <v/>
      </c>
      <c r="G771" s="10" t="str">
        <f t="shared" si="67"/>
        <v/>
      </c>
      <c r="H771" s="10" t="str">
        <f t="shared" si="71"/>
        <v/>
      </c>
      <c r="I771" s="10" t="str">
        <f ca="1">IF(ISNA(VLOOKUP(P771&amp;"_"&amp;Q771&amp;"_"&amp;R771,[1]挑战模式!$A:$AS,1,FALSE)),"",IF(VLOOKUP(P771&amp;"_"&amp;Q771&amp;"_"&amp;R771,[1]挑战模式!$A:$AS,14+S771,FALSE)="","",INT(VLOOKUP(P771&amp;"_"&amp;Q771&amp;"_"&amp;R771,[1]挑战模式!$A:$AS,20+S771,FALSE))))</f>
        <v/>
      </c>
      <c r="J771" s="10" t="str">
        <f ca="1">IF(ISNA(VLOOKUP(P771&amp;"_"&amp;Q771&amp;"_"&amp;R771,[1]挑战模式!$A:$AS,1,FALSE)),"",IF(VLOOKUP(P771&amp;"_"&amp;Q771&amp;"_"&amp;R771,[1]挑战模式!$A:$AS,14+S771,FALSE)="","",ROUND(VLOOKUP(P771&amp;"_"&amp;Q771&amp;"_"&amp;R771,[1]挑战模式!$A:$AS,5,FALSE)/I771,2)))</f>
        <v/>
      </c>
      <c r="K771" s="10" t="str">
        <f t="shared" ca="1" si="68"/>
        <v/>
      </c>
      <c r="L771" s="10" t="str">
        <f t="shared" ca="1" si="69"/>
        <v/>
      </c>
      <c r="M771" s="10" t="str">
        <f t="shared" ca="1" si="70"/>
        <v/>
      </c>
      <c r="O771" s="10" t="str">
        <f ca="1">IF(J771="","",VLOOKUP(P771&amp;"_"&amp;Q771&amp;"_"&amp;R771,[1]挑战模式!$A:$AS,38+S771,FALSE))</f>
        <v/>
      </c>
      <c r="P771" s="10">
        <v>0</v>
      </c>
      <c r="Q771" s="10">
        <v>17</v>
      </c>
      <c r="R771" s="10">
        <v>1</v>
      </c>
      <c r="S771" s="10">
        <v>2</v>
      </c>
    </row>
    <row r="772" spans="2:19" s="10" customFormat="1" x14ac:dyDescent="0.2">
      <c r="B772" s="10" t="str">
        <f t="shared" si="65"/>
        <v/>
      </c>
      <c r="C772" s="10" t="str">
        <f>IF(ISNA(VLOOKUP(P772&amp;"_"&amp;Q772&amp;"_"&amp;R772,[1]挑战模式!$A:$AS,1,FALSE)),"",IF(R772-R771=0,"",R772))</f>
        <v/>
      </c>
      <c r="D772" s="10" t="str">
        <f t="shared" si="66"/>
        <v/>
      </c>
      <c r="E772" s="10" t="str">
        <f>""</f>
        <v/>
      </c>
      <c r="F772" s="10" t="str">
        <f>IF(C772="","",VLOOKUP(P772&amp;"_"&amp;Q772&amp;"_"&amp;R772,[1]挑战模式!$A:$AS,13,FALSE)-VLOOKUP(P772&amp;"_"&amp;Q772&amp;"_"&amp;R772,[1]挑战模式!$A:$AS,14,FALSE))</f>
        <v/>
      </c>
      <c r="G772" s="10" t="str">
        <f t="shared" si="67"/>
        <v/>
      </c>
      <c r="H772" s="10" t="str">
        <f t="shared" si="71"/>
        <v/>
      </c>
      <c r="I772" s="10" t="str">
        <f ca="1">IF(ISNA(VLOOKUP(P772&amp;"_"&amp;Q772&amp;"_"&amp;R772,[1]挑战模式!$A:$AS,1,FALSE)),"",IF(VLOOKUP(P772&amp;"_"&amp;Q772&amp;"_"&amp;R772,[1]挑战模式!$A:$AS,14+S772,FALSE)="","",INT(VLOOKUP(P772&amp;"_"&amp;Q772&amp;"_"&amp;R772,[1]挑战模式!$A:$AS,20+S772,FALSE))))</f>
        <v/>
      </c>
      <c r="J772" s="10" t="str">
        <f ca="1">IF(ISNA(VLOOKUP(P772&amp;"_"&amp;Q772&amp;"_"&amp;R772,[1]挑战模式!$A:$AS,1,FALSE)),"",IF(VLOOKUP(P772&amp;"_"&amp;Q772&amp;"_"&amp;R772,[1]挑战模式!$A:$AS,14+S772,FALSE)="","",ROUND(VLOOKUP(P772&amp;"_"&amp;Q772&amp;"_"&amp;R772,[1]挑战模式!$A:$AS,5,FALSE)/I772,2)))</f>
        <v/>
      </c>
      <c r="K772" s="10" t="str">
        <f t="shared" ca="1" si="68"/>
        <v/>
      </c>
      <c r="L772" s="10" t="str">
        <f t="shared" ca="1" si="69"/>
        <v/>
      </c>
      <c r="M772" s="10" t="str">
        <f t="shared" ca="1" si="70"/>
        <v/>
      </c>
      <c r="O772" s="10" t="str">
        <f ca="1">IF(J772="","",VLOOKUP(P772&amp;"_"&amp;Q772&amp;"_"&amp;R772,[1]挑战模式!$A:$AS,38+S772,FALSE))</f>
        <v/>
      </c>
      <c r="P772" s="10">
        <v>0</v>
      </c>
      <c r="Q772" s="10">
        <v>17</v>
      </c>
      <c r="R772" s="10">
        <v>1</v>
      </c>
      <c r="S772" s="10">
        <v>3</v>
      </c>
    </row>
    <row r="773" spans="2:19" s="10" customFormat="1" x14ac:dyDescent="0.2">
      <c r="B773" s="10" t="str">
        <f t="shared" si="65"/>
        <v/>
      </c>
      <c r="C773" s="10" t="str">
        <f>IF(ISNA(VLOOKUP(P773&amp;"_"&amp;Q773&amp;"_"&amp;R773,[1]挑战模式!$A:$AS,1,FALSE)),"",IF(R773-R772=0,"",R773))</f>
        <v/>
      </c>
      <c r="D773" s="10" t="str">
        <f t="shared" si="66"/>
        <v/>
      </c>
      <c r="E773" s="10" t="str">
        <f>""</f>
        <v/>
      </c>
      <c r="F773" s="10" t="str">
        <f>IF(C773="","",VLOOKUP(P773&amp;"_"&amp;Q773&amp;"_"&amp;R773,[1]挑战模式!$A:$AS,13,FALSE)-VLOOKUP(P773&amp;"_"&amp;Q773&amp;"_"&amp;R773,[1]挑战模式!$A:$AS,14,FALSE))</f>
        <v/>
      </c>
      <c r="G773" s="10" t="str">
        <f t="shared" si="67"/>
        <v/>
      </c>
      <c r="H773" s="10" t="str">
        <f t="shared" si="71"/>
        <v/>
      </c>
      <c r="I773" s="10" t="str">
        <f ca="1">IF(ISNA(VLOOKUP(P773&amp;"_"&amp;Q773&amp;"_"&amp;R773,[1]挑战模式!$A:$AS,1,FALSE)),"",IF(VLOOKUP(P773&amp;"_"&amp;Q773&amp;"_"&amp;R773,[1]挑战模式!$A:$AS,14+S773,FALSE)="","",INT(VLOOKUP(P773&amp;"_"&amp;Q773&amp;"_"&amp;R773,[1]挑战模式!$A:$AS,20+S773,FALSE))))</f>
        <v/>
      </c>
      <c r="J773" s="10" t="str">
        <f ca="1">IF(ISNA(VLOOKUP(P773&amp;"_"&amp;Q773&amp;"_"&amp;R773,[1]挑战模式!$A:$AS,1,FALSE)),"",IF(VLOOKUP(P773&amp;"_"&amp;Q773&amp;"_"&amp;R773,[1]挑战模式!$A:$AS,14+S773,FALSE)="","",ROUND(VLOOKUP(P773&amp;"_"&amp;Q773&amp;"_"&amp;R773,[1]挑战模式!$A:$AS,5,FALSE)/I773,2)))</f>
        <v/>
      </c>
      <c r="K773" s="10" t="str">
        <f t="shared" ca="1" si="68"/>
        <v/>
      </c>
      <c r="L773" s="10" t="str">
        <f t="shared" ca="1" si="69"/>
        <v/>
      </c>
      <c r="M773" s="10" t="str">
        <f t="shared" ca="1" si="70"/>
        <v/>
      </c>
      <c r="O773" s="10" t="str">
        <f ca="1">IF(J773="","",VLOOKUP(P773&amp;"_"&amp;Q773&amp;"_"&amp;R773,[1]挑战模式!$A:$AS,38+S773,FALSE))</f>
        <v/>
      </c>
      <c r="P773" s="10">
        <v>0</v>
      </c>
      <c r="Q773" s="10">
        <v>17</v>
      </c>
      <c r="R773" s="10">
        <v>1</v>
      </c>
      <c r="S773" s="10">
        <v>4</v>
      </c>
    </row>
    <row r="774" spans="2:19" s="10" customFormat="1" x14ac:dyDescent="0.2">
      <c r="B774" s="10" t="str">
        <f t="shared" si="65"/>
        <v/>
      </c>
      <c r="C774" s="10" t="str">
        <f>IF(ISNA(VLOOKUP(P774&amp;"_"&amp;Q774&amp;"_"&amp;R774,[1]挑战模式!$A:$AS,1,FALSE)),"",IF(R774-R773=0,"",R774))</f>
        <v/>
      </c>
      <c r="D774" s="10" t="str">
        <f t="shared" si="66"/>
        <v/>
      </c>
      <c r="E774" s="10" t="str">
        <f>""</f>
        <v/>
      </c>
      <c r="F774" s="10" t="str">
        <f>IF(C774="","",VLOOKUP(P774&amp;"_"&amp;Q774&amp;"_"&amp;R774,[1]挑战模式!$A:$AS,13,FALSE)-VLOOKUP(P774&amp;"_"&amp;Q774&amp;"_"&amp;R774,[1]挑战模式!$A:$AS,14,FALSE))</f>
        <v/>
      </c>
      <c r="G774" s="10" t="str">
        <f t="shared" si="67"/>
        <v/>
      </c>
      <c r="H774" s="10" t="str">
        <f t="shared" si="71"/>
        <v/>
      </c>
      <c r="I774" s="10" t="str">
        <f ca="1">IF(ISNA(VLOOKUP(P774&amp;"_"&amp;Q774&amp;"_"&amp;R774,[1]挑战模式!$A:$AS,1,FALSE)),"",IF(VLOOKUP(P774&amp;"_"&amp;Q774&amp;"_"&amp;R774,[1]挑战模式!$A:$AS,14+S774,FALSE)="","",INT(VLOOKUP(P774&amp;"_"&amp;Q774&amp;"_"&amp;R774,[1]挑战模式!$A:$AS,20+S774,FALSE))))</f>
        <v/>
      </c>
      <c r="J774" s="10" t="str">
        <f ca="1">IF(ISNA(VLOOKUP(P774&amp;"_"&amp;Q774&amp;"_"&amp;R774,[1]挑战模式!$A:$AS,1,FALSE)),"",IF(VLOOKUP(P774&amp;"_"&amp;Q774&amp;"_"&amp;R774,[1]挑战模式!$A:$AS,14+S774,FALSE)="","",ROUND(VLOOKUP(P774&amp;"_"&amp;Q774&amp;"_"&amp;R774,[1]挑战模式!$A:$AS,5,FALSE)/I774,2)))</f>
        <v/>
      </c>
      <c r="K774" s="10" t="str">
        <f t="shared" ca="1" si="68"/>
        <v/>
      </c>
      <c r="L774" s="10" t="str">
        <f t="shared" ca="1" si="69"/>
        <v/>
      </c>
      <c r="M774" s="10" t="str">
        <f t="shared" ca="1" si="70"/>
        <v/>
      </c>
      <c r="O774" s="10" t="str">
        <f ca="1">IF(J774="","",VLOOKUP(P774&amp;"_"&amp;Q774&amp;"_"&amp;R774,[1]挑战模式!$A:$AS,38+S774,FALSE))</f>
        <v/>
      </c>
      <c r="P774" s="10">
        <v>0</v>
      </c>
      <c r="Q774" s="10">
        <v>17</v>
      </c>
      <c r="R774" s="10">
        <v>1</v>
      </c>
      <c r="S774" s="10">
        <v>5</v>
      </c>
    </row>
    <row r="775" spans="2:19" s="10" customFormat="1" x14ac:dyDescent="0.2">
      <c r="B775" s="10" t="str">
        <f t="shared" si="65"/>
        <v/>
      </c>
      <c r="C775" s="10" t="str">
        <f>IF(ISNA(VLOOKUP(P775&amp;"_"&amp;Q775&amp;"_"&amp;R775,[1]挑战模式!$A:$AS,1,FALSE)),"",IF(R775-R774=0,"",R775))</f>
        <v/>
      </c>
      <c r="D775" s="10" t="str">
        <f t="shared" si="66"/>
        <v/>
      </c>
      <c r="E775" s="10" t="str">
        <f>""</f>
        <v/>
      </c>
      <c r="F775" s="10" t="str">
        <f>IF(C775="","",VLOOKUP(P775&amp;"_"&amp;Q775&amp;"_"&amp;R775,[1]挑战模式!$A:$AS,13,FALSE)-VLOOKUP(P775&amp;"_"&amp;Q775&amp;"_"&amp;R775,[1]挑战模式!$A:$AS,14,FALSE))</f>
        <v/>
      </c>
      <c r="G775" s="10" t="str">
        <f t="shared" si="67"/>
        <v/>
      </c>
      <c r="H775" s="10" t="str">
        <f t="shared" si="71"/>
        <v/>
      </c>
      <c r="I775" s="10" t="str">
        <f ca="1">IF(ISNA(VLOOKUP(P775&amp;"_"&amp;Q775&amp;"_"&amp;R775,[1]挑战模式!$A:$AS,1,FALSE)),"",IF(VLOOKUP(P775&amp;"_"&amp;Q775&amp;"_"&amp;R775,[1]挑战模式!$A:$AS,14+S775,FALSE)="","",INT(VLOOKUP(P775&amp;"_"&amp;Q775&amp;"_"&amp;R775,[1]挑战模式!$A:$AS,20+S775,FALSE))))</f>
        <v/>
      </c>
      <c r="J775" s="10" t="str">
        <f ca="1">IF(ISNA(VLOOKUP(P775&amp;"_"&amp;Q775&amp;"_"&amp;R775,[1]挑战模式!$A:$AS,1,FALSE)),"",IF(VLOOKUP(P775&amp;"_"&amp;Q775&amp;"_"&amp;R775,[1]挑战模式!$A:$AS,14+S775,FALSE)="","",ROUND(VLOOKUP(P775&amp;"_"&amp;Q775&amp;"_"&amp;R775,[1]挑战模式!$A:$AS,5,FALSE)/I775,2)))</f>
        <v/>
      </c>
      <c r="K775" s="10" t="str">
        <f t="shared" ca="1" si="68"/>
        <v/>
      </c>
      <c r="L775" s="10" t="str">
        <f t="shared" ca="1" si="69"/>
        <v/>
      </c>
      <c r="M775" s="10" t="str">
        <f t="shared" ca="1" si="70"/>
        <v/>
      </c>
      <c r="O775" s="10" t="str">
        <f ca="1">IF(J775="","",VLOOKUP(P775&amp;"_"&amp;Q775&amp;"_"&amp;R775,[1]挑战模式!$A:$AS,38+S775,FALSE))</f>
        <v/>
      </c>
      <c r="P775" s="10">
        <v>0</v>
      </c>
      <c r="Q775" s="10">
        <v>17</v>
      </c>
      <c r="R775" s="10">
        <v>1</v>
      </c>
      <c r="S775" s="10">
        <v>6</v>
      </c>
    </row>
    <row r="776" spans="2:19" s="10" customFormat="1" x14ac:dyDescent="0.2">
      <c r="B776" s="10" t="str">
        <f t="shared" si="65"/>
        <v>MonsterWaveCallRule_Season0_Challenge17</v>
      </c>
      <c r="C776" s="10">
        <f>IF(ISNA(VLOOKUP(P776&amp;"_"&amp;Q776&amp;"_"&amp;R776,[1]挑战模式!$A:$AS,1,FALSE)),"",IF(R776-R775=0,"",R776))</f>
        <v>2</v>
      </c>
      <c r="D776" s="10" t="str">
        <f t="shared" si="66"/>
        <v>赛季0挑战关卡17波次2</v>
      </c>
      <c r="E776" s="10" t="str">
        <f>""</f>
        <v/>
      </c>
      <c r="F776" s="10">
        <f>IF(C776="","",VLOOKUP(P776&amp;"_"&amp;Q776&amp;"_"&amp;R776,[1]挑战模式!$A:$AS,13,FALSE)-VLOOKUP(P776&amp;"_"&amp;Q776&amp;"_"&amp;R776,[1]挑战模式!$A:$AS,14,FALSE))</f>
        <v>100</v>
      </c>
      <c r="G776" s="10">
        <f t="shared" si="67"/>
        <v>180</v>
      </c>
      <c r="H776" s="10">
        <f t="shared" si="71"/>
        <v>0</v>
      </c>
      <c r="I776" s="10">
        <f ca="1">IF(ISNA(VLOOKUP(P776&amp;"_"&amp;Q776&amp;"_"&amp;R776,[1]挑战模式!$A:$AS,1,FALSE)),"",IF(VLOOKUP(P776&amp;"_"&amp;Q776&amp;"_"&amp;R776,[1]挑战模式!$A:$AS,14+S776,FALSE)="","",INT(VLOOKUP(P776&amp;"_"&amp;Q776&amp;"_"&amp;R776,[1]挑战模式!$A:$AS,20+S776,FALSE))))</f>
        <v>5</v>
      </c>
      <c r="J776" s="10">
        <f ca="1">IF(ISNA(VLOOKUP(P776&amp;"_"&amp;Q776&amp;"_"&amp;R776,[1]挑战模式!$A:$AS,1,FALSE)),"",IF(VLOOKUP(P776&amp;"_"&amp;Q776&amp;"_"&amp;R776,[1]挑战模式!$A:$AS,14+S776,FALSE)="","",ROUND(VLOOKUP(P776&amp;"_"&amp;Q776&amp;"_"&amp;R776,[1]挑战模式!$A:$AS,5,FALSE)/I776,2)))</f>
        <v>3</v>
      </c>
      <c r="K776" s="10">
        <f t="shared" ca="1" si="68"/>
        <v>1</v>
      </c>
      <c r="L776" s="10" t="str">
        <f t="shared" ca="1" si="69"/>
        <v>Monster_Season0_Challenge17_2_1</v>
      </c>
      <c r="M776" s="10">
        <f t="shared" ca="1" si="70"/>
        <v>1</v>
      </c>
      <c r="O776" s="10">
        <f ca="1">IF(J776="","",VLOOKUP(P776&amp;"_"&amp;Q776&amp;"_"&amp;R776,[1]挑战模式!$A:$AS,38+S776,FALSE))</f>
        <v>20</v>
      </c>
      <c r="P776" s="10">
        <v>0</v>
      </c>
      <c r="Q776" s="10">
        <v>17</v>
      </c>
      <c r="R776" s="10">
        <v>2</v>
      </c>
      <c r="S776" s="10">
        <v>1</v>
      </c>
    </row>
    <row r="777" spans="2:19" s="10" customFormat="1" x14ac:dyDescent="0.2">
      <c r="B777" s="10" t="str">
        <f t="shared" si="65"/>
        <v/>
      </c>
      <c r="C777" s="10" t="str">
        <f>IF(ISNA(VLOOKUP(P777&amp;"_"&amp;Q777&amp;"_"&amp;R777,[1]挑战模式!$A:$AS,1,FALSE)),"",IF(R777-R776=0,"",R777))</f>
        <v/>
      </c>
      <c r="D777" s="10" t="str">
        <f t="shared" si="66"/>
        <v/>
      </c>
      <c r="E777" s="10" t="str">
        <f>""</f>
        <v/>
      </c>
      <c r="F777" s="10" t="str">
        <f>IF(C777="","",VLOOKUP(P777&amp;"_"&amp;Q777&amp;"_"&amp;R777,[1]挑战模式!$A:$AS,13,FALSE)-VLOOKUP(P777&amp;"_"&amp;Q777&amp;"_"&amp;R777,[1]挑战模式!$A:$AS,14,FALSE))</f>
        <v/>
      </c>
      <c r="G777" s="10" t="str">
        <f t="shared" si="67"/>
        <v/>
      </c>
      <c r="H777" s="10" t="str">
        <f t="shared" si="71"/>
        <v/>
      </c>
      <c r="I777" s="10">
        <f ca="1">IF(ISNA(VLOOKUP(P777&amp;"_"&amp;Q777&amp;"_"&amp;R777,[1]挑战模式!$A:$AS,1,FALSE)),"",IF(VLOOKUP(P777&amp;"_"&amp;Q777&amp;"_"&amp;R777,[1]挑战模式!$A:$AS,14+S777,FALSE)="","",INT(VLOOKUP(P777&amp;"_"&amp;Q777&amp;"_"&amp;R777,[1]挑战模式!$A:$AS,20+S777,FALSE))))</f>
        <v>5</v>
      </c>
      <c r="J777" s="10">
        <f ca="1">IF(ISNA(VLOOKUP(P777&amp;"_"&amp;Q777&amp;"_"&amp;R777,[1]挑战模式!$A:$AS,1,FALSE)),"",IF(VLOOKUP(P777&amp;"_"&amp;Q777&amp;"_"&amp;R777,[1]挑战模式!$A:$AS,14+S777,FALSE)="","",ROUND(VLOOKUP(P777&amp;"_"&amp;Q777&amp;"_"&amp;R777,[1]挑战模式!$A:$AS,5,FALSE)/I777,2)))</f>
        <v>3</v>
      </c>
      <c r="K777" s="10">
        <f t="shared" ca="1" si="68"/>
        <v>1</v>
      </c>
      <c r="L777" s="10" t="str">
        <f t="shared" ca="1" si="69"/>
        <v>Monster_Season0_Challenge17_2_2</v>
      </c>
      <c r="M777" s="10">
        <f t="shared" ca="1" si="70"/>
        <v>1</v>
      </c>
      <c r="O777" s="10">
        <f ca="1">IF(J777="","",VLOOKUP(P777&amp;"_"&amp;Q777&amp;"_"&amp;R777,[1]挑战模式!$A:$AS,38+S777,FALSE))</f>
        <v>20</v>
      </c>
      <c r="P777" s="10">
        <v>0</v>
      </c>
      <c r="Q777" s="10">
        <v>17</v>
      </c>
      <c r="R777" s="10">
        <v>2</v>
      </c>
      <c r="S777" s="10">
        <v>2</v>
      </c>
    </row>
    <row r="778" spans="2:19" s="10" customFormat="1" x14ac:dyDescent="0.2">
      <c r="B778" s="10" t="str">
        <f t="shared" si="65"/>
        <v/>
      </c>
      <c r="C778" s="10" t="str">
        <f>IF(ISNA(VLOOKUP(P778&amp;"_"&amp;Q778&amp;"_"&amp;R778,[1]挑战模式!$A:$AS,1,FALSE)),"",IF(R778-R777=0,"",R778))</f>
        <v/>
      </c>
      <c r="D778" s="10" t="str">
        <f t="shared" si="66"/>
        <v/>
      </c>
      <c r="E778" s="10" t="str">
        <f>""</f>
        <v/>
      </c>
      <c r="F778" s="10" t="str">
        <f>IF(C778="","",VLOOKUP(P778&amp;"_"&amp;Q778&amp;"_"&amp;R778,[1]挑战模式!$A:$AS,13,FALSE)-VLOOKUP(P778&amp;"_"&amp;Q778&amp;"_"&amp;R778,[1]挑战模式!$A:$AS,14,FALSE))</f>
        <v/>
      </c>
      <c r="G778" s="10" t="str">
        <f t="shared" si="67"/>
        <v/>
      </c>
      <c r="H778" s="10" t="str">
        <f t="shared" si="71"/>
        <v/>
      </c>
      <c r="I778" s="10" t="str">
        <f ca="1">IF(ISNA(VLOOKUP(P778&amp;"_"&amp;Q778&amp;"_"&amp;R778,[1]挑战模式!$A:$AS,1,FALSE)),"",IF(VLOOKUP(P778&amp;"_"&amp;Q778&amp;"_"&amp;R778,[1]挑战模式!$A:$AS,14+S778,FALSE)="","",INT(VLOOKUP(P778&amp;"_"&amp;Q778&amp;"_"&amp;R778,[1]挑战模式!$A:$AS,20+S778,FALSE))))</f>
        <v/>
      </c>
      <c r="J778" s="10" t="str">
        <f ca="1">IF(ISNA(VLOOKUP(P778&amp;"_"&amp;Q778&amp;"_"&amp;R778,[1]挑战模式!$A:$AS,1,FALSE)),"",IF(VLOOKUP(P778&amp;"_"&amp;Q778&amp;"_"&amp;R778,[1]挑战模式!$A:$AS,14+S778,FALSE)="","",ROUND(VLOOKUP(P778&amp;"_"&amp;Q778&amp;"_"&amp;R778,[1]挑战模式!$A:$AS,5,FALSE)/I778,2)))</f>
        <v/>
      </c>
      <c r="K778" s="10" t="str">
        <f t="shared" ca="1" si="68"/>
        <v/>
      </c>
      <c r="L778" s="10" t="str">
        <f t="shared" ca="1" si="69"/>
        <v/>
      </c>
      <c r="M778" s="10" t="str">
        <f t="shared" ca="1" si="70"/>
        <v/>
      </c>
      <c r="O778" s="10" t="str">
        <f ca="1">IF(J778="","",VLOOKUP(P778&amp;"_"&amp;Q778&amp;"_"&amp;R778,[1]挑战模式!$A:$AS,38+S778,FALSE))</f>
        <v/>
      </c>
      <c r="P778" s="10">
        <v>0</v>
      </c>
      <c r="Q778" s="10">
        <v>17</v>
      </c>
      <c r="R778" s="10">
        <v>2</v>
      </c>
      <c r="S778" s="10">
        <v>3</v>
      </c>
    </row>
    <row r="779" spans="2:19" s="10" customFormat="1" x14ac:dyDescent="0.2">
      <c r="B779" s="10" t="str">
        <f t="shared" si="65"/>
        <v/>
      </c>
      <c r="C779" s="10" t="str">
        <f>IF(ISNA(VLOOKUP(P779&amp;"_"&amp;Q779&amp;"_"&amp;R779,[1]挑战模式!$A:$AS,1,FALSE)),"",IF(R779-R778=0,"",R779))</f>
        <v/>
      </c>
      <c r="D779" s="10" t="str">
        <f t="shared" si="66"/>
        <v/>
      </c>
      <c r="E779" s="10" t="str">
        <f>""</f>
        <v/>
      </c>
      <c r="F779" s="10" t="str">
        <f>IF(C779="","",VLOOKUP(P779&amp;"_"&amp;Q779&amp;"_"&amp;R779,[1]挑战模式!$A:$AS,13,FALSE)-VLOOKUP(P779&amp;"_"&amp;Q779&amp;"_"&amp;R779,[1]挑战模式!$A:$AS,14,FALSE))</f>
        <v/>
      </c>
      <c r="G779" s="10" t="str">
        <f t="shared" si="67"/>
        <v/>
      </c>
      <c r="H779" s="10" t="str">
        <f t="shared" si="71"/>
        <v/>
      </c>
      <c r="I779" s="10" t="str">
        <f ca="1">IF(ISNA(VLOOKUP(P779&amp;"_"&amp;Q779&amp;"_"&amp;R779,[1]挑战模式!$A:$AS,1,FALSE)),"",IF(VLOOKUP(P779&amp;"_"&amp;Q779&amp;"_"&amp;R779,[1]挑战模式!$A:$AS,14+S779,FALSE)="","",INT(VLOOKUP(P779&amp;"_"&amp;Q779&amp;"_"&amp;R779,[1]挑战模式!$A:$AS,20+S779,FALSE))))</f>
        <v/>
      </c>
      <c r="J779" s="10" t="str">
        <f ca="1">IF(ISNA(VLOOKUP(P779&amp;"_"&amp;Q779&amp;"_"&amp;R779,[1]挑战模式!$A:$AS,1,FALSE)),"",IF(VLOOKUP(P779&amp;"_"&amp;Q779&amp;"_"&amp;R779,[1]挑战模式!$A:$AS,14+S779,FALSE)="","",ROUND(VLOOKUP(P779&amp;"_"&amp;Q779&amp;"_"&amp;R779,[1]挑战模式!$A:$AS,5,FALSE)/I779,2)))</f>
        <v/>
      </c>
      <c r="K779" s="10" t="str">
        <f t="shared" ca="1" si="68"/>
        <v/>
      </c>
      <c r="L779" s="10" t="str">
        <f t="shared" ca="1" si="69"/>
        <v/>
      </c>
      <c r="M779" s="10" t="str">
        <f t="shared" ca="1" si="70"/>
        <v/>
      </c>
      <c r="O779" s="10" t="str">
        <f ca="1">IF(J779="","",VLOOKUP(P779&amp;"_"&amp;Q779&amp;"_"&amp;R779,[1]挑战模式!$A:$AS,38+S779,FALSE))</f>
        <v/>
      </c>
      <c r="P779" s="10">
        <v>0</v>
      </c>
      <c r="Q779" s="10">
        <v>17</v>
      </c>
      <c r="R779" s="10">
        <v>2</v>
      </c>
      <c r="S779" s="10">
        <v>4</v>
      </c>
    </row>
    <row r="780" spans="2:19" s="10" customFormat="1" x14ac:dyDescent="0.2">
      <c r="B780" s="10" t="str">
        <f t="shared" si="65"/>
        <v/>
      </c>
      <c r="C780" s="10" t="str">
        <f>IF(ISNA(VLOOKUP(P780&amp;"_"&amp;Q780&amp;"_"&amp;R780,[1]挑战模式!$A:$AS,1,FALSE)),"",IF(R780-R779=0,"",R780))</f>
        <v/>
      </c>
      <c r="D780" s="10" t="str">
        <f t="shared" si="66"/>
        <v/>
      </c>
      <c r="E780" s="10" t="str">
        <f>""</f>
        <v/>
      </c>
      <c r="F780" s="10" t="str">
        <f>IF(C780="","",VLOOKUP(P780&amp;"_"&amp;Q780&amp;"_"&amp;R780,[1]挑战模式!$A:$AS,13,FALSE)-VLOOKUP(P780&amp;"_"&amp;Q780&amp;"_"&amp;R780,[1]挑战模式!$A:$AS,14,FALSE))</f>
        <v/>
      </c>
      <c r="G780" s="10" t="str">
        <f t="shared" si="67"/>
        <v/>
      </c>
      <c r="H780" s="10" t="str">
        <f t="shared" si="71"/>
        <v/>
      </c>
      <c r="I780" s="10" t="str">
        <f ca="1">IF(ISNA(VLOOKUP(P780&amp;"_"&amp;Q780&amp;"_"&amp;R780,[1]挑战模式!$A:$AS,1,FALSE)),"",IF(VLOOKUP(P780&amp;"_"&amp;Q780&amp;"_"&amp;R780,[1]挑战模式!$A:$AS,14+S780,FALSE)="","",INT(VLOOKUP(P780&amp;"_"&amp;Q780&amp;"_"&amp;R780,[1]挑战模式!$A:$AS,20+S780,FALSE))))</f>
        <v/>
      </c>
      <c r="J780" s="10" t="str">
        <f ca="1">IF(ISNA(VLOOKUP(P780&amp;"_"&amp;Q780&amp;"_"&amp;R780,[1]挑战模式!$A:$AS,1,FALSE)),"",IF(VLOOKUP(P780&amp;"_"&amp;Q780&amp;"_"&amp;R780,[1]挑战模式!$A:$AS,14+S780,FALSE)="","",ROUND(VLOOKUP(P780&amp;"_"&amp;Q780&amp;"_"&amp;R780,[1]挑战模式!$A:$AS,5,FALSE)/I780,2)))</f>
        <v/>
      </c>
      <c r="K780" s="10" t="str">
        <f t="shared" ca="1" si="68"/>
        <v/>
      </c>
      <c r="L780" s="10" t="str">
        <f t="shared" ca="1" si="69"/>
        <v/>
      </c>
      <c r="M780" s="10" t="str">
        <f t="shared" ca="1" si="70"/>
        <v/>
      </c>
      <c r="O780" s="10" t="str">
        <f ca="1">IF(J780="","",VLOOKUP(P780&amp;"_"&amp;Q780&amp;"_"&amp;R780,[1]挑战模式!$A:$AS,38+S780,FALSE))</f>
        <v/>
      </c>
      <c r="P780" s="10">
        <v>0</v>
      </c>
      <c r="Q780" s="10">
        <v>17</v>
      </c>
      <c r="R780" s="10">
        <v>2</v>
      </c>
      <c r="S780" s="10">
        <v>5</v>
      </c>
    </row>
    <row r="781" spans="2:19" s="10" customFormat="1" x14ac:dyDescent="0.2">
      <c r="B781" s="10" t="str">
        <f t="shared" si="65"/>
        <v/>
      </c>
      <c r="C781" s="10" t="str">
        <f>IF(ISNA(VLOOKUP(P781&amp;"_"&amp;Q781&amp;"_"&amp;R781,[1]挑战模式!$A:$AS,1,FALSE)),"",IF(R781-R780=0,"",R781))</f>
        <v/>
      </c>
      <c r="D781" s="10" t="str">
        <f t="shared" si="66"/>
        <v/>
      </c>
      <c r="E781" s="10" t="str">
        <f>""</f>
        <v/>
      </c>
      <c r="F781" s="10" t="str">
        <f>IF(C781="","",VLOOKUP(P781&amp;"_"&amp;Q781&amp;"_"&amp;R781,[1]挑战模式!$A:$AS,13,FALSE)-VLOOKUP(P781&amp;"_"&amp;Q781&amp;"_"&amp;R781,[1]挑战模式!$A:$AS,14,FALSE))</f>
        <v/>
      </c>
      <c r="G781" s="10" t="str">
        <f t="shared" si="67"/>
        <v/>
      </c>
      <c r="H781" s="10" t="str">
        <f t="shared" si="71"/>
        <v/>
      </c>
      <c r="I781" s="10" t="str">
        <f ca="1">IF(ISNA(VLOOKUP(P781&amp;"_"&amp;Q781&amp;"_"&amp;R781,[1]挑战模式!$A:$AS,1,FALSE)),"",IF(VLOOKUP(P781&amp;"_"&amp;Q781&amp;"_"&amp;R781,[1]挑战模式!$A:$AS,14+S781,FALSE)="","",INT(VLOOKUP(P781&amp;"_"&amp;Q781&amp;"_"&amp;R781,[1]挑战模式!$A:$AS,20+S781,FALSE))))</f>
        <v/>
      </c>
      <c r="J781" s="10" t="str">
        <f ca="1">IF(ISNA(VLOOKUP(P781&amp;"_"&amp;Q781&amp;"_"&amp;R781,[1]挑战模式!$A:$AS,1,FALSE)),"",IF(VLOOKUP(P781&amp;"_"&amp;Q781&amp;"_"&amp;R781,[1]挑战模式!$A:$AS,14+S781,FALSE)="","",ROUND(VLOOKUP(P781&amp;"_"&amp;Q781&amp;"_"&amp;R781,[1]挑战模式!$A:$AS,5,FALSE)/I781,2)))</f>
        <v/>
      </c>
      <c r="K781" s="10" t="str">
        <f t="shared" ca="1" si="68"/>
        <v/>
      </c>
      <c r="L781" s="10" t="str">
        <f t="shared" ca="1" si="69"/>
        <v/>
      </c>
      <c r="M781" s="10" t="str">
        <f t="shared" ca="1" si="70"/>
        <v/>
      </c>
      <c r="O781" s="10" t="str">
        <f ca="1">IF(J781="","",VLOOKUP(P781&amp;"_"&amp;Q781&amp;"_"&amp;R781,[1]挑战模式!$A:$AS,38+S781,FALSE))</f>
        <v/>
      </c>
      <c r="P781" s="10">
        <v>0</v>
      </c>
      <c r="Q781" s="10">
        <v>17</v>
      </c>
      <c r="R781" s="10">
        <v>2</v>
      </c>
      <c r="S781" s="10">
        <v>6</v>
      </c>
    </row>
    <row r="782" spans="2:19" s="10" customFormat="1" x14ac:dyDescent="0.2">
      <c r="B782" s="10" t="str">
        <f t="shared" si="65"/>
        <v>MonsterWaveCallRule_Season0_Challenge17</v>
      </c>
      <c r="C782" s="10">
        <f>IF(ISNA(VLOOKUP(P782&amp;"_"&amp;Q782&amp;"_"&amp;R782,[1]挑战模式!$A:$AS,1,FALSE)),"",IF(R782-R781=0,"",R782))</f>
        <v>3</v>
      </c>
      <c r="D782" s="10" t="str">
        <f t="shared" si="66"/>
        <v>赛季0挑战关卡17波次3</v>
      </c>
      <c r="E782" s="10" t="str">
        <f>""</f>
        <v/>
      </c>
      <c r="F782" s="10">
        <f>IF(C782="","",VLOOKUP(P782&amp;"_"&amp;Q782&amp;"_"&amp;R782,[1]挑战模式!$A:$AS,13,FALSE)-VLOOKUP(P782&amp;"_"&amp;Q782&amp;"_"&amp;R782,[1]挑战模式!$A:$AS,14,FALSE))</f>
        <v>100</v>
      </c>
      <c r="G782" s="10">
        <f t="shared" si="67"/>
        <v>180</v>
      </c>
      <c r="H782" s="10">
        <f t="shared" si="71"/>
        <v>0</v>
      </c>
      <c r="I782" s="10">
        <f ca="1">IF(ISNA(VLOOKUP(P782&amp;"_"&amp;Q782&amp;"_"&amp;R782,[1]挑战模式!$A:$AS,1,FALSE)),"",IF(VLOOKUP(P782&amp;"_"&amp;Q782&amp;"_"&amp;R782,[1]挑战模式!$A:$AS,14+S782,FALSE)="","",INT(VLOOKUP(P782&amp;"_"&amp;Q782&amp;"_"&amp;R782,[1]挑战模式!$A:$AS,20+S782,FALSE))))</f>
        <v>9</v>
      </c>
      <c r="J782" s="10">
        <f ca="1">IF(ISNA(VLOOKUP(P782&amp;"_"&amp;Q782&amp;"_"&amp;R782,[1]挑战模式!$A:$AS,1,FALSE)),"",IF(VLOOKUP(P782&amp;"_"&amp;Q782&amp;"_"&amp;R782,[1]挑战模式!$A:$AS,14+S782,FALSE)="","",ROUND(VLOOKUP(P782&amp;"_"&amp;Q782&amp;"_"&amp;R782,[1]挑战模式!$A:$AS,5,FALSE)/I782,2)))</f>
        <v>2.2200000000000002</v>
      </c>
      <c r="K782" s="10">
        <f t="shared" ca="1" si="68"/>
        <v>1</v>
      </c>
      <c r="L782" s="10" t="str">
        <f t="shared" ca="1" si="69"/>
        <v>Monster_Season0_Challenge17_3_1</v>
      </c>
      <c r="M782" s="10">
        <f t="shared" ca="1" si="70"/>
        <v>1</v>
      </c>
      <c r="O782" s="10">
        <f ca="1">IF(J782="","",VLOOKUP(P782&amp;"_"&amp;Q782&amp;"_"&amp;R782,[1]挑战模式!$A:$AS,38+S782,FALSE))</f>
        <v>7</v>
      </c>
      <c r="P782" s="10">
        <v>0</v>
      </c>
      <c r="Q782" s="10">
        <v>17</v>
      </c>
      <c r="R782" s="10">
        <v>3</v>
      </c>
      <c r="S782" s="10">
        <v>1</v>
      </c>
    </row>
    <row r="783" spans="2:19" s="10" customFormat="1" x14ac:dyDescent="0.2">
      <c r="B783" s="10" t="str">
        <f t="shared" si="65"/>
        <v/>
      </c>
      <c r="C783" s="10" t="str">
        <f>IF(ISNA(VLOOKUP(P783&amp;"_"&amp;Q783&amp;"_"&amp;R783,[1]挑战模式!$A:$AS,1,FALSE)),"",IF(R783-R782=0,"",R783))</f>
        <v/>
      </c>
      <c r="D783" s="10" t="str">
        <f t="shared" si="66"/>
        <v/>
      </c>
      <c r="E783" s="10" t="str">
        <f>""</f>
        <v/>
      </c>
      <c r="F783" s="10" t="str">
        <f>IF(C783="","",VLOOKUP(P783&amp;"_"&amp;Q783&amp;"_"&amp;R783,[1]挑战模式!$A:$AS,13,FALSE)-VLOOKUP(P783&amp;"_"&amp;Q783&amp;"_"&amp;R783,[1]挑战模式!$A:$AS,14,FALSE))</f>
        <v/>
      </c>
      <c r="G783" s="10" t="str">
        <f t="shared" si="67"/>
        <v/>
      </c>
      <c r="H783" s="10" t="str">
        <f t="shared" si="71"/>
        <v/>
      </c>
      <c r="I783" s="10">
        <f ca="1">IF(ISNA(VLOOKUP(P783&amp;"_"&amp;Q783&amp;"_"&amp;R783,[1]挑战模式!$A:$AS,1,FALSE)),"",IF(VLOOKUP(P783&amp;"_"&amp;Q783&amp;"_"&amp;R783,[1]挑战模式!$A:$AS,14+S783,FALSE)="","",INT(VLOOKUP(P783&amp;"_"&amp;Q783&amp;"_"&amp;R783,[1]挑战模式!$A:$AS,20+S783,FALSE))))</f>
        <v>9</v>
      </c>
      <c r="J783" s="10">
        <f ca="1">IF(ISNA(VLOOKUP(P783&amp;"_"&amp;Q783&amp;"_"&amp;R783,[1]挑战模式!$A:$AS,1,FALSE)),"",IF(VLOOKUP(P783&amp;"_"&amp;Q783&amp;"_"&amp;R783,[1]挑战模式!$A:$AS,14+S783,FALSE)="","",ROUND(VLOOKUP(P783&amp;"_"&amp;Q783&amp;"_"&amp;R783,[1]挑战模式!$A:$AS,5,FALSE)/I783,2)))</f>
        <v>2.2200000000000002</v>
      </c>
      <c r="K783" s="10">
        <f t="shared" ca="1" si="68"/>
        <v>1</v>
      </c>
      <c r="L783" s="10" t="str">
        <f t="shared" ca="1" si="69"/>
        <v>Monster_Season0_Challenge17_3_2</v>
      </c>
      <c r="M783" s="10">
        <f t="shared" ca="1" si="70"/>
        <v>1</v>
      </c>
      <c r="O783" s="10">
        <f ca="1">IF(J783="","",VLOOKUP(P783&amp;"_"&amp;Q783&amp;"_"&amp;R783,[1]挑战模式!$A:$AS,38+S783,FALSE))</f>
        <v>15</v>
      </c>
      <c r="P783" s="10">
        <v>0</v>
      </c>
      <c r="Q783" s="10">
        <v>17</v>
      </c>
      <c r="R783" s="10">
        <v>3</v>
      </c>
      <c r="S783" s="10">
        <v>2</v>
      </c>
    </row>
    <row r="784" spans="2:19" s="10" customFormat="1" x14ac:dyDescent="0.2">
      <c r="B784" s="10" t="str">
        <f t="shared" si="65"/>
        <v/>
      </c>
      <c r="C784" s="10" t="str">
        <f>IF(ISNA(VLOOKUP(P784&amp;"_"&amp;Q784&amp;"_"&amp;R784,[1]挑战模式!$A:$AS,1,FALSE)),"",IF(R784-R783=0,"",R784))</f>
        <v/>
      </c>
      <c r="D784" s="10" t="str">
        <f t="shared" si="66"/>
        <v/>
      </c>
      <c r="E784" s="10" t="str">
        <f>""</f>
        <v/>
      </c>
      <c r="F784" s="10" t="str">
        <f>IF(C784="","",VLOOKUP(P784&amp;"_"&amp;Q784&amp;"_"&amp;R784,[1]挑战模式!$A:$AS,13,FALSE)-VLOOKUP(P784&amp;"_"&amp;Q784&amp;"_"&amp;R784,[1]挑战模式!$A:$AS,14,FALSE))</f>
        <v/>
      </c>
      <c r="G784" s="10" t="str">
        <f t="shared" si="67"/>
        <v/>
      </c>
      <c r="H784" s="10" t="str">
        <f t="shared" si="71"/>
        <v/>
      </c>
      <c r="I784" s="10" t="str">
        <f ca="1">IF(ISNA(VLOOKUP(P784&amp;"_"&amp;Q784&amp;"_"&amp;R784,[1]挑战模式!$A:$AS,1,FALSE)),"",IF(VLOOKUP(P784&amp;"_"&amp;Q784&amp;"_"&amp;R784,[1]挑战模式!$A:$AS,14+S784,FALSE)="","",INT(VLOOKUP(P784&amp;"_"&amp;Q784&amp;"_"&amp;R784,[1]挑战模式!$A:$AS,20+S784,FALSE))))</f>
        <v/>
      </c>
      <c r="J784" s="10" t="str">
        <f ca="1">IF(ISNA(VLOOKUP(P784&amp;"_"&amp;Q784&amp;"_"&amp;R784,[1]挑战模式!$A:$AS,1,FALSE)),"",IF(VLOOKUP(P784&amp;"_"&amp;Q784&amp;"_"&amp;R784,[1]挑战模式!$A:$AS,14+S784,FALSE)="","",ROUND(VLOOKUP(P784&amp;"_"&amp;Q784&amp;"_"&amp;R784,[1]挑战模式!$A:$AS,5,FALSE)/I784,2)))</f>
        <v/>
      </c>
      <c r="K784" s="10" t="str">
        <f t="shared" ca="1" si="68"/>
        <v/>
      </c>
      <c r="L784" s="10" t="str">
        <f t="shared" ca="1" si="69"/>
        <v/>
      </c>
      <c r="M784" s="10" t="str">
        <f t="shared" ca="1" si="70"/>
        <v/>
      </c>
      <c r="O784" s="10" t="str">
        <f ca="1">IF(J784="","",VLOOKUP(P784&amp;"_"&amp;Q784&amp;"_"&amp;R784,[1]挑战模式!$A:$AS,38+S784,FALSE))</f>
        <v/>
      </c>
      <c r="P784" s="10">
        <v>0</v>
      </c>
      <c r="Q784" s="10">
        <v>17</v>
      </c>
      <c r="R784" s="10">
        <v>3</v>
      </c>
      <c r="S784" s="10">
        <v>3</v>
      </c>
    </row>
    <row r="785" spans="2:19" s="10" customFormat="1" x14ac:dyDescent="0.2">
      <c r="B785" s="10" t="str">
        <f t="shared" si="65"/>
        <v/>
      </c>
      <c r="C785" s="10" t="str">
        <f>IF(ISNA(VLOOKUP(P785&amp;"_"&amp;Q785&amp;"_"&amp;R785,[1]挑战模式!$A:$AS,1,FALSE)),"",IF(R785-R784=0,"",R785))</f>
        <v/>
      </c>
      <c r="D785" s="10" t="str">
        <f t="shared" si="66"/>
        <v/>
      </c>
      <c r="E785" s="10" t="str">
        <f>""</f>
        <v/>
      </c>
      <c r="F785" s="10" t="str">
        <f>IF(C785="","",VLOOKUP(P785&amp;"_"&amp;Q785&amp;"_"&amp;R785,[1]挑战模式!$A:$AS,13,FALSE)-VLOOKUP(P785&amp;"_"&amp;Q785&amp;"_"&amp;R785,[1]挑战模式!$A:$AS,14,FALSE))</f>
        <v/>
      </c>
      <c r="G785" s="10" t="str">
        <f t="shared" si="67"/>
        <v/>
      </c>
      <c r="H785" s="10" t="str">
        <f t="shared" si="71"/>
        <v/>
      </c>
      <c r="I785" s="10" t="str">
        <f ca="1">IF(ISNA(VLOOKUP(P785&amp;"_"&amp;Q785&amp;"_"&amp;R785,[1]挑战模式!$A:$AS,1,FALSE)),"",IF(VLOOKUP(P785&amp;"_"&amp;Q785&amp;"_"&amp;R785,[1]挑战模式!$A:$AS,14+S785,FALSE)="","",INT(VLOOKUP(P785&amp;"_"&amp;Q785&amp;"_"&amp;R785,[1]挑战模式!$A:$AS,20+S785,FALSE))))</f>
        <v/>
      </c>
      <c r="J785" s="10" t="str">
        <f ca="1">IF(ISNA(VLOOKUP(P785&amp;"_"&amp;Q785&amp;"_"&amp;R785,[1]挑战模式!$A:$AS,1,FALSE)),"",IF(VLOOKUP(P785&amp;"_"&amp;Q785&amp;"_"&amp;R785,[1]挑战模式!$A:$AS,14+S785,FALSE)="","",ROUND(VLOOKUP(P785&amp;"_"&amp;Q785&amp;"_"&amp;R785,[1]挑战模式!$A:$AS,5,FALSE)/I785,2)))</f>
        <v/>
      </c>
      <c r="K785" s="10" t="str">
        <f t="shared" ca="1" si="68"/>
        <v/>
      </c>
      <c r="L785" s="10" t="str">
        <f t="shared" ca="1" si="69"/>
        <v/>
      </c>
      <c r="M785" s="10" t="str">
        <f t="shared" ca="1" si="70"/>
        <v/>
      </c>
      <c r="O785" s="10" t="str">
        <f ca="1">IF(J785="","",VLOOKUP(P785&amp;"_"&amp;Q785&amp;"_"&amp;R785,[1]挑战模式!$A:$AS,38+S785,FALSE))</f>
        <v/>
      </c>
      <c r="P785" s="10">
        <v>0</v>
      </c>
      <c r="Q785" s="10">
        <v>17</v>
      </c>
      <c r="R785" s="10">
        <v>3</v>
      </c>
      <c r="S785" s="10">
        <v>4</v>
      </c>
    </row>
    <row r="786" spans="2:19" s="10" customFormat="1" x14ac:dyDescent="0.2">
      <c r="B786" s="10" t="str">
        <f t="shared" si="65"/>
        <v/>
      </c>
      <c r="C786" s="10" t="str">
        <f>IF(ISNA(VLOOKUP(P786&amp;"_"&amp;Q786&amp;"_"&amp;R786,[1]挑战模式!$A:$AS,1,FALSE)),"",IF(R786-R785=0,"",R786))</f>
        <v/>
      </c>
      <c r="D786" s="10" t="str">
        <f t="shared" si="66"/>
        <v/>
      </c>
      <c r="E786" s="10" t="str">
        <f>""</f>
        <v/>
      </c>
      <c r="F786" s="10" t="str">
        <f>IF(C786="","",VLOOKUP(P786&amp;"_"&amp;Q786&amp;"_"&amp;R786,[1]挑战模式!$A:$AS,13,FALSE)-VLOOKUP(P786&amp;"_"&amp;Q786&amp;"_"&amp;R786,[1]挑战模式!$A:$AS,14,FALSE))</f>
        <v/>
      </c>
      <c r="G786" s="10" t="str">
        <f t="shared" si="67"/>
        <v/>
      </c>
      <c r="H786" s="10" t="str">
        <f t="shared" si="71"/>
        <v/>
      </c>
      <c r="I786" s="10" t="str">
        <f ca="1">IF(ISNA(VLOOKUP(P786&amp;"_"&amp;Q786&amp;"_"&amp;R786,[1]挑战模式!$A:$AS,1,FALSE)),"",IF(VLOOKUP(P786&amp;"_"&amp;Q786&amp;"_"&amp;R786,[1]挑战模式!$A:$AS,14+S786,FALSE)="","",INT(VLOOKUP(P786&amp;"_"&amp;Q786&amp;"_"&amp;R786,[1]挑战模式!$A:$AS,20+S786,FALSE))))</f>
        <v/>
      </c>
      <c r="J786" s="10" t="str">
        <f ca="1">IF(ISNA(VLOOKUP(P786&amp;"_"&amp;Q786&amp;"_"&amp;R786,[1]挑战模式!$A:$AS,1,FALSE)),"",IF(VLOOKUP(P786&amp;"_"&amp;Q786&amp;"_"&amp;R786,[1]挑战模式!$A:$AS,14+S786,FALSE)="","",ROUND(VLOOKUP(P786&amp;"_"&amp;Q786&amp;"_"&amp;R786,[1]挑战模式!$A:$AS,5,FALSE)/I786,2)))</f>
        <v/>
      </c>
      <c r="K786" s="10" t="str">
        <f t="shared" ca="1" si="68"/>
        <v/>
      </c>
      <c r="L786" s="10" t="str">
        <f t="shared" ca="1" si="69"/>
        <v/>
      </c>
      <c r="M786" s="10" t="str">
        <f t="shared" ca="1" si="70"/>
        <v/>
      </c>
      <c r="O786" s="10" t="str">
        <f ca="1">IF(J786="","",VLOOKUP(P786&amp;"_"&amp;Q786&amp;"_"&amp;R786,[1]挑战模式!$A:$AS,38+S786,FALSE))</f>
        <v/>
      </c>
      <c r="P786" s="10">
        <v>0</v>
      </c>
      <c r="Q786" s="10">
        <v>17</v>
      </c>
      <c r="R786" s="10">
        <v>3</v>
      </c>
      <c r="S786" s="10">
        <v>5</v>
      </c>
    </row>
    <row r="787" spans="2:19" s="10" customFormat="1" x14ac:dyDescent="0.2">
      <c r="B787" s="10" t="str">
        <f t="shared" si="65"/>
        <v/>
      </c>
      <c r="C787" s="10" t="str">
        <f>IF(ISNA(VLOOKUP(P787&amp;"_"&amp;Q787&amp;"_"&amp;R787,[1]挑战模式!$A:$AS,1,FALSE)),"",IF(R787-R786=0,"",R787))</f>
        <v/>
      </c>
      <c r="D787" s="10" t="str">
        <f t="shared" si="66"/>
        <v/>
      </c>
      <c r="E787" s="10" t="str">
        <f>""</f>
        <v/>
      </c>
      <c r="F787" s="10" t="str">
        <f>IF(C787="","",VLOOKUP(P787&amp;"_"&amp;Q787&amp;"_"&amp;R787,[1]挑战模式!$A:$AS,13,FALSE)-VLOOKUP(P787&amp;"_"&amp;Q787&amp;"_"&amp;R787,[1]挑战模式!$A:$AS,14,FALSE))</f>
        <v/>
      </c>
      <c r="G787" s="10" t="str">
        <f t="shared" si="67"/>
        <v/>
      </c>
      <c r="H787" s="10" t="str">
        <f t="shared" si="71"/>
        <v/>
      </c>
      <c r="I787" s="10" t="str">
        <f ca="1">IF(ISNA(VLOOKUP(P787&amp;"_"&amp;Q787&amp;"_"&amp;R787,[1]挑战模式!$A:$AS,1,FALSE)),"",IF(VLOOKUP(P787&amp;"_"&amp;Q787&amp;"_"&amp;R787,[1]挑战模式!$A:$AS,14+S787,FALSE)="","",INT(VLOOKUP(P787&amp;"_"&amp;Q787&amp;"_"&amp;R787,[1]挑战模式!$A:$AS,20+S787,FALSE))))</f>
        <v/>
      </c>
      <c r="J787" s="10" t="str">
        <f ca="1">IF(ISNA(VLOOKUP(P787&amp;"_"&amp;Q787&amp;"_"&amp;R787,[1]挑战模式!$A:$AS,1,FALSE)),"",IF(VLOOKUP(P787&amp;"_"&amp;Q787&amp;"_"&amp;R787,[1]挑战模式!$A:$AS,14+S787,FALSE)="","",ROUND(VLOOKUP(P787&amp;"_"&amp;Q787&amp;"_"&amp;R787,[1]挑战模式!$A:$AS,5,FALSE)/I787,2)))</f>
        <v/>
      </c>
      <c r="K787" s="10" t="str">
        <f t="shared" ca="1" si="68"/>
        <v/>
      </c>
      <c r="L787" s="10" t="str">
        <f t="shared" ca="1" si="69"/>
        <v/>
      </c>
      <c r="M787" s="10" t="str">
        <f t="shared" ca="1" si="70"/>
        <v/>
      </c>
      <c r="O787" s="10" t="str">
        <f ca="1">IF(J787="","",VLOOKUP(P787&amp;"_"&amp;Q787&amp;"_"&amp;R787,[1]挑战模式!$A:$AS,38+S787,FALSE))</f>
        <v/>
      </c>
      <c r="P787" s="10">
        <v>0</v>
      </c>
      <c r="Q787" s="10">
        <v>17</v>
      </c>
      <c r="R787" s="10">
        <v>3</v>
      </c>
      <c r="S787" s="10">
        <v>6</v>
      </c>
    </row>
    <row r="788" spans="2:19" s="10" customFormat="1" x14ac:dyDescent="0.2">
      <c r="B788" s="10" t="str">
        <f t="shared" si="65"/>
        <v>MonsterWaveCallRule_Season0_Challenge17</v>
      </c>
      <c r="C788" s="10">
        <f>IF(ISNA(VLOOKUP(P788&amp;"_"&amp;Q788&amp;"_"&amp;R788,[1]挑战模式!$A:$AS,1,FALSE)),"",IF(R788-R787=0,"",R788))</f>
        <v>4</v>
      </c>
      <c r="D788" s="10" t="str">
        <f t="shared" si="66"/>
        <v>赛季0挑战关卡17波次4</v>
      </c>
      <c r="E788" s="10" t="str">
        <f>""</f>
        <v/>
      </c>
      <c r="F788" s="10">
        <f>IF(C788="","",VLOOKUP(P788&amp;"_"&amp;Q788&amp;"_"&amp;R788,[1]挑战模式!$A:$AS,13,FALSE)-VLOOKUP(P788&amp;"_"&amp;Q788&amp;"_"&amp;R788,[1]挑战模式!$A:$AS,14,FALSE))</f>
        <v>100</v>
      </c>
      <c r="G788" s="10">
        <f t="shared" si="67"/>
        <v>180</v>
      </c>
      <c r="H788" s="10">
        <f t="shared" si="71"/>
        <v>0</v>
      </c>
      <c r="I788" s="10">
        <f ca="1">IF(ISNA(VLOOKUP(P788&amp;"_"&amp;Q788&amp;"_"&amp;R788,[1]挑战模式!$A:$AS,1,FALSE)),"",IF(VLOOKUP(P788&amp;"_"&amp;Q788&amp;"_"&amp;R788,[1]挑战模式!$A:$AS,14+S788,FALSE)="","",INT(VLOOKUP(P788&amp;"_"&amp;Q788&amp;"_"&amp;R788,[1]挑战模式!$A:$AS,20+S788,FALSE))))</f>
        <v>10</v>
      </c>
      <c r="J788" s="10">
        <f ca="1">IF(ISNA(VLOOKUP(P788&amp;"_"&amp;Q788&amp;"_"&amp;R788,[1]挑战模式!$A:$AS,1,FALSE)),"",IF(VLOOKUP(P788&amp;"_"&amp;Q788&amp;"_"&amp;R788,[1]挑战模式!$A:$AS,14+S788,FALSE)="","",ROUND(VLOOKUP(P788&amp;"_"&amp;Q788&amp;"_"&amp;R788,[1]挑战模式!$A:$AS,5,FALSE)/I788,2)))</f>
        <v>2.5</v>
      </c>
      <c r="K788" s="10">
        <f t="shared" ca="1" si="68"/>
        <v>1</v>
      </c>
      <c r="L788" s="10" t="str">
        <f t="shared" ca="1" si="69"/>
        <v>Monster_Season0_Challenge17_4_1</v>
      </c>
      <c r="M788" s="10">
        <f t="shared" ca="1" si="70"/>
        <v>1</v>
      </c>
      <c r="O788" s="10">
        <f ca="1">IF(J788="","",VLOOKUP(P788&amp;"_"&amp;Q788&amp;"_"&amp;R788,[1]挑战模式!$A:$AS,38+S788,FALSE))</f>
        <v>5</v>
      </c>
      <c r="P788" s="10">
        <v>0</v>
      </c>
      <c r="Q788" s="10">
        <v>17</v>
      </c>
      <c r="R788" s="10">
        <v>4</v>
      </c>
      <c r="S788" s="10">
        <v>1</v>
      </c>
    </row>
    <row r="789" spans="2:19" s="10" customFormat="1" x14ac:dyDescent="0.2">
      <c r="B789" s="10" t="str">
        <f t="shared" si="65"/>
        <v/>
      </c>
      <c r="C789" s="10" t="str">
        <f>IF(ISNA(VLOOKUP(P789&amp;"_"&amp;Q789&amp;"_"&amp;R789,[1]挑战模式!$A:$AS,1,FALSE)),"",IF(R789-R788=0,"",R789))</f>
        <v/>
      </c>
      <c r="D789" s="10" t="str">
        <f t="shared" si="66"/>
        <v/>
      </c>
      <c r="E789" s="10" t="str">
        <f>""</f>
        <v/>
      </c>
      <c r="F789" s="10" t="str">
        <f>IF(C789="","",VLOOKUP(P789&amp;"_"&amp;Q789&amp;"_"&amp;R789,[1]挑战模式!$A:$AS,13,FALSE)-VLOOKUP(P789&amp;"_"&amp;Q789&amp;"_"&amp;R789,[1]挑战模式!$A:$AS,14,FALSE))</f>
        <v/>
      </c>
      <c r="G789" s="10" t="str">
        <f t="shared" si="67"/>
        <v/>
      </c>
      <c r="H789" s="10" t="str">
        <f t="shared" si="71"/>
        <v/>
      </c>
      <c r="I789" s="10">
        <f ca="1">IF(ISNA(VLOOKUP(P789&amp;"_"&amp;Q789&amp;"_"&amp;R789,[1]挑战模式!$A:$AS,1,FALSE)),"",IF(VLOOKUP(P789&amp;"_"&amp;Q789&amp;"_"&amp;R789,[1]挑战模式!$A:$AS,14+S789,FALSE)="","",INT(VLOOKUP(P789&amp;"_"&amp;Q789&amp;"_"&amp;R789,[1]挑战模式!$A:$AS,20+S789,FALSE))))</f>
        <v>10</v>
      </c>
      <c r="J789" s="10">
        <f ca="1">IF(ISNA(VLOOKUP(P789&amp;"_"&amp;Q789&amp;"_"&amp;R789,[1]挑战模式!$A:$AS,1,FALSE)),"",IF(VLOOKUP(P789&amp;"_"&amp;Q789&amp;"_"&amp;R789,[1]挑战模式!$A:$AS,14+S789,FALSE)="","",ROUND(VLOOKUP(P789&amp;"_"&amp;Q789&amp;"_"&amp;R789,[1]挑战模式!$A:$AS,5,FALSE)/I789,2)))</f>
        <v>2.5</v>
      </c>
      <c r="K789" s="10">
        <f t="shared" ca="1" si="68"/>
        <v>1</v>
      </c>
      <c r="L789" s="10" t="str">
        <f t="shared" ca="1" si="69"/>
        <v>Monster_Season0_Challenge17_4_2</v>
      </c>
      <c r="M789" s="10">
        <f t="shared" ca="1" si="70"/>
        <v>1</v>
      </c>
      <c r="O789" s="10">
        <f ca="1">IF(J789="","",VLOOKUP(P789&amp;"_"&amp;Q789&amp;"_"&amp;R789,[1]挑战模式!$A:$AS,38+S789,FALSE))</f>
        <v>10</v>
      </c>
      <c r="P789" s="10">
        <v>0</v>
      </c>
      <c r="Q789" s="10">
        <v>17</v>
      </c>
      <c r="R789" s="10">
        <v>4</v>
      </c>
      <c r="S789" s="10">
        <v>2</v>
      </c>
    </row>
    <row r="790" spans="2:19" s="10" customFormat="1" x14ac:dyDescent="0.2">
      <c r="B790" s="10" t="str">
        <f t="shared" si="65"/>
        <v/>
      </c>
      <c r="C790" s="10" t="str">
        <f>IF(ISNA(VLOOKUP(P790&amp;"_"&amp;Q790&amp;"_"&amp;R790,[1]挑战模式!$A:$AS,1,FALSE)),"",IF(R790-R789=0,"",R790))</f>
        <v/>
      </c>
      <c r="D790" s="10" t="str">
        <f t="shared" si="66"/>
        <v/>
      </c>
      <c r="E790" s="10" t="str">
        <f>""</f>
        <v/>
      </c>
      <c r="F790" s="10" t="str">
        <f>IF(C790="","",VLOOKUP(P790&amp;"_"&amp;Q790&amp;"_"&amp;R790,[1]挑战模式!$A:$AS,13,FALSE)-VLOOKUP(P790&amp;"_"&amp;Q790&amp;"_"&amp;R790,[1]挑战模式!$A:$AS,14,FALSE))</f>
        <v/>
      </c>
      <c r="G790" s="10" t="str">
        <f t="shared" si="67"/>
        <v/>
      </c>
      <c r="H790" s="10" t="str">
        <f>IF(C790="","",0)</f>
        <v/>
      </c>
      <c r="I790" s="10">
        <f ca="1">IF(ISNA(VLOOKUP(P790&amp;"_"&amp;Q790&amp;"_"&amp;R790,[1]挑战模式!$A:$AS,1,FALSE)),"",IF(VLOOKUP(P790&amp;"_"&amp;Q790&amp;"_"&amp;R790,[1]挑战模式!$A:$AS,14+S790,FALSE)="","",INT(VLOOKUP(P790&amp;"_"&amp;Q790&amp;"_"&amp;R790,[1]挑战模式!$A:$AS,20+S790,FALSE))))</f>
        <v>5</v>
      </c>
      <c r="J790" s="10">
        <f ca="1">IF(ISNA(VLOOKUP(P790&amp;"_"&amp;Q790&amp;"_"&amp;R790,[1]挑战模式!$A:$AS,1,FALSE)),"",IF(VLOOKUP(P790&amp;"_"&amp;Q790&amp;"_"&amp;R790,[1]挑战模式!$A:$AS,14+S790,FALSE)="","",ROUND(VLOOKUP(P790&amp;"_"&amp;Q790&amp;"_"&amp;R790,[1]挑战模式!$A:$AS,5,FALSE)/I790,2)))</f>
        <v>5</v>
      </c>
      <c r="K790" s="10">
        <f t="shared" ca="1" si="68"/>
        <v>1</v>
      </c>
      <c r="L790" s="10" t="str">
        <f t="shared" ca="1" si="69"/>
        <v>Monster_Season0_Challenge17_4_3</v>
      </c>
      <c r="M790" s="10">
        <f t="shared" ca="1" si="70"/>
        <v>1</v>
      </c>
      <c r="O790" s="10">
        <f ca="1">IF(J790="","",VLOOKUP(P790&amp;"_"&amp;Q790&amp;"_"&amp;R790,[1]挑战模式!$A:$AS,38+S790,FALSE))</f>
        <v>10</v>
      </c>
      <c r="P790" s="10">
        <v>0</v>
      </c>
      <c r="Q790" s="10">
        <v>17</v>
      </c>
      <c r="R790" s="10">
        <v>4</v>
      </c>
      <c r="S790" s="10">
        <v>3</v>
      </c>
    </row>
    <row r="791" spans="2:19" s="10" customFormat="1" x14ac:dyDescent="0.2">
      <c r="B791" s="10" t="str">
        <f t="shared" si="65"/>
        <v/>
      </c>
      <c r="C791" s="10" t="str">
        <f>IF(ISNA(VLOOKUP(P791&amp;"_"&amp;Q791&amp;"_"&amp;R791,[1]挑战模式!$A:$AS,1,FALSE)),"",IF(R791-R790=0,"",R791))</f>
        <v/>
      </c>
      <c r="D791" s="10" t="str">
        <f t="shared" si="66"/>
        <v/>
      </c>
      <c r="E791" s="10" t="str">
        <f>""</f>
        <v/>
      </c>
      <c r="F791" s="10" t="str">
        <f>IF(C791="","",VLOOKUP(P791&amp;"_"&amp;Q791&amp;"_"&amp;R791,[1]挑战模式!$A:$AS,13,FALSE)-VLOOKUP(P791&amp;"_"&amp;Q791&amp;"_"&amp;R791,[1]挑战模式!$A:$AS,14,FALSE))</f>
        <v/>
      </c>
      <c r="G791" s="10" t="str">
        <f t="shared" si="67"/>
        <v/>
      </c>
      <c r="H791" s="10" t="str">
        <f t="shared" ref="H791:H854" si="72">IF(C791="","",0)</f>
        <v/>
      </c>
      <c r="I791" s="10" t="str">
        <f ca="1">IF(ISNA(VLOOKUP(P791&amp;"_"&amp;Q791&amp;"_"&amp;R791,[1]挑战模式!$A:$AS,1,FALSE)),"",IF(VLOOKUP(P791&amp;"_"&amp;Q791&amp;"_"&amp;R791,[1]挑战模式!$A:$AS,14+S791,FALSE)="","",INT(VLOOKUP(P791&amp;"_"&amp;Q791&amp;"_"&amp;R791,[1]挑战模式!$A:$AS,20+S791,FALSE))))</f>
        <v/>
      </c>
      <c r="J791" s="10" t="str">
        <f ca="1">IF(ISNA(VLOOKUP(P791&amp;"_"&amp;Q791&amp;"_"&amp;R791,[1]挑战模式!$A:$AS,1,FALSE)),"",IF(VLOOKUP(P791&amp;"_"&amp;Q791&amp;"_"&amp;R791,[1]挑战模式!$A:$AS,14+S791,FALSE)="","",ROUND(VLOOKUP(P791&amp;"_"&amp;Q791&amp;"_"&amp;R791,[1]挑战模式!$A:$AS,5,FALSE)/I791,2)))</f>
        <v/>
      </c>
      <c r="K791" s="10" t="str">
        <f t="shared" ca="1" si="68"/>
        <v/>
      </c>
      <c r="L791" s="10" t="str">
        <f t="shared" ca="1" si="69"/>
        <v/>
      </c>
      <c r="M791" s="10" t="str">
        <f t="shared" ca="1" si="70"/>
        <v/>
      </c>
      <c r="O791" s="10" t="str">
        <f ca="1">IF(J791="","",VLOOKUP(P791&amp;"_"&amp;Q791&amp;"_"&amp;R791,[1]挑战模式!$A:$AS,38+S791,FALSE))</f>
        <v/>
      </c>
      <c r="P791" s="10">
        <v>0</v>
      </c>
      <c r="Q791" s="10">
        <v>17</v>
      </c>
      <c r="R791" s="10">
        <v>4</v>
      </c>
      <c r="S791" s="10">
        <v>4</v>
      </c>
    </row>
    <row r="792" spans="2:19" s="10" customFormat="1" x14ac:dyDescent="0.2">
      <c r="B792" s="10" t="str">
        <f t="shared" si="65"/>
        <v/>
      </c>
      <c r="C792" s="10" t="str">
        <f>IF(ISNA(VLOOKUP(P792&amp;"_"&amp;Q792&amp;"_"&amp;R792,[1]挑战模式!$A:$AS,1,FALSE)),"",IF(R792-R791=0,"",R792))</f>
        <v/>
      </c>
      <c r="D792" s="10" t="str">
        <f t="shared" si="66"/>
        <v/>
      </c>
      <c r="E792" s="10" t="str">
        <f>""</f>
        <v/>
      </c>
      <c r="F792" s="10" t="str">
        <f>IF(C792="","",VLOOKUP(P792&amp;"_"&amp;Q792&amp;"_"&amp;R792,[1]挑战模式!$A:$AS,13,FALSE)-VLOOKUP(P792&amp;"_"&amp;Q792&amp;"_"&amp;R792,[1]挑战模式!$A:$AS,14,FALSE))</f>
        <v/>
      </c>
      <c r="G792" s="10" t="str">
        <f t="shared" si="67"/>
        <v/>
      </c>
      <c r="H792" s="10" t="str">
        <f t="shared" si="72"/>
        <v/>
      </c>
      <c r="I792" s="10" t="str">
        <f ca="1">IF(ISNA(VLOOKUP(P792&amp;"_"&amp;Q792&amp;"_"&amp;R792,[1]挑战模式!$A:$AS,1,FALSE)),"",IF(VLOOKUP(P792&amp;"_"&amp;Q792&amp;"_"&amp;R792,[1]挑战模式!$A:$AS,14+S792,FALSE)="","",INT(VLOOKUP(P792&amp;"_"&amp;Q792&amp;"_"&amp;R792,[1]挑战模式!$A:$AS,20+S792,FALSE))))</f>
        <v/>
      </c>
      <c r="J792" s="10" t="str">
        <f ca="1">IF(ISNA(VLOOKUP(P792&amp;"_"&amp;Q792&amp;"_"&amp;R792,[1]挑战模式!$A:$AS,1,FALSE)),"",IF(VLOOKUP(P792&amp;"_"&amp;Q792&amp;"_"&amp;R792,[1]挑战模式!$A:$AS,14+S792,FALSE)="","",ROUND(VLOOKUP(P792&amp;"_"&amp;Q792&amp;"_"&amp;R792,[1]挑战模式!$A:$AS,5,FALSE)/I792,2)))</f>
        <v/>
      </c>
      <c r="K792" s="10" t="str">
        <f t="shared" ca="1" si="68"/>
        <v/>
      </c>
      <c r="L792" s="10" t="str">
        <f t="shared" ca="1" si="69"/>
        <v/>
      </c>
      <c r="M792" s="10" t="str">
        <f t="shared" ca="1" si="70"/>
        <v/>
      </c>
      <c r="O792" s="10" t="str">
        <f ca="1">IF(J792="","",VLOOKUP(P792&amp;"_"&amp;Q792&amp;"_"&amp;R792,[1]挑战模式!$A:$AS,38+S792,FALSE))</f>
        <v/>
      </c>
      <c r="P792" s="10">
        <v>0</v>
      </c>
      <c r="Q792" s="10">
        <v>17</v>
      </c>
      <c r="R792" s="10">
        <v>4</v>
      </c>
      <c r="S792" s="10">
        <v>5</v>
      </c>
    </row>
    <row r="793" spans="2:19" s="10" customFormat="1" x14ac:dyDescent="0.2">
      <c r="B793" s="10" t="str">
        <f t="shared" si="65"/>
        <v/>
      </c>
      <c r="C793" s="10" t="str">
        <f>IF(ISNA(VLOOKUP(P793&amp;"_"&amp;Q793&amp;"_"&amp;R793,[1]挑战模式!$A:$AS,1,FALSE)),"",IF(R793-R792=0,"",R793))</f>
        <v/>
      </c>
      <c r="D793" s="10" t="str">
        <f t="shared" si="66"/>
        <v/>
      </c>
      <c r="E793" s="10" t="str">
        <f>""</f>
        <v/>
      </c>
      <c r="F793" s="10" t="str">
        <f>IF(C793="","",VLOOKUP(P793&amp;"_"&amp;Q793&amp;"_"&amp;R793,[1]挑战模式!$A:$AS,13,FALSE)-VLOOKUP(P793&amp;"_"&amp;Q793&amp;"_"&amp;R793,[1]挑战模式!$A:$AS,14,FALSE))</f>
        <v/>
      </c>
      <c r="G793" s="10" t="str">
        <f t="shared" si="67"/>
        <v/>
      </c>
      <c r="H793" s="10" t="str">
        <f t="shared" si="72"/>
        <v/>
      </c>
      <c r="I793" s="10" t="str">
        <f ca="1">IF(ISNA(VLOOKUP(P793&amp;"_"&amp;Q793&amp;"_"&amp;R793,[1]挑战模式!$A:$AS,1,FALSE)),"",IF(VLOOKUP(P793&amp;"_"&amp;Q793&amp;"_"&amp;R793,[1]挑战模式!$A:$AS,14+S793,FALSE)="","",INT(VLOOKUP(P793&amp;"_"&amp;Q793&amp;"_"&amp;R793,[1]挑战模式!$A:$AS,20+S793,FALSE))))</f>
        <v/>
      </c>
      <c r="J793" s="10" t="str">
        <f ca="1">IF(ISNA(VLOOKUP(P793&amp;"_"&amp;Q793&amp;"_"&amp;R793,[1]挑战模式!$A:$AS,1,FALSE)),"",IF(VLOOKUP(P793&amp;"_"&amp;Q793&amp;"_"&amp;R793,[1]挑战模式!$A:$AS,14+S793,FALSE)="","",ROUND(VLOOKUP(P793&amp;"_"&amp;Q793&amp;"_"&amp;R793,[1]挑战模式!$A:$AS,5,FALSE)/I793,2)))</f>
        <v/>
      </c>
      <c r="K793" s="10" t="str">
        <f t="shared" ca="1" si="68"/>
        <v/>
      </c>
      <c r="L793" s="10" t="str">
        <f t="shared" ca="1" si="69"/>
        <v/>
      </c>
      <c r="M793" s="10" t="str">
        <f t="shared" ca="1" si="70"/>
        <v/>
      </c>
      <c r="O793" s="10" t="str">
        <f ca="1">IF(J793="","",VLOOKUP(P793&amp;"_"&amp;Q793&amp;"_"&amp;R793,[1]挑战模式!$A:$AS,38+S793,FALSE))</f>
        <v/>
      </c>
      <c r="P793" s="10">
        <v>0</v>
      </c>
      <c r="Q793" s="10">
        <v>17</v>
      </c>
      <c r="R793" s="10">
        <v>4</v>
      </c>
      <c r="S793" s="10">
        <v>6</v>
      </c>
    </row>
    <row r="794" spans="2:19" s="10" customFormat="1" x14ac:dyDescent="0.2">
      <c r="B794" s="10" t="str">
        <f t="shared" si="65"/>
        <v>MonsterWaveCallRule_Season0_Challenge17</v>
      </c>
      <c r="C794" s="10">
        <f>IF(ISNA(VLOOKUP(P794&amp;"_"&amp;Q794&amp;"_"&amp;R794,[1]挑战模式!$A:$AS,1,FALSE)),"",IF(R794-R793=0,"",R794))</f>
        <v>5</v>
      </c>
      <c r="D794" s="10" t="str">
        <f t="shared" si="66"/>
        <v>赛季0挑战关卡17波次5</v>
      </c>
      <c r="E794" s="10" t="str">
        <f>""</f>
        <v/>
      </c>
      <c r="F794" s="10">
        <f>IF(C794="","",VLOOKUP(P794&amp;"_"&amp;Q794&amp;"_"&amp;R794,[1]挑战模式!$A:$AS,13,FALSE)-VLOOKUP(P794&amp;"_"&amp;Q794&amp;"_"&amp;R794,[1]挑战模式!$A:$AS,14,FALSE))</f>
        <v>100</v>
      </c>
      <c r="G794" s="10">
        <f t="shared" si="67"/>
        <v>180</v>
      </c>
      <c r="H794" s="10">
        <f t="shared" si="72"/>
        <v>0</v>
      </c>
      <c r="I794" s="10">
        <f ca="1">IF(ISNA(VLOOKUP(P794&amp;"_"&amp;Q794&amp;"_"&amp;R794,[1]挑战模式!$A:$AS,1,FALSE)),"",IF(VLOOKUP(P794&amp;"_"&amp;Q794&amp;"_"&amp;R794,[1]挑战模式!$A:$AS,14+S794,FALSE)="","",INT(VLOOKUP(P794&amp;"_"&amp;Q794&amp;"_"&amp;R794,[1]挑战模式!$A:$AS,20+S794,FALSE))))</f>
        <v>13</v>
      </c>
      <c r="J794" s="10">
        <f ca="1">IF(ISNA(VLOOKUP(P794&amp;"_"&amp;Q794&amp;"_"&amp;R794,[1]挑战模式!$A:$AS,1,FALSE)),"",IF(VLOOKUP(P794&amp;"_"&amp;Q794&amp;"_"&amp;R794,[1]挑战模式!$A:$AS,14+S794,FALSE)="","",ROUND(VLOOKUP(P794&amp;"_"&amp;Q794&amp;"_"&amp;R794,[1]挑战模式!$A:$AS,5,FALSE)/I794,2)))</f>
        <v>2.31</v>
      </c>
      <c r="K794" s="10">
        <f t="shared" ca="1" si="68"/>
        <v>1</v>
      </c>
      <c r="L794" s="10" t="str">
        <f t="shared" ca="1" si="69"/>
        <v>Monster_Season0_Challenge17_5_1</v>
      </c>
      <c r="M794" s="10">
        <f t="shared" ca="1" si="70"/>
        <v>1</v>
      </c>
      <c r="O794" s="10">
        <f ca="1">IF(J794="","",VLOOKUP(P794&amp;"_"&amp;Q794&amp;"_"&amp;R794,[1]挑战模式!$A:$AS,38+S794,FALSE))</f>
        <v>7</v>
      </c>
      <c r="P794" s="10">
        <v>0</v>
      </c>
      <c r="Q794" s="10">
        <v>17</v>
      </c>
      <c r="R794" s="10">
        <v>5</v>
      </c>
      <c r="S794" s="10">
        <v>1</v>
      </c>
    </row>
    <row r="795" spans="2:19" s="10" customFormat="1" x14ac:dyDescent="0.2">
      <c r="B795" s="10" t="str">
        <f t="shared" si="65"/>
        <v/>
      </c>
      <c r="C795" s="10" t="str">
        <f>IF(ISNA(VLOOKUP(P795&amp;"_"&amp;Q795&amp;"_"&amp;R795,[1]挑战模式!$A:$AS,1,FALSE)),"",IF(R795-R794=0,"",R795))</f>
        <v/>
      </c>
      <c r="D795" s="10" t="str">
        <f t="shared" si="66"/>
        <v/>
      </c>
      <c r="E795" s="10" t="str">
        <f>""</f>
        <v/>
      </c>
      <c r="F795" s="10" t="str">
        <f>IF(C795="","",VLOOKUP(P795&amp;"_"&amp;Q795&amp;"_"&amp;R795,[1]挑战模式!$A:$AS,13,FALSE)-VLOOKUP(P795&amp;"_"&amp;Q795&amp;"_"&amp;R795,[1]挑战模式!$A:$AS,14,FALSE))</f>
        <v/>
      </c>
      <c r="G795" s="10" t="str">
        <f t="shared" si="67"/>
        <v/>
      </c>
      <c r="H795" s="10" t="str">
        <f t="shared" si="72"/>
        <v/>
      </c>
      <c r="I795" s="10">
        <f ca="1">IF(ISNA(VLOOKUP(P795&amp;"_"&amp;Q795&amp;"_"&amp;R795,[1]挑战模式!$A:$AS,1,FALSE)),"",IF(VLOOKUP(P795&amp;"_"&amp;Q795&amp;"_"&amp;R795,[1]挑战模式!$A:$AS,14+S795,FALSE)="","",INT(VLOOKUP(P795&amp;"_"&amp;Q795&amp;"_"&amp;R795,[1]挑战模式!$A:$AS,20+S795,FALSE))))</f>
        <v>13</v>
      </c>
      <c r="J795" s="10">
        <f ca="1">IF(ISNA(VLOOKUP(P795&amp;"_"&amp;Q795&amp;"_"&amp;R795,[1]挑战模式!$A:$AS,1,FALSE)),"",IF(VLOOKUP(P795&amp;"_"&amp;Q795&amp;"_"&amp;R795,[1]挑战模式!$A:$AS,14+S795,FALSE)="","",ROUND(VLOOKUP(P795&amp;"_"&amp;Q795&amp;"_"&amp;R795,[1]挑战模式!$A:$AS,5,FALSE)/I795,2)))</f>
        <v>2.31</v>
      </c>
      <c r="K795" s="10">
        <f t="shared" ca="1" si="68"/>
        <v>1</v>
      </c>
      <c r="L795" s="10" t="str">
        <f t="shared" ca="1" si="69"/>
        <v>Monster_Season0_Challenge17_5_2</v>
      </c>
      <c r="M795" s="10">
        <f t="shared" ca="1" si="70"/>
        <v>1</v>
      </c>
      <c r="O795" s="10">
        <f ca="1">IF(J795="","",VLOOKUP(P795&amp;"_"&amp;Q795&amp;"_"&amp;R795,[1]挑战模式!$A:$AS,38+S795,FALSE))</f>
        <v>7</v>
      </c>
      <c r="P795" s="10">
        <v>0</v>
      </c>
      <c r="Q795" s="10">
        <v>17</v>
      </c>
      <c r="R795" s="10">
        <v>5</v>
      </c>
      <c r="S795" s="10">
        <v>2</v>
      </c>
    </row>
    <row r="796" spans="2:19" s="10" customFormat="1" x14ac:dyDescent="0.2">
      <c r="B796" s="10" t="str">
        <f t="shared" si="65"/>
        <v/>
      </c>
      <c r="C796" s="10" t="str">
        <f>IF(ISNA(VLOOKUP(P796&amp;"_"&amp;Q796&amp;"_"&amp;R796,[1]挑战模式!$A:$AS,1,FALSE)),"",IF(R796-R795=0,"",R796))</f>
        <v/>
      </c>
      <c r="D796" s="10" t="str">
        <f t="shared" si="66"/>
        <v/>
      </c>
      <c r="E796" s="10" t="str">
        <f>""</f>
        <v/>
      </c>
      <c r="F796" s="10" t="str">
        <f>IF(C796="","",VLOOKUP(P796&amp;"_"&amp;Q796&amp;"_"&amp;R796,[1]挑战模式!$A:$AS,13,FALSE)-VLOOKUP(P796&amp;"_"&amp;Q796&amp;"_"&amp;R796,[1]挑战模式!$A:$AS,14,FALSE))</f>
        <v/>
      </c>
      <c r="G796" s="10" t="str">
        <f t="shared" si="67"/>
        <v/>
      </c>
      <c r="H796" s="10" t="str">
        <f t="shared" si="72"/>
        <v/>
      </c>
      <c r="I796" s="10">
        <f ca="1">IF(ISNA(VLOOKUP(P796&amp;"_"&amp;Q796&amp;"_"&amp;R796,[1]挑战模式!$A:$AS,1,FALSE)),"",IF(VLOOKUP(P796&amp;"_"&amp;Q796&amp;"_"&amp;R796,[1]挑战模式!$A:$AS,14+S796,FALSE)="","",INT(VLOOKUP(P796&amp;"_"&amp;Q796&amp;"_"&amp;R796,[1]挑战模式!$A:$AS,20+S796,FALSE))))</f>
        <v>6</v>
      </c>
      <c r="J796" s="10">
        <f ca="1">IF(ISNA(VLOOKUP(P796&amp;"_"&amp;Q796&amp;"_"&amp;R796,[1]挑战模式!$A:$AS,1,FALSE)),"",IF(VLOOKUP(P796&amp;"_"&amp;Q796&amp;"_"&amp;R796,[1]挑战模式!$A:$AS,14+S796,FALSE)="","",ROUND(VLOOKUP(P796&amp;"_"&amp;Q796&amp;"_"&amp;R796,[1]挑战模式!$A:$AS,5,FALSE)/I796,2)))</f>
        <v>5</v>
      </c>
      <c r="K796" s="10">
        <f t="shared" ca="1" si="68"/>
        <v>1</v>
      </c>
      <c r="L796" s="10" t="str">
        <f t="shared" ca="1" si="69"/>
        <v>Monster_Season0_Challenge17_5_3</v>
      </c>
      <c r="M796" s="10">
        <f t="shared" ca="1" si="70"/>
        <v>1</v>
      </c>
      <c r="O796" s="10">
        <f ca="1">IF(J796="","",VLOOKUP(P796&amp;"_"&amp;Q796&amp;"_"&amp;R796,[1]挑战模式!$A:$AS,38+S796,FALSE))</f>
        <v>3</v>
      </c>
      <c r="P796" s="10">
        <v>0</v>
      </c>
      <c r="Q796" s="10">
        <v>17</v>
      </c>
      <c r="R796" s="10">
        <v>5</v>
      </c>
      <c r="S796" s="10">
        <v>3</v>
      </c>
    </row>
    <row r="797" spans="2:19" s="10" customFormat="1" x14ac:dyDescent="0.2">
      <c r="B797" s="10" t="str">
        <f t="shared" si="65"/>
        <v/>
      </c>
      <c r="C797" s="10" t="str">
        <f>IF(ISNA(VLOOKUP(P797&amp;"_"&amp;Q797&amp;"_"&amp;R797,[1]挑战模式!$A:$AS,1,FALSE)),"",IF(R797-R796=0,"",R797))</f>
        <v/>
      </c>
      <c r="D797" s="10" t="str">
        <f t="shared" si="66"/>
        <v/>
      </c>
      <c r="E797" s="10" t="str">
        <f>""</f>
        <v/>
      </c>
      <c r="F797" s="10" t="str">
        <f>IF(C797="","",VLOOKUP(P797&amp;"_"&amp;Q797&amp;"_"&amp;R797,[1]挑战模式!$A:$AS,13,FALSE)-VLOOKUP(P797&amp;"_"&amp;Q797&amp;"_"&amp;R797,[1]挑战模式!$A:$AS,14,FALSE))</f>
        <v/>
      </c>
      <c r="G797" s="10" t="str">
        <f t="shared" si="67"/>
        <v/>
      </c>
      <c r="H797" s="10" t="str">
        <f t="shared" si="72"/>
        <v/>
      </c>
      <c r="I797" s="10" t="str">
        <f ca="1">IF(ISNA(VLOOKUP(P797&amp;"_"&amp;Q797&amp;"_"&amp;R797,[1]挑战模式!$A:$AS,1,FALSE)),"",IF(VLOOKUP(P797&amp;"_"&amp;Q797&amp;"_"&amp;R797,[1]挑战模式!$A:$AS,14+S797,FALSE)="","",INT(VLOOKUP(P797&amp;"_"&amp;Q797&amp;"_"&amp;R797,[1]挑战模式!$A:$AS,20+S797,FALSE))))</f>
        <v/>
      </c>
      <c r="J797" s="10" t="str">
        <f ca="1">IF(ISNA(VLOOKUP(P797&amp;"_"&amp;Q797&amp;"_"&amp;R797,[1]挑战模式!$A:$AS,1,FALSE)),"",IF(VLOOKUP(P797&amp;"_"&amp;Q797&amp;"_"&amp;R797,[1]挑战模式!$A:$AS,14+S797,FALSE)="","",ROUND(VLOOKUP(P797&amp;"_"&amp;Q797&amp;"_"&amp;R797,[1]挑战模式!$A:$AS,5,FALSE)/I797,2)))</f>
        <v/>
      </c>
      <c r="K797" s="10" t="str">
        <f t="shared" ca="1" si="68"/>
        <v/>
      </c>
      <c r="L797" s="10" t="str">
        <f t="shared" ca="1" si="69"/>
        <v/>
      </c>
      <c r="M797" s="10" t="str">
        <f t="shared" ca="1" si="70"/>
        <v/>
      </c>
      <c r="O797" s="10" t="str">
        <f ca="1">IF(J797="","",VLOOKUP(P797&amp;"_"&amp;Q797&amp;"_"&amp;R797,[1]挑战模式!$A:$AS,38+S797,FALSE))</f>
        <v/>
      </c>
      <c r="P797" s="10">
        <v>0</v>
      </c>
      <c r="Q797" s="10">
        <v>17</v>
      </c>
      <c r="R797" s="10">
        <v>5</v>
      </c>
      <c r="S797" s="10">
        <v>4</v>
      </c>
    </row>
    <row r="798" spans="2:19" s="10" customFormat="1" x14ac:dyDescent="0.2">
      <c r="B798" s="10" t="str">
        <f t="shared" si="65"/>
        <v/>
      </c>
      <c r="C798" s="10" t="str">
        <f>IF(ISNA(VLOOKUP(P798&amp;"_"&amp;Q798&amp;"_"&amp;R798,[1]挑战模式!$A:$AS,1,FALSE)),"",IF(R798-R797=0,"",R798))</f>
        <v/>
      </c>
      <c r="D798" s="10" t="str">
        <f t="shared" si="66"/>
        <v/>
      </c>
      <c r="E798" s="10" t="str">
        <f>""</f>
        <v/>
      </c>
      <c r="F798" s="10" t="str">
        <f>IF(C798="","",VLOOKUP(P798&amp;"_"&amp;Q798&amp;"_"&amp;R798,[1]挑战模式!$A:$AS,13,FALSE)-VLOOKUP(P798&amp;"_"&amp;Q798&amp;"_"&amp;R798,[1]挑战模式!$A:$AS,14,FALSE))</f>
        <v/>
      </c>
      <c r="G798" s="10" t="str">
        <f t="shared" si="67"/>
        <v/>
      </c>
      <c r="H798" s="10" t="str">
        <f t="shared" si="72"/>
        <v/>
      </c>
      <c r="I798" s="10" t="str">
        <f ca="1">IF(ISNA(VLOOKUP(P798&amp;"_"&amp;Q798&amp;"_"&amp;R798,[1]挑战模式!$A:$AS,1,FALSE)),"",IF(VLOOKUP(P798&amp;"_"&amp;Q798&amp;"_"&amp;R798,[1]挑战模式!$A:$AS,14+S798,FALSE)="","",INT(VLOOKUP(P798&amp;"_"&amp;Q798&amp;"_"&amp;R798,[1]挑战模式!$A:$AS,20+S798,FALSE))))</f>
        <v/>
      </c>
      <c r="J798" s="10" t="str">
        <f ca="1">IF(ISNA(VLOOKUP(P798&amp;"_"&amp;Q798&amp;"_"&amp;R798,[1]挑战模式!$A:$AS,1,FALSE)),"",IF(VLOOKUP(P798&amp;"_"&amp;Q798&amp;"_"&amp;R798,[1]挑战模式!$A:$AS,14+S798,FALSE)="","",ROUND(VLOOKUP(P798&amp;"_"&amp;Q798&amp;"_"&amp;R798,[1]挑战模式!$A:$AS,5,FALSE)/I798,2)))</f>
        <v/>
      </c>
      <c r="K798" s="10" t="str">
        <f t="shared" ca="1" si="68"/>
        <v/>
      </c>
      <c r="L798" s="10" t="str">
        <f t="shared" ca="1" si="69"/>
        <v/>
      </c>
      <c r="M798" s="10" t="str">
        <f t="shared" ca="1" si="70"/>
        <v/>
      </c>
      <c r="O798" s="10" t="str">
        <f ca="1">IF(J798="","",VLOOKUP(P798&amp;"_"&amp;Q798&amp;"_"&amp;R798,[1]挑战模式!$A:$AS,38+S798,FALSE))</f>
        <v/>
      </c>
      <c r="P798" s="10">
        <v>0</v>
      </c>
      <c r="Q798" s="10">
        <v>17</v>
      </c>
      <c r="R798" s="10">
        <v>5</v>
      </c>
      <c r="S798" s="10">
        <v>5</v>
      </c>
    </row>
    <row r="799" spans="2:19" s="10" customFormat="1" x14ac:dyDescent="0.2">
      <c r="B799" s="10" t="str">
        <f t="shared" si="65"/>
        <v/>
      </c>
      <c r="C799" s="10" t="str">
        <f>IF(ISNA(VLOOKUP(P799&amp;"_"&amp;Q799&amp;"_"&amp;R799,[1]挑战模式!$A:$AS,1,FALSE)),"",IF(R799-R798=0,"",R799))</f>
        <v/>
      </c>
      <c r="D799" s="10" t="str">
        <f t="shared" si="66"/>
        <v/>
      </c>
      <c r="E799" s="10" t="str">
        <f>""</f>
        <v/>
      </c>
      <c r="F799" s="10" t="str">
        <f>IF(C799="","",VLOOKUP(P799&amp;"_"&amp;Q799&amp;"_"&amp;R799,[1]挑战模式!$A:$AS,13,FALSE)-VLOOKUP(P799&amp;"_"&amp;Q799&amp;"_"&amp;R799,[1]挑战模式!$A:$AS,14,FALSE))</f>
        <v/>
      </c>
      <c r="G799" s="10" t="str">
        <f t="shared" si="67"/>
        <v/>
      </c>
      <c r="H799" s="10" t="str">
        <f t="shared" si="72"/>
        <v/>
      </c>
      <c r="I799" s="10" t="str">
        <f ca="1">IF(ISNA(VLOOKUP(P799&amp;"_"&amp;Q799&amp;"_"&amp;R799,[1]挑战模式!$A:$AS,1,FALSE)),"",IF(VLOOKUP(P799&amp;"_"&amp;Q799&amp;"_"&amp;R799,[1]挑战模式!$A:$AS,14+S799,FALSE)="","",INT(VLOOKUP(P799&amp;"_"&amp;Q799&amp;"_"&amp;R799,[1]挑战模式!$A:$AS,20+S799,FALSE))))</f>
        <v/>
      </c>
      <c r="J799" s="10" t="str">
        <f ca="1">IF(ISNA(VLOOKUP(P799&amp;"_"&amp;Q799&amp;"_"&amp;R799,[1]挑战模式!$A:$AS,1,FALSE)),"",IF(VLOOKUP(P799&amp;"_"&amp;Q799&amp;"_"&amp;R799,[1]挑战模式!$A:$AS,14+S799,FALSE)="","",ROUND(VLOOKUP(P799&amp;"_"&amp;Q799&amp;"_"&amp;R799,[1]挑战模式!$A:$AS,5,FALSE)/I799,2)))</f>
        <v/>
      </c>
      <c r="K799" s="10" t="str">
        <f t="shared" ca="1" si="68"/>
        <v/>
      </c>
      <c r="L799" s="10" t="str">
        <f t="shared" ca="1" si="69"/>
        <v/>
      </c>
      <c r="M799" s="10" t="str">
        <f t="shared" ca="1" si="70"/>
        <v/>
      </c>
      <c r="O799" s="10" t="str">
        <f ca="1">IF(J799="","",VLOOKUP(P799&amp;"_"&amp;Q799&amp;"_"&amp;R799,[1]挑战模式!$A:$AS,38+S799,FALSE))</f>
        <v/>
      </c>
      <c r="P799" s="10">
        <v>0</v>
      </c>
      <c r="Q799" s="10">
        <v>17</v>
      </c>
      <c r="R799" s="10">
        <v>5</v>
      </c>
      <c r="S799" s="10">
        <v>6</v>
      </c>
    </row>
    <row r="800" spans="2:19" s="10" customFormat="1" x14ac:dyDescent="0.2">
      <c r="B800" s="10" t="str">
        <f t="shared" si="65"/>
        <v>MonsterWaveCallRule_Season0_Challenge17</v>
      </c>
      <c r="C800" s="10">
        <f>IF(ISNA(VLOOKUP(P800&amp;"_"&amp;Q800&amp;"_"&amp;R800,[1]挑战模式!$A:$AS,1,FALSE)),"",IF(R800-R799=0,"",R800))</f>
        <v>6</v>
      </c>
      <c r="D800" s="10" t="str">
        <f t="shared" si="66"/>
        <v>赛季0挑战关卡17波次6</v>
      </c>
      <c r="E800" s="10" t="str">
        <f>""</f>
        <v/>
      </c>
      <c r="F800" s="10">
        <f>IF(C800="","",VLOOKUP(P800&amp;"_"&amp;Q800&amp;"_"&amp;R800,[1]挑战模式!$A:$AS,13,FALSE)-VLOOKUP(P800&amp;"_"&amp;Q800&amp;"_"&amp;R800,[1]挑战模式!$A:$AS,14,FALSE))</f>
        <v>100</v>
      </c>
      <c r="G800" s="10">
        <f t="shared" si="67"/>
        <v>180</v>
      </c>
      <c r="H800" s="10">
        <f t="shared" si="72"/>
        <v>0</v>
      </c>
      <c r="I800" s="10">
        <f ca="1">IF(ISNA(VLOOKUP(P800&amp;"_"&amp;Q800&amp;"_"&amp;R800,[1]挑战模式!$A:$AS,1,FALSE)),"",IF(VLOOKUP(P800&amp;"_"&amp;Q800&amp;"_"&amp;R800,[1]挑战模式!$A:$AS,14+S800,FALSE)="","",INT(VLOOKUP(P800&amp;"_"&amp;Q800&amp;"_"&amp;R800,[1]挑战模式!$A:$AS,20+S800,FALSE))))</f>
        <v>12</v>
      </c>
      <c r="J800" s="10">
        <f ca="1">IF(ISNA(VLOOKUP(P800&amp;"_"&amp;Q800&amp;"_"&amp;R800,[1]挑战模式!$A:$AS,1,FALSE)),"",IF(VLOOKUP(P800&amp;"_"&amp;Q800&amp;"_"&amp;R800,[1]挑战模式!$A:$AS,14+S800,FALSE)="","",ROUND(VLOOKUP(P800&amp;"_"&amp;Q800&amp;"_"&amp;R800,[1]挑战模式!$A:$AS,5,FALSE)/I800,2)))</f>
        <v>2.5</v>
      </c>
      <c r="K800" s="10">
        <f t="shared" ca="1" si="68"/>
        <v>1</v>
      </c>
      <c r="L800" s="10" t="str">
        <f t="shared" ca="1" si="69"/>
        <v>Monster_Season0_Challenge17_6_1</v>
      </c>
      <c r="M800" s="10">
        <f t="shared" ca="1" si="70"/>
        <v>1</v>
      </c>
      <c r="O800" s="10">
        <f ca="1">IF(J800="","",VLOOKUP(P800&amp;"_"&amp;Q800&amp;"_"&amp;R800,[1]挑战模式!$A:$AS,38+S800,FALSE))</f>
        <v>4</v>
      </c>
      <c r="P800" s="10">
        <v>0</v>
      </c>
      <c r="Q800" s="10">
        <v>17</v>
      </c>
      <c r="R800" s="10">
        <v>6</v>
      </c>
      <c r="S800" s="10">
        <v>1</v>
      </c>
    </row>
    <row r="801" spans="2:19" s="10" customFormat="1" x14ac:dyDescent="0.2">
      <c r="B801" s="10" t="str">
        <f t="shared" si="65"/>
        <v/>
      </c>
      <c r="C801" s="10" t="str">
        <f>IF(ISNA(VLOOKUP(P801&amp;"_"&amp;Q801&amp;"_"&amp;R801,[1]挑战模式!$A:$AS,1,FALSE)),"",IF(R801-R800=0,"",R801))</f>
        <v/>
      </c>
      <c r="D801" s="10" t="str">
        <f t="shared" si="66"/>
        <v/>
      </c>
      <c r="E801" s="10" t="str">
        <f>""</f>
        <v/>
      </c>
      <c r="F801" s="10" t="str">
        <f>IF(C801="","",VLOOKUP(P801&amp;"_"&amp;Q801&amp;"_"&amp;R801,[1]挑战模式!$A:$AS,13,FALSE)-VLOOKUP(P801&amp;"_"&amp;Q801&amp;"_"&amp;R801,[1]挑战模式!$A:$AS,14,FALSE))</f>
        <v/>
      </c>
      <c r="G801" s="10" t="str">
        <f t="shared" si="67"/>
        <v/>
      </c>
      <c r="H801" s="10" t="str">
        <f t="shared" si="72"/>
        <v/>
      </c>
      <c r="I801" s="10">
        <f ca="1">IF(ISNA(VLOOKUP(P801&amp;"_"&amp;Q801&amp;"_"&amp;R801,[1]挑战模式!$A:$AS,1,FALSE)),"",IF(VLOOKUP(P801&amp;"_"&amp;Q801&amp;"_"&amp;R801,[1]挑战模式!$A:$AS,14+S801,FALSE)="","",INT(VLOOKUP(P801&amp;"_"&amp;Q801&amp;"_"&amp;R801,[1]挑战模式!$A:$AS,20+S801,FALSE))))</f>
        <v>9</v>
      </c>
      <c r="J801" s="10">
        <f ca="1">IF(ISNA(VLOOKUP(P801&amp;"_"&amp;Q801&amp;"_"&amp;R801,[1]挑战模式!$A:$AS,1,FALSE)),"",IF(VLOOKUP(P801&amp;"_"&amp;Q801&amp;"_"&amp;R801,[1]挑战模式!$A:$AS,14+S801,FALSE)="","",ROUND(VLOOKUP(P801&amp;"_"&amp;Q801&amp;"_"&amp;R801,[1]挑战模式!$A:$AS,5,FALSE)/I801,2)))</f>
        <v>3.33</v>
      </c>
      <c r="K801" s="10">
        <f t="shared" ca="1" si="68"/>
        <v>1</v>
      </c>
      <c r="L801" s="10" t="str">
        <f t="shared" ca="1" si="69"/>
        <v>Monster_Season0_Challenge17_6_2</v>
      </c>
      <c r="M801" s="10">
        <f t="shared" ca="1" si="70"/>
        <v>1</v>
      </c>
      <c r="O801" s="10">
        <f ca="1">IF(J801="","",VLOOKUP(P801&amp;"_"&amp;Q801&amp;"_"&amp;R801,[1]挑战模式!$A:$AS,38+S801,FALSE))</f>
        <v>7</v>
      </c>
      <c r="P801" s="10">
        <v>0</v>
      </c>
      <c r="Q801" s="10">
        <v>17</v>
      </c>
      <c r="R801" s="10">
        <v>6</v>
      </c>
      <c r="S801" s="10">
        <v>2</v>
      </c>
    </row>
    <row r="802" spans="2:19" s="10" customFormat="1" x14ac:dyDescent="0.2">
      <c r="B802" s="10" t="str">
        <f t="shared" si="65"/>
        <v/>
      </c>
      <c r="C802" s="10" t="str">
        <f>IF(ISNA(VLOOKUP(P802&amp;"_"&amp;Q802&amp;"_"&amp;R802,[1]挑战模式!$A:$AS,1,FALSE)),"",IF(R802-R801=0,"",R802))</f>
        <v/>
      </c>
      <c r="D802" s="10" t="str">
        <f t="shared" si="66"/>
        <v/>
      </c>
      <c r="E802" s="10" t="str">
        <f>""</f>
        <v/>
      </c>
      <c r="F802" s="10" t="str">
        <f>IF(C802="","",VLOOKUP(P802&amp;"_"&amp;Q802&amp;"_"&amp;R802,[1]挑战模式!$A:$AS,13,FALSE)-VLOOKUP(P802&amp;"_"&amp;Q802&amp;"_"&amp;R802,[1]挑战模式!$A:$AS,14,FALSE))</f>
        <v/>
      </c>
      <c r="G802" s="10" t="str">
        <f t="shared" si="67"/>
        <v/>
      </c>
      <c r="H802" s="10" t="str">
        <f t="shared" si="72"/>
        <v/>
      </c>
      <c r="I802" s="10">
        <f ca="1">IF(ISNA(VLOOKUP(P802&amp;"_"&amp;Q802&amp;"_"&amp;R802,[1]挑战模式!$A:$AS,1,FALSE)),"",IF(VLOOKUP(P802&amp;"_"&amp;Q802&amp;"_"&amp;R802,[1]挑战模式!$A:$AS,14+S802,FALSE)="","",INT(VLOOKUP(P802&amp;"_"&amp;Q802&amp;"_"&amp;R802,[1]挑战模式!$A:$AS,20+S802,FALSE))))</f>
        <v>9</v>
      </c>
      <c r="J802" s="10">
        <f ca="1">IF(ISNA(VLOOKUP(P802&amp;"_"&amp;Q802&amp;"_"&amp;R802,[1]挑战模式!$A:$AS,1,FALSE)),"",IF(VLOOKUP(P802&amp;"_"&amp;Q802&amp;"_"&amp;R802,[1]挑战模式!$A:$AS,14+S802,FALSE)="","",ROUND(VLOOKUP(P802&amp;"_"&amp;Q802&amp;"_"&amp;R802,[1]挑战模式!$A:$AS,5,FALSE)/I802,2)))</f>
        <v>3.33</v>
      </c>
      <c r="K802" s="10">
        <f t="shared" ca="1" si="68"/>
        <v>1</v>
      </c>
      <c r="L802" s="10" t="str">
        <f t="shared" ca="1" si="69"/>
        <v>Monster_Season0_Challenge17_6_3</v>
      </c>
      <c r="M802" s="10">
        <f t="shared" ca="1" si="70"/>
        <v>1</v>
      </c>
      <c r="O802" s="10">
        <f ca="1">IF(J802="","",VLOOKUP(P802&amp;"_"&amp;Q802&amp;"_"&amp;R802,[1]挑战模式!$A:$AS,38+S802,FALSE))</f>
        <v>7</v>
      </c>
      <c r="P802" s="10">
        <v>0</v>
      </c>
      <c r="Q802" s="10">
        <v>17</v>
      </c>
      <c r="R802" s="10">
        <v>6</v>
      </c>
      <c r="S802" s="10">
        <v>3</v>
      </c>
    </row>
    <row r="803" spans="2:19" s="10" customFormat="1" x14ac:dyDescent="0.2">
      <c r="B803" s="10" t="str">
        <f t="shared" si="65"/>
        <v/>
      </c>
      <c r="C803" s="10" t="str">
        <f>IF(ISNA(VLOOKUP(P803&amp;"_"&amp;Q803&amp;"_"&amp;R803,[1]挑战模式!$A:$AS,1,FALSE)),"",IF(R803-R802=0,"",R803))</f>
        <v/>
      </c>
      <c r="D803" s="10" t="str">
        <f t="shared" si="66"/>
        <v/>
      </c>
      <c r="E803" s="10" t="str">
        <f>""</f>
        <v/>
      </c>
      <c r="F803" s="10" t="str">
        <f>IF(C803="","",VLOOKUP(P803&amp;"_"&amp;Q803&amp;"_"&amp;R803,[1]挑战模式!$A:$AS,13,FALSE)-VLOOKUP(P803&amp;"_"&amp;Q803&amp;"_"&amp;R803,[1]挑战模式!$A:$AS,14,FALSE))</f>
        <v/>
      </c>
      <c r="G803" s="10" t="str">
        <f t="shared" si="67"/>
        <v/>
      </c>
      <c r="H803" s="10" t="str">
        <f t="shared" si="72"/>
        <v/>
      </c>
      <c r="I803" s="10">
        <f ca="1">IF(ISNA(VLOOKUP(P803&amp;"_"&amp;Q803&amp;"_"&amp;R803,[1]挑战模式!$A:$AS,1,FALSE)),"",IF(VLOOKUP(P803&amp;"_"&amp;Q803&amp;"_"&amp;R803,[1]挑战模式!$A:$AS,14+S803,FALSE)="","",INT(VLOOKUP(P803&amp;"_"&amp;Q803&amp;"_"&amp;R803,[1]挑战模式!$A:$AS,20+S803,FALSE))))</f>
        <v>6</v>
      </c>
      <c r="J803" s="10">
        <f ca="1">IF(ISNA(VLOOKUP(P803&amp;"_"&amp;Q803&amp;"_"&amp;R803,[1]挑战模式!$A:$AS,1,FALSE)),"",IF(VLOOKUP(P803&amp;"_"&amp;Q803&amp;"_"&amp;R803,[1]挑战模式!$A:$AS,14+S803,FALSE)="","",ROUND(VLOOKUP(P803&amp;"_"&amp;Q803&amp;"_"&amp;R803,[1]挑战模式!$A:$AS,5,FALSE)/I803,2)))</f>
        <v>5</v>
      </c>
      <c r="K803" s="10">
        <f t="shared" ca="1" si="68"/>
        <v>1</v>
      </c>
      <c r="L803" s="10" t="str">
        <f t="shared" ca="1" si="69"/>
        <v>Monster_Season0_Challenge17_6_4</v>
      </c>
      <c r="M803" s="10">
        <f t="shared" ca="1" si="70"/>
        <v>1</v>
      </c>
      <c r="O803" s="10">
        <f ca="1">IF(J803="","",VLOOKUP(P803&amp;"_"&amp;Q803&amp;"_"&amp;R803,[1]挑战模式!$A:$AS,38+S803,FALSE))</f>
        <v>4</v>
      </c>
      <c r="P803" s="10">
        <v>0</v>
      </c>
      <c r="Q803" s="10">
        <v>17</v>
      </c>
      <c r="R803" s="10">
        <v>6</v>
      </c>
      <c r="S803" s="10">
        <v>4</v>
      </c>
    </row>
    <row r="804" spans="2:19" s="10" customFormat="1" x14ac:dyDescent="0.2">
      <c r="B804" s="10" t="str">
        <f t="shared" si="65"/>
        <v/>
      </c>
      <c r="C804" s="10" t="str">
        <f>IF(ISNA(VLOOKUP(P804&amp;"_"&amp;Q804&amp;"_"&amp;R804,[1]挑战模式!$A:$AS,1,FALSE)),"",IF(R804-R803=0,"",R804))</f>
        <v/>
      </c>
      <c r="D804" s="10" t="str">
        <f t="shared" si="66"/>
        <v/>
      </c>
      <c r="E804" s="10" t="str">
        <f>""</f>
        <v/>
      </c>
      <c r="F804" s="10" t="str">
        <f>IF(C804="","",VLOOKUP(P804&amp;"_"&amp;Q804&amp;"_"&amp;R804,[1]挑战模式!$A:$AS,13,FALSE)-VLOOKUP(P804&amp;"_"&amp;Q804&amp;"_"&amp;R804,[1]挑战模式!$A:$AS,14,FALSE))</f>
        <v/>
      </c>
      <c r="G804" s="10" t="str">
        <f t="shared" si="67"/>
        <v/>
      </c>
      <c r="H804" s="10" t="str">
        <f t="shared" si="72"/>
        <v/>
      </c>
      <c r="I804" s="10" t="str">
        <f ca="1">IF(ISNA(VLOOKUP(P804&amp;"_"&amp;Q804&amp;"_"&amp;R804,[1]挑战模式!$A:$AS,1,FALSE)),"",IF(VLOOKUP(P804&amp;"_"&amp;Q804&amp;"_"&amp;R804,[1]挑战模式!$A:$AS,14+S804,FALSE)="","",INT(VLOOKUP(P804&amp;"_"&amp;Q804&amp;"_"&amp;R804,[1]挑战模式!$A:$AS,20+S804,FALSE))))</f>
        <v/>
      </c>
      <c r="J804" s="10" t="str">
        <f ca="1">IF(ISNA(VLOOKUP(P804&amp;"_"&amp;Q804&amp;"_"&amp;R804,[1]挑战模式!$A:$AS,1,FALSE)),"",IF(VLOOKUP(P804&amp;"_"&amp;Q804&amp;"_"&amp;R804,[1]挑战模式!$A:$AS,14+S804,FALSE)="","",ROUND(VLOOKUP(P804&amp;"_"&amp;Q804&amp;"_"&amp;R804,[1]挑战模式!$A:$AS,5,FALSE)/I804,2)))</f>
        <v/>
      </c>
      <c r="K804" s="10" t="str">
        <f t="shared" ca="1" si="68"/>
        <v/>
      </c>
      <c r="L804" s="10" t="str">
        <f t="shared" ca="1" si="69"/>
        <v/>
      </c>
      <c r="M804" s="10" t="str">
        <f t="shared" ca="1" si="70"/>
        <v/>
      </c>
      <c r="O804" s="10" t="str">
        <f ca="1">IF(J804="","",VLOOKUP(P804&amp;"_"&amp;Q804&amp;"_"&amp;R804,[1]挑战模式!$A:$AS,38+S804,FALSE))</f>
        <v/>
      </c>
      <c r="P804" s="10">
        <v>0</v>
      </c>
      <c r="Q804" s="10">
        <v>17</v>
      </c>
      <c r="R804" s="10">
        <v>6</v>
      </c>
      <c r="S804" s="10">
        <v>5</v>
      </c>
    </row>
    <row r="805" spans="2:19" s="10" customFormat="1" x14ac:dyDescent="0.2">
      <c r="B805" s="10" t="str">
        <f t="shared" si="65"/>
        <v/>
      </c>
      <c r="C805" s="10" t="str">
        <f>IF(ISNA(VLOOKUP(P805&amp;"_"&amp;Q805&amp;"_"&amp;R805,[1]挑战模式!$A:$AS,1,FALSE)),"",IF(R805-R804=0,"",R805))</f>
        <v/>
      </c>
      <c r="D805" s="10" t="str">
        <f t="shared" si="66"/>
        <v/>
      </c>
      <c r="E805" s="10" t="str">
        <f>""</f>
        <v/>
      </c>
      <c r="F805" s="10" t="str">
        <f>IF(C805="","",VLOOKUP(P805&amp;"_"&amp;Q805&amp;"_"&amp;R805,[1]挑战模式!$A:$AS,13,FALSE)-VLOOKUP(P805&amp;"_"&amp;Q805&amp;"_"&amp;R805,[1]挑战模式!$A:$AS,14,FALSE))</f>
        <v/>
      </c>
      <c r="G805" s="10" t="str">
        <f t="shared" si="67"/>
        <v/>
      </c>
      <c r="H805" s="10" t="str">
        <f t="shared" si="72"/>
        <v/>
      </c>
      <c r="I805" s="10" t="str">
        <f ca="1">IF(ISNA(VLOOKUP(P805&amp;"_"&amp;Q805&amp;"_"&amp;R805,[1]挑战模式!$A:$AS,1,FALSE)),"",IF(VLOOKUP(P805&amp;"_"&amp;Q805&amp;"_"&amp;R805,[1]挑战模式!$A:$AS,14+S805,FALSE)="","",INT(VLOOKUP(P805&amp;"_"&amp;Q805&amp;"_"&amp;R805,[1]挑战模式!$A:$AS,20+S805,FALSE))))</f>
        <v/>
      </c>
      <c r="J805" s="10" t="str">
        <f ca="1">IF(ISNA(VLOOKUP(P805&amp;"_"&amp;Q805&amp;"_"&amp;R805,[1]挑战模式!$A:$AS,1,FALSE)),"",IF(VLOOKUP(P805&amp;"_"&amp;Q805&amp;"_"&amp;R805,[1]挑战模式!$A:$AS,14+S805,FALSE)="","",ROUND(VLOOKUP(P805&amp;"_"&amp;Q805&amp;"_"&amp;R805,[1]挑战模式!$A:$AS,5,FALSE)/I805,2)))</f>
        <v/>
      </c>
      <c r="K805" s="10" t="str">
        <f t="shared" ca="1" si="68"/>
        <v/>
      </c>
      <c r="L805" s="10" t="str">
        <f t="shared" ca="1" si="69"/>
        <v/>
      </c>
      <c r="M805" s="10" t="str">
        <f t="shared" ca="1" si="70"/>
        <v/>
      </c>
      <c r="O805" s="10" t="str">
        <f ca="1">IF(J805="","",VLOOKUP(P805&amp;"_"&amp;Q805&amp;"_"&amp;R805,[1]挑战模式!$A:$AS,38+S805,FALSE))</f>
        <v/>
      </c>
      <c r="P805" s="10">
        <v>0</v>
      </c>
      <c r="Q805" s="10">
        <v>17</v>
      </c>
      <c r="R805" s="10">
        <v>6</v>
      </c>
      <c r="S805" s="10">
        <v>6</v>
      </c>
    </row>
    <row r="806" spans="2:19" s="10" customFormat="1" x14ac:dyDescent="0.2">
      <c r="B806" s="10" t="str">
        <f t="shared" si="65"/>
        <v/>
      </c>
      <c r="C806" s="10" t="str">
        <f>IF(ISNA(VLOOKUP(P806&amp;"_"&amp;Q806&amp;"_"&amp;R806,[1]挑战模式!$A:$AS,1,FALSE)),"",IF(R806-R805=0,"",R806))</f>
        <v/>
      </c>
      <c r="D806" s="10" t="str">
        <f t="shared" si="66"/>
        <v/>
      </c>
      <c r="E806" s="10" t="str">
        <f>""</f>
        <v/>
      </c>
      <c r="F806" s="10" t="str">
        <f>IF(C806="","",VLOOKUP(P806&amp;"_"&amp;Q806&amp;"_"&amp;R806,[1]挑战模式!$A:$AS,13,FALSE)-VLOOKUP(P806&amp;"_"&amp;Q806&amp;"_"&amp;R806,[1]挑战模式!$A:$AS,14,FALSE))</f>
        <v/>
      </c>
      <c r="G806" s="10" t="str">
        <f t="shared" si="67"/>
        <v/>
      </c>
      <c r="H806" s="10" t="str">
        <f t="shared" si="72"/>
        <v/>
      </c>
      <c r="I806" s="10" t="str">
        <f>IF(ISNA(VLOOKUP(P806&amp;"_"&amp;Q806&amp;"_"&amp;R806,[1]挑战模式!$A:$AS,1,FALSE)),"",IF(VLOOKUP(P806&amp;"_"&amp;Q806&amp;"_"&amp;R806,[1]挑战模式!$A:$AS,14+S806,FALSE)="","",INT(VLOOKUP(P806&amp;"_"&amp;Q806&amp;"_"&amp;R806,[1]挑战模式!$A:$AS,20+S806,FALSE))))</f>
        <v/>
      </c>
      <c r="J806" s="10" t="str">
        <f>IF(ISNA(VLOOKUP(P806&amp;"_"&amp;Q806&amp;"_"&amp;R806,[1]挑战模式!$A:$AS,1,FALSE)),"",IF(VLOOKUP(P806&amp;"_"&amp;Q806&amp;"_"&amp;R806,[1]挑战模式!$A:$AS,14+S806,FALSE)="","",ROUND(VLOOKUP(P806&amp;"_"&amp;Q806&amp;"_"&amp;R806,[1]挑战模式!$A:$AS,5,FALSE)/I806,2)))</f>
        <v/>
      </c>
      <c r="K806" s="10" t="str">
        <f t="shared" si="68"/>
        <v/>
      </c>
      <c r="L806" s="10" t="str">
        <f t="shared" si="69"/>
        <v/>
      </c>
      <c r="M806" s="10" t="str">
        <f t="shared" si="70"/>
        <v/>
      </c>
      <c r="O806" s="10" t="str">
        <f>IF(J806="","",VLOOKUP(P806&amp;"_"&amp;Q806&amp;"_"&amp;R806,[1]挑战模式!$A:$AS,38+S806,FALSE))</f>
        <v/>
      </c>
      <c r="P806" s="10">
        <v>0</v>
      </c>
      <c r="Q806" s="10">
        <v>17</v>
      </c>
      <c r="R806" s="10">
        <v>7</v>
      </c>
      <c r="S806" s="10">
        <v>1</v>
      </c>
    </row>
    <row r="807" spans="2:19" s="10" customFormat="1" x14ac:dyDescent="0.2">
      <c r="B807" s="10" t="str">
        <f t="shared" ref="B807:B870" si="73">IF(C807="","","MonsterWaveCallRule_Season"&amp;P807&amp;"_Challenge"&amp;Q807)</f>
        <v/>
      </c>
      <c r="C807" s="10" t="str">
        <f>IF(ISNA(VLOOKUP(P807&amp;"_"&amp;Q807&amp;"_"&amp;R807,[1]挑战模式!$A:$AS,1,FALSE)),"",IF(R807-R806=0,"",R807))</f>
        <v/>
      </c>
      <c r="D807" s="10" t="str">
        <f t="shared" ref="D807:D870" si="74">IF(C807="","","赛季"&amp;P807&amp;"挑战关卡"&amp;Q807&amp;"波次"&amp;R807)</f>
        <v/>
      </c>
      <c r="E807" s="10" t="str">
        <f>""</f>
        <v/>
      </c>
      <c r="F807" s="10" t="str">
        <f>IF(C807="","",VLOOKUP(P807&amp;"_"&amp;Q807&amp;"_"&amp;R807,[1]挑战模式!$A:$AS,13,FALSE)-VLOOKUP(P807&amp;"_"&amp;Q807&amp;"_"&amp;R807,[1]挑战模式!$A:$AS,14,FALSE))</f>
        <v/>
      </c>
      <c r="G807" s="10" t="str">
        <f t="shared" ref="G807:G870" si="75">IF(C807="","",180)</f>
        <v/>
      </c>
      <c r="H807" s="10" t="str">
        <f t="shared" si="72"/>
        <v/>
      </c>
      <c r="I807" s="10" t="str">
        <f>IF(ISNA(VLOOKUP(P807&amp;"_"&amp;Q807&amp;"_"&amp;R807,[1]挑战模式!$A:$AS,1,FALSE)),"",IF(VLOOKUP(P807&amp;"_"&amp;Q807&amp;"_"&amp;R807,[1]挑战模式!$A:$AS,14+S807,FALSE)="","",INT(VLOOKUP(P807&amp;"_"&amp;Q807&amp;"_"&amp;R807,[1]挑战模式!$A:$AS,20+S807,FALSE))))</f>
        <v/>
      </c>
      <c r="J807" s="10" t="str">
        <f>IF(ISNA(VLOOKUP(P807&amp;"_"&amp;Q807&amp;"_"&amp;R807,[1]挑战模式!$A:$AS,1,FALSE)),"",IF(VLOOKUP(P807&amp;"_"&amp;Q807&amp;"_"&amp;R807,[1]挑战模式!$A:$AS,14+S807,FALSE)="","",ROUND(VLOOKUP(P807&amp;"_"&amp;Q807&amp;"_"&amp;R807,[1]挑战模式!$A:$AS,5,FALSE)/I807,2)))</f>
        <v/>
      </c>
      <c r="K807" s="10" t="str">
        <f t="shared" ref="K807:K870" si="76">IF(J807="","",1)</f>
        <v/>
      </c>
      <c r="L807" s="10" t="str">
        <f t="shared" ref="L807:L870" si="77">IF(J807="","","Monster_Season"&amp;P807&amp;"_Challenge"&amp;Q807&amp;"_"&amp;R807&amp;"_"&amp;S807)</f>
        <v/>
      </c>
      <c r="M807" s="10" t="str">
        <f t="shared" ref="M807:M870" si="78">IF(J807="","",1)</f>
        <v/>
      </c>
      <c r="O807" s="10" t="str">
        <f>IF(J807="","",VLOOKUP(P807&amp;"_"&amp;Q807&amp;"_"&amp;R807,[1]挑战模式!$A:$AS,38+S807,FALSE))</f>
        <v/>
      </c>
      <c r="P807" s="10">
        <v>0</v>
      </c>
      <c r="Q807" s="10">
        <v>17</v>
      </c>
      <c r="R807" s="10">
        <v>7</v>
      </c>
      <c r="S807" s="10">
        <v>2</v>
      </c>
    </row>
    <row r="808" spans="2:19" s="10" customFormat="1" x14ac:dyDescent="0.2">
      <c r="B808" s="10" t="str">
        <f t="shared" si="73"/>
        <v/>
      </c>
      <c r="C808" s="10" t="str">
        <f>IF(ISNA(VLOOKUP(P808&amp;"_"&amp;Q808&amp;"_"&amp;R808,[1]挑战模式!$A:$AS,1,FALSE)),"",IF(R808-R807=0,"",R808))</f>
        <v/>
      </c>
      <c r="D808" s="10" t="str">
        <f t="shared" si="74"/>
        <v/>
      </c>
      <c r="E808" s="10" t="str">
        <f>""</f>
        <v/>
      </c>
      <c r="F808" s="10" t="str">
        <f>IF(C808="","",VLOOKUP(P808&amp;"_"&amp;Q808&amp;"_"&amp;R808,[1]挑战模式!$A:$AS,13,FALSE)-VLOOKUP(P808&amp;"_"&amp;Q808&amp;"_"&amp;R808,[1]挑战模式!$A:$AS,14,FALSE))</f>
        <v/>
      </c>
      <c r="G808" s="10" t="str">
        <f t="shared" si="75"/>
        <v/>
      </c>
      <c r="H808" s="10" t="str">
        <f t="shared" si="72"/>
        <v/>
      </c>
      <c r="I808" s="10" t="str">
        <f>IF(ISNA(VLOOKUP(P808&amp;"_"&amp;Q808&amp;"_"&amp;R808,[1]挑战模式!$A:$AS,1,FALSE)),"",IF(VLOOKUP(P808&amp;"_"&amp;Q808&amp;"_"&amp;R808,[1]挑战模式!$A:$AS,14+S808,FALSE)="","",INT(VLOOKUP(P808&amp;"_"&amp;Q808&amp;"_"&amp;R808,[1]挑战模式!$A:$AS,20+S808,FALSE))))</f>
        <v/>
      </c>
      <c r="J808" s="10" t="str">
        <f>IF(ISNA(VLOOKUP(P808&amp;"_"&amp;Q808&amp;"_"&amp;R808,[1]挑战模式!$A:$AS,1,FALSE)),"",IF(VLOOKUP(P808&amp;"_"&amp;Q808&amp;"_"&amp;R808,[1]挑战模式!$A:$AS,14+S808,FALSE)="","",ROUND(VLOOKUP(P808&amp;"_"&amp;Q808&amp;"_"&amp;R808,[1]挑战模式!$A:$AS,5,FALSE)/I808,2)))</f>
        <v/>
      </c>
      <c r="K808" s="10" t="str">
        <f t="shared" si="76"/>
        <v/>
      </c>
      <c r="L808" s="10" t="str">
        <f t="shared" si="77"/>
        <v/>
      </c>
      <c r="M808" s="10" t="str">
        <f t="shared" si="78"/>
        <v/>
      </c>
      <c r="O808" s="10" t="str">
        <f>IF(J808="","",VLOOKUP(P808&amp;"_"&amp;Q808&amp;"_"&amp;R808,[1]挑战模式!$A:$AS,38+S808,FALSE))</f>
        <v/>
      </c>
      <c r="P808" s="10">
        <v>0</v>
      </c>
      <c r="Q808" s="10">
        <v>17</v>
      </c>
      <c r="R808" s="10">
        <v>7</v>
      </c>
      <c r="S808" s="10">
        <v>3</v>
      </c>
    </row>
    <row r="809" spans="2:19" s="10" customFormat="1" x14ac:dyDescent="0.2">
      <c r="B809" s="10" t="str">
        <f t="shared" si="73"/>
        <v/>
      </c>
      <c r="C809" s="10" t="str">
        <f>IF(ISNA(VLOOKUP(P809&amp;"_"&amp;Q809&amp;"_"&amp;R809,[1]挑战模式!$A:$AS,1,FALSE)),"",IF(R809-R808=0,"",R809))</f>
        <v/>
      </c>
      <c r="D809" s="10" t="str">
        <f t="shared" si="74"/>
        <v/>
      </c>
      <c r="E809" s="10" t="str">
        <f>""</f>
        <v/>
      </c>
      <c r="F809" s="10" t="str">
        <f>IF(C809="","",VLOOKUP(P809&amp;"_"&amp;Q809&amp;"_"&amp;R809,[1]挑战模式!$A:$AS,13,FALSE)-VLOOKUP(P809&amp;"_"&amp;Q809&amp;"_"&amp;R809,[1]挑战模式!$A:$AS,14,FALSE))</f>
        <v/>
      </c>
      <c r="G809" s="10" t="str">
        <f t="shared" si="75"/>
        <v/>
      </c>
      <c r="H809" s="10" t="str">
        <f t="shared" si="72"/>
        <v/>
      </c>
      <c r="I809" s="10" t="str">
        <f>IF(ISNA(VLOOKUP(P809&amp;"_"&amp;Q809&amp;"_"&amp;R809,[1]挑战模式!$A:$AS,1,FALSE)),"",IF(VLOOKUP(P809&amp;"_"&amp;Q809&amp;"_"&amp;R809,[1]挑战模式!$A:$AS,14+S809,FALSE)="","",INT(VLOOKUP(P809&amp;"_"&amp;Q809&amp;"_"&amp;R809,[1]挑战模式!$A:$AS,20+S809,FALSE))))</f>
        <v/>
      </c>
      <c r="J809" s="10" t="str">
        <f>IF(ISNA(VLOOKUP(P809&amp;"_"&amp;Q809&amp;"_"&amp;R809,[1]挑战模式!$A:$AS,1,FALSE)),"",IF(VLOOKUP(P809&amp;"_"&amp;Q809&amp;"_"&amp;R809,[1]挑战模式!$A:$AS,14+S809,FALSE)="","",ROUND(VLOOKUP(P809&amp;"_"&amp;Q809&amp;"_"&amp;R809,[1]挑战模式!$A:$AS,5,FALSE)/I809,2)))</f>
        <v/>
      </c>
      <c r="K809" s="10" t="str">
        <f t="shared" si="76"/>
        <v/>
      </c>
      <c r="L809" s="10" t="str">
        <f t="shared" si="77"/>
        <v/>
      </c>
      <c r="M809" s="10" t="str">
        <f t="shared" si="78"/>
        <v/>
      </c>
      <c r="O809" s="10" t="str">
        <f>IF(J809="","",VLOOKUP(P809&amp;"_"&amp;Q809&amp;"_"&amp;R809,[1]挑战模式!$A:$AS,38+S809,FALSE))</f>
        <v/>
      </c>
      <c r="P809" s="10">
        <v>0</v>
      </c>
      <c r="Q809" s="10">
        <v>17</v>
      </c>
      <c r="R809" s="10">
        <v>7</v>
      </c>
      <c r="S809" s="10">
        <v>4</v>
      </c>
    </row>
    <row r="810" spans="2:19" s="10" customFormat="1" x14ac:dyDescent="0.2">
      <c r="B810" s="10" t="str">
        <f t="shared" si="73"/>
        <v/>
      </c>
      <c r="C810" s="10" t="str">
        <f>IF(ISNA(VLOOKUP(P810&amp;"_"&amp;Q810&amp;"_"&amp;R810,[1]挑战模式!$A:$AS,1,FALSE)),"",IF(R810-R809=0,"",R810))</f>
        <v/>
      </c>
      <c r="D810" s="10" t="str">
        <f t="shared" si="74"/>
        <v/>
      </c>
      <c r="E810" s="10" t="str">
        <f>""</f>
        <v/>
      </c>
      <c r="F810" s="10" t="str">
        <f>IF(C810="","",VLOOKUP(P810&amp;"_"&amp;Q810&amp;"_"&amp;R810,[1]挑战模式!$A:$AS,13,FALSE)-VLOOKUP(P810&amp;"_"&amp;Q810&amp;"_"&amp;R810,[1]挑战模式!$A:$AS,14,FALSE))</f>
        <v/>
      </c>
      <c r="G810" s="10" t="str">
        <f t="shared" si="75"/>
        <v/>
      </c>
      <c r="H810" s="10" t="str">
        <f t="shared" si="72"/>
        <v/>
      </c>
      <c r="I810" s="10" t="str">
        <f>IF(ISNA(VLOOKUP(P810&amp;"_"&amp;Q810&amp;"_"&amp;R810,[1]挑战模式!$A:$AS,1,FALSE)),"",IF(VLOOKUP(P810&amp;"_"&amp;Q810&amp;"_"&amp;R810,[1]挑战模式!$A:$AS,14+S810,FALSE)="","",INT(VLOOKUP(P810&amp;"_"&amp;Q810&amp;"_"&amp;R810,[1]挑战模式!$A:$AS,20+S810,FALSE))))</f>
        <v/>
      </c>
      <c r="J810" s="10" t="str">
        <f>IF(ISNA(VLOOKUP(P810&amp;"_"&amp;Q810&amp;"_"&amp;R810,[1]挑战模式!$A:$AS,1,FALSE)),"",IF(VLOOKUP(P810&amp;"_"&amp;Q810&amp;"_"&amp;R810,[1]挑战模式!$A:$AS,14+S810,FALSE)="","",ROUND(VLOOKUP(P810&amp;"_"&amp;Q810&amp;"_"&amp;R810,[1]挑战模式!$A:$AS,5,FALSE)/I810,2)))</f>
        <v/>
      </c>
      <c r="K810" s="10" t="str">
        <f t="shared" si="76"/>
        <v/>
      </c>
      <c r="L810" s="10" t="str">
        <f t="shared" si="77"/>
        <v/>
      </c>
      <c r="M810" s="10" t="str">
        <f t="shared" si="78"/>
        <v/>
      </c>
      <c r="O810" s="10" t="str">
        <f>IF(J810="","",VLOOKUP(P810&amp;"_"&amp;Q810&amp;"_"&amp;R810,[1]挑战模式!$A:$AS,38+S810,FALSE))</f>
        <v/>
      </c>
      <c r="P810" s="10">
        <v>0</v>
      </c>
      <c r="Q810" s="10">
        <v>17</v>
      </c>
      <c r="R810" s="10">
        <v>7</v>
      </c>
      <c r="S810" s="10">
        <v>5</v>
      </c>
    </row>
    <row r="811" spans="2:19" s="10" customFormat="1" x14ac:dyDescent="0.2">
      <c r="B811" s="10" t="str">
        <f t="shared" si="73"/>
        <v/>
      </c>
      <c r="C811" s="10" t="str">
        <f>IF(ISNA(VLOOKUP(P811&amp;"_"&amp;Q811&amp;"_"&amp;R811,[1]挑战模式!$A:$AS,1,FALSE)),"",IF(R811-R810=0,"",R811))</f>
        <v/>
      </c>
      <c r="D811" s="10" t="str">
        <f t="shared" si="74"/>
        <v/>
      </c>
      <c r="E811" s="10" t="str">
        <f>""</f>
        <v/>
      </c>
      <c r="F811" s="10" t="str">
        <f>IF(C811="","",VLOOKUP(P811&amp;"_"&amp;Q811&amp;"_"&amp;R811,[1]挑战模式!$A:$AS,13,FALSE)-VLOOKUP(P811&amp;"_"&amp;Q811&amp;"_"&amp;R811,[1]挑战模式!$A:$AS,14,FALSE))</f>
        <v/>
      </c>
      <c r="G811" s="10" t="str">
        <f t="shared" si="75"/>
        <v/>
      </c>
      <c r="H811" s="10" t="str">
        <f t="shared" si="72"/>
        <v/>
      </c>
      <c r="I811" s="10" t="str">
        <f>IF(ISNA(VLOOKUP(P811&amp;"_"&amp;Q811&amp;"_"&amp;R811,[1]挑战模式!$A:$AS,1,FALSE)),"",IF(VLOOKUP(P811&amp;"_"&amp;Q811&amp;"_"&amp;R811,[1]挑战模式!$A:$AS,14+S811,FALSE)="","",INT(VLOOKUP(P811&amp;"_"&amp;Q811&amp;"_"&amp;R811,[1]挑战模式!$A:$AS,20+S811,FALSE))))</f>
        <v/>
      </c>
      <c r="J811" s="10" t="str">
        <f>IF(ISNA(VLOOKUP(P811&amp;"_"&amp;Q811&amp;"_"&amp;R811,[1]挑战模式!$A:$AS,1,FALSE)),"",IF(VLOOKUP(P811&amp;"_"&amp;Q811&amp;"_"&amp;R811,[1]挑战模式!$A:$AS,14+S811,FALSE)="","",ROUND(VLOOKUP(P811&amp;"_"&amp;Q811&amp;"_"&amp;R811,[1]挑战模式!$A:$AS,5,FALSE)/I811,2)))</f>
        <v/>
      </c>
      <c r="K811" s="10" t="str">
        <f t="shared" si="76"/>
        <v/>
      </c>
      <c r="L811" s="10" t="str">
        <f t="shared" si="77"/>
        <v/>
      </c>
      <c r="M811" s="10" t="str">
        <f t="shared" si="78"/>
        <v/>
      </c>
      <c r="O811" s="10" t="str">
        <f>IF(J811="","",VLOOKUP(P811&amp;"_"&amp;Q811&amp;"_"&amp;R811,[1]挑战模式!$A:$AS,38+S811,FALSE))</f>
        <v/>
      </c>
      <c r="P811" s="10">
        <v>0</v>
      </c>
      <c r="Q811" s="10">
        <v>17</v>
      </c>
      <c r="R811" s="10">
        <v>7</v>
      </c>
      <c r="S811" s="10">
        <v>6</v>
      </c>
    </row>
    <row r="812" spans="2:19" s="10" customFormat="1" x14ac:dyDescent="0.2">
      <c r="B812" s="10" t="str">
        <f t="shared" si="73"/>
        <v/>
      </c>
      <c r="C812" s="10" t="str">
        <f>IF(ISNA(VLOOKUP(P812&amp;"_"&amp;Q812&amp;"_"&amp;R812,[1]挑战模式!$A:$AS,1,FALSE)),"",IF(R812-R811=0,"",R812))</f>
        <v/>
      </c>
      <c r="D812" s="10" t="str">
        <f t="shared" si="74"/>
        <v/>
      </c>
      <c r="E812" s="10" t="str">
        <f>""</f>
        <v/>
      </c>
      <c r="F812" s="10" t="str">
        <f>IF(C812="","",VLOOKUP(P812&amp;"_"&amp;Q812&amp;"_"&amp;R812,[1]挑战模式!$A:$AS,13,FALSE)-VLOOKUP(P812&amp;"_"&amp;Q812&amp;"_"&amp;R812,[1]挑战模式!$A:$AS,14,FALSE))</f>
        <v/>
      </c>
      <c r="G812" s="10" t="str">
        <f t="shared" si="75"/>
        <v/>
      </c>
      <c r="H812" s="10" t="str">
        <f t="shared" si="72"/>
        <v/>
      </c>
      <c r="I812" s="10" t="str">
        <f>IF(ISNA(VLOOKUP(P812&amp;"_"&amp;Q812&amp;"_"&amp;R812,[1]挑战模式!$A:$AS,1,FALSE)),"",IF(VLOOKUP(P812&amp;"_"&amp;Q812&amp;"_"&amp;R812,[1]挑战模式!$A:$AS,14+S812,FALSE)="","",INT(VLOOKUP(P812&amp;"_"&amp;Q812&amp;"_"&amp;R812,[1]挑战模式!$A:$AS,20+S812,FALSE))))</f>
        <v/>
      </c>
      <c r="J812" s="10" t="str">
        <f>IF(ISNA(VLOOKUP(P812&amp;"_"&amp;Q812&amp;"_"&amp;R812,[1]挑战模式!$A:$AS,1,FALSE)),"",IF(VLOOKUP(P812&amp;"_"&amp;Q812&amp;"_"&amp;R812,[1]挑战模式!$A:$AS,14+S812,FALSE)="","",ROUND(VLOOKUP(P812&amp;"_"&amp;Q812&amp;"_"&amp;R812,[1]挑战模式!$A:$AS,5,FALSE)/I812,2)))</f>
        <v/>
      </c>
      <c r="K812" s="10" t="str">
        <f t="shared" si="76"/>
        <v/>
      </c>
      <c r="L812" s="10" t="str">
        <f t="shared" si="77"/>
        <v/>
      </c>
      <c r="M812" s="10" t="str">
        <f t="shared" si="78"/>
        <v/>
      </c>
      <c r="O812" s="10" t="str">
        <f>IF(J812="","",VLOOKUP(P812&amp;"_"&amp;Q812&amp;"_"&amp;R812,[1]挑战模式!$A:$AS,38+S812,FALSE))</f>
        <v/>
      </c>
      <c r="P812" s="10">
        <v>0</v>
      </c>
      <c r="Q812" s="10">
        <v>17</v>
      </c>
      <c r="R812" s="10">
        <v>8</v>
      </c>
      <c r="S812" s="10">
        <v>1</v>
      </c>
    </row>
    <row r="813" spans="2:19" s="10" customFormat="1" x14ac:dyDescent="0.2">
      <c r="B813" s="10" t="str">
        <f t="shared" si="73"/>
        <v/>
      </c>
      <c r="C813" s="10" t="str">
        <f>IF(ISNA(VLOOKUP(P813&amp;"_"&amp;Q813&amp;"_"&amp;R813,[1]挑战模式!$A:$AS,1,FALSE)),"",IF(R813-R812=0,"",R813))</f>
        <v/>
      </c>
      <c r="D813" s="10" t="str">
        <f t="shared" si="74"/>
        <v/>
      </c>
      <c r="E813" s="10" t="str">
        <f>""</f>
        <v/>
      </c>
      <c r="F813" s="10" t="str">
        <f>IF(C813="","",VLOOKUP(P813&amp;"_"&amp;Q813&amp;"_"&amp;R813,[1]挑战模式!$A:$AS,13,FALSE)-VLOOKUP(P813&amp;"_"&amp;Q813&amp;"_"&amp;R813,[1]挑战模式!$A:$AS,14,FALSE))</f>
        <v/>
      </c>
      <c r="G813" s="10" t="str">
        <f t="shared" si="75"/>
        <v/>
      </c>
      <c r="H813" s="10" t="str">
        <f t="shared" si="72"/>
        <v/>
      </c>
      <c r="I813" s="10" t="str">
        <f>IF(ISNA(VLOOKUP(P813&amp;"_"&amp;Q813&amp;"_"&amp;R813,[1]挑战模式!$A:$AS,1,FALSE)),"",IF(VLOOKUP(P813&amp;"_"&amp;Q813&amp;"_"&amp;R813,[1]挑战模式!$A:$AS,14+S813,FALSE)="","",INT(VLOOKUP(P813&amp;"_"&amp;Q813&amp;"_"&amp;R813,[1]挑战模式!$A:$AS,20+S813,FALSE))))</f>
        <v/>
      </c>
      <c r="J813" s="10" t="str">
        <f>IF(ISNA(VLOOKUP(P813&amp;"_"&amp;Q813&amp;"_"&amp;R813,[1]挑战模式!$A:$AS,1,FALSE)),"",IF(VLOOKUP(P813&amp;"_"&amp;Q813&amp;"_"&amp;R813,[1]挑战模式!$A:$AS,14+S813,FALSE)="","",ROUND(VLOOKUP(P813&amp;"_"&amp;Q813&amp;"_"&amp;R813,[1]挑战模式!$A:$AS,5,FALSE)/I813,2)))</f>
        <v/>
      </c>
      <c r="K813" s="10" t="str">
        <f t="shared" si="76"/>
        <v/>
      </c>
      <c r="L813" s="10" t="str">
        <f t="shared" si="77"/>
        <v/>
      </c>
      <c r="M813" s="10" t="str">
        <f t="shared" si="78"/>
        <v/>
      </c>
      <c r="O813" s="10" t="str">
        <f>IF(J813="","",VLOOKUP(P813&amp;"_"&amp;Q813&amp;"_"&amp;R813,[1]挑战模式!$A:$AS,38+S813,FALSE))</f>
        <v/>
      </c>
      <c r="P813" s="10">
        <v>0</v>
      </c>
      <c r="Q813" s="10">
        <v>17</v>
      </c>
      <c r="R813" s="10">
        <v>8</v>
      </c>
      <c r="S813" s="10">
        <v>2</v>
      </c>
    </row>
    <row r="814" spans="2:19" s="10" customFormat="1" x14ac:dyDescent="0.2">
      <c r="B814" s="10" t="str">
        <f t="shared" si="73"/>
        <v/>
      </c>
      <c r="C814" s="10" t="str">
        <f>IF(ISNA(VLOOKUP(P814&amp;"_"&amp;Q814&amp;"_"&amp;R814,[1]挑战模式!$A:$AS,1,FALSE)),"",IF(R814-R813=0,"",R814))</f>
        <v/>
      </c>
      <c r="D814" s="10" t="str">
        <f t="shared" si="74"/>
        <v/>
      </c>
      <c r="E814" s="10" t="str">
        <f>""</f>
        <v/>
      </c>
      <c r="F814" s="10" t="str">
        <f>IF(C814="","",VLOOKUP(P814&amp;"_"&amp;Q814&amp;"_"&amp;R814,[1]挑战模式!$A:$AS,13,FALSE)-VLOOKUP(P814&amp;"_"&amp;Q814&amp;"_"&amp;R814,[1]挑战模式!$A:$AS,14,FALSE))</f>
        <v/>
      </c>
      <c r="G814" s="10" t="str">
        <f t="shared" si="75"/>
        <v/>
      </c>
      <c r="H814" s="10" t="str">
        <f t="shared" si="72"/>
        <v/>
      </c>
      <c r="I814" s="10" t="str">
        <f>IF(ISNA(VLOOKUP(P814&amp;"_"&amp;Q814&amp;"_"&amp;R814,[1]挑战模式!$A:$AS,1,FALSE)),"",IF(VLOOKUP(P814&amp;"_"&amp;Q814&amp;"_"&amp;R814,[1]挑战模式!$A:$AS,14+S814,FALSE)="","",INT(VLOOKUP(P814&amp;"_"&amp;Q814&amp;"_"&amp;R814,[1]挑战模式!$A:$AS,20+S814,FALSE))))</f>
        <v/>
      </c>
      <c r="J814" s="10" t="str">
        <f>IF(ISNA(VLOOKUP(P814&amp;"_"&amp;Q814&amp;"_"&amp;R814,[1]挑战模式!$A:$AS,1,FALSE)),"",IF(VLOOKUP(P814&amp;"_"&amp;Q814&amp;"_"&amp;R814,[1]挑战模式!$A:$AS,14+S814,FALSE)="","",ROUND(VLOOKUP(P814&amp;"_"&amp;Q814&amp;"_"&amp;R814,[1]挑战模式!$A:$AS,5,FALSE)/I814,2)))</f>
        <v/>
      </c>
      <c r="K814" s="10" t="str">
        <f t="shared" si="76"/>
        <v/>
      </c>
      <c r="L814" s="10" t="str">
        <f t="shared" si="77"/>
        <v/>
      </c>
      <c r="M814" s="10" t="str">
        <f t="shared" si="78"/>
        <v/>
      </c>
      <c r="O814" s="10" t="str">
        <f>IF(J814="","",VLOOKUP(P814&amp;"_"&amp;Q814&amp;"_"&amp;R814,[1]挑战模式!$A:$AS,38+S814,FALSE))</f>
        <v/>
      </c>
      <c r="P814" s="10">
        <v>0</v>
      </c>
      <c r="Q814" s="10">
        <v>17</v>
      </c>
      <c r="R814" s="10">
        <v>8</v>
      </c>
      <c r="S814" s="10">
        <v>3</v>
      </c>
    </row>
    <row r="815" spans="2:19" s="10" customFormat="1" x14ac:dyDescent="0.2">
      <c r="B815" s="10" t="str">
        <f t="shared" si="73"/>
        <v/>
      </c>
      <c r="C815" s="10" t="str">
        <f>IF(ISNA(VLOOKUP(P815&amp;"_"&amp;Q815&amp;"_"&amp;R815,[1]挑战模式!$A:$AS,1,FALSE)),"",IF(R815-R814=0,"",R815))</f>
        <v/>
      </c>
      <c r="D815" s="10" t="str">
        <f t="shared" si="74"/>
        <v/>
      </c>
      <c r="E815" s="10" t="str">
        <f>""</f>
        <v/>
      </c>
      <c r="F815" s="10" t="str">
        <f>IF(C815="","",VLOOKUP(P815&amp;"_"&amp;Q815&amp;"_"&amp;R815,[1]挑战模式!$A:$AS,13,FALSE)-VLOOKUP(P815&amp;"_"&amp;Q815&amp;"_"&amp;R815,[1]挑战模式!$A:$AS,14,FALSE))</f>
        <v/>
      </c>
      <c r="G815" s="10" t="str">
        <f t="shared" si="75"/>
        <v/>
      </c>
      <c r="H815" s="10" t="str">
        <f t="shared" si="72"/>
        <v/>
      </c>
      <c r="I815" s="10" t="str">
        <f>IF(ISNA(VLOOKUP(P815&amp;"_"&amp;Q815&amp;"_"&amp;R815,[1]挑战模式!$A:$AS,1,FALSE)),"",IF(VLOOKUP(P815&amp;"_"&amp;Q815&amp;"_"&amp;R815,[1]挑战模式!$A:$AS,14+S815,FALSE)="","",INT(VLOOKUP(P815&amp;"_"&amp;Q815&amp;"_"&amp;R815,[1]挑战模式!$A:$AS,20+S815,FALSE))))</f>
        <v/>
      </c>
      <c r="J815" s="10" t="str">
        <f>IF(ISNA(VLOOKUP(P815&amp;"_"&amp;Q815&amp;"_"&amp;R815,[1]挑战模式!$A:$AS,1,FALSE)),"",IF(VLOOKUP(P815&amp;"_"&amp;Q815&amp;"_"&amp;R815,[1]挑战模式!$A:$AS,14+S815,FALSE)="","",ROUND(VLOOKUP(P815&amp;"_"&amp;Q815&amp;"_"&amp;R815,[1]挑战模式!$A:$AS,5,FALSE)/I815,2)))</f>
        <v/>
      </c>
      <c r="K815" s="10" t="str">
        <f t="shared" si="76"/>
        <v/>
      </c>
      <c r="L815" s="10" t="str">
        <f t="shared" si="77"/>
        <v/>
      </c>
      <c r="M815" s="10" t="str">
        <f t="shared" si="78"/>
        <v/>
      </c>
      <c r="O815" s="10" t="str">
        <f>IF(J815="","",VLOOKUP(P815&amp;"_"&amp;Q815&amp;"_"&amp;R815,[1]挑战模式!$A:$AS,38+S815,FALSE))</f>
        <v/>
      </c>
      <c r="P815" s="10">
        <v>0</v>
      </c>
      <c r="Q815" s="10">
        <v>17</v>
      </c>
      <c r="R815" s="10">
        <v>8</v>
      </c>
      <c r="S815" s="10">
        <v>4</v>
      </c>
    </row>
    <row r="816" spans="2:19" s="10" customFormat="1" x14ac:dyDescent="0.2">
      <c r="B816" s="10" t="str">
        <f t="shared" si="73"/>
        <v/>
      </c>
      <c r="C816" s="10" t="str">
        <f>IF(ISNA(VLOOKUP(P816&amp;"_"&amp;Q816&amp;"_"&amp;R816,[1]挑战模式!$A:$AS,1,FALSE)),"",IF(R816-R815=0,"",R816))</f>
        <v/>
      </c>
      <c r="D816" s="10" t="str">
        <f t="shared" si="74"/>
        <v/>
      </c>
      <c r="E816" s="10" t="str">
        <f>""</f>
        <v/>
      </c>
      <c r="F816" s="10" t="str">
        <f>IF(C816="","",VLOOKUP(P816&amp;"_"&amp;Q816&amp;"_"&amp;R816,[1]挑战模式!$A:$AS,13,FALSE)-VLOOKUP(P816&amp;"_"&amp;Q816&amp;"_"&amp;R816,[1]挑战模式!$A:$AS,14,FALSE))</f>
        <v/>
      </c>
      <c r="G816" s="10" t="str">
        <f t="shared" si="75"/>
        <v/>
      </c>
      <c r="H816" s="10" t="str">
        <f t="shared" si="72"/>
        <v/>
      </c>
      <c r="I816" s="10" t="str">
        <f>IF(ISNA(VLOOKUP(P816&amp;"_"&amp;Q816&amp;"_"&amp;R816,[1]挑战模式!$A:$AS,1,FALSE)),"",IF(VLOOKUP(P816&amp;"_"&amp;Q816&amp;"_"&amp;R816,[1]挑战模式!$A:$AS,14+S816,FALSE)="","",INT(VLOOKUP(P816&amp;"_"&amp;Q816&amp;"_"&amp;R816,[1]挑战模式!$A:$AS,20+S816,FALSE))))</f>
        <v/>
      </c>
      <c r="J816" s="10" t="str">
        <f>IF(ISNA(VLOOKUP(P816&amp;"_"&amp;Q816&amp;"_"&amp;R816,[1]挑战模式!$A:$AS,1,FALSE)),"",IF(VLOOKUP(P816&amp;"_"&amp;Q816&amp;"_"&amp;R816,[1]挑战模式!$A:$AS,14+S816,FALSE)="","",ROUND(VLOOKUP(P816&amp;"_"&amp;Q816&amp;"_"&amp;R816,[1]挑战模式!$A:$AS,5,FALSE)/I816,2)))</f>
        <v/>
      </c>
      <c r="K816" s="10" t="str">
        <f t="shared" si="76"/>
        <v/>
      </c>
      <c r="L816" s="10" t="str">
        <f t="shared" si="77"/>
        <v/>
      </c>
      <c r="M816" s="10" t="str">
        <f t="shared" si="78"/>
        <v/>
      </c>
      <c r="O816" s="10" t="str">
        <f>IF(J816="","",VLOOKUP(P816&amp;"_"&amp;Q816&amp;"_"&amp;R816,[1]挑战模式!$A:$AS,38+S816,FALSE))</f>
        <v/>
      </c>
      <c r="P816" s="10">
        <v>0</v>
      </c>
      <c r="Q816" s="10">
        <v>17</v>
      </c>
      <c r="R816" s="10">
        <v>8</v>
      </c>
      <c r="S816" s="10">
        <v>5</v>
      </c>
    </row>
    <row r="817" spans="2:19" s="10" customFormat="1" x14ac:dyDescent="0.2">
      <c r="B817" s="10" t="str">
        <f t="shared" si="73"/>
        <v/>
      </c>
      <c r="C817" s="10" t="str">
        <f>IF(ISNA(VLOOKUP(P817&amp;"_"&amp;Q817&amp;"_"&amp;R817,[1]挑战模式!$A:$AS,1,FALSE)),"",IF(R817-R816=0,"",R817))</f>
        <v/>
      </c>
      <c r="D817" s="10" t="str">
        <f t="shared" si="74"/>
        <v/>
      </c>
      <c r="E817" s="10" t="str">
        <f>""</f>
        <v/>
      </c>
      <c r="F817" s="10" t="str">
        <f>IF(C817="","",VLOOKUP(P817&amp;"_"&amp;Q817&amp;"_"&amp;R817,[1]挑战模式!$A:$AS,13,FALSE)-VLOOKUP(P817&amp;"_"&amp;Q817&amp;"_"&amp;R817,[1]挑战模式!$A:$AS,14,FALSE))</f>
        <v/>
      </c>
      <c r="G817" s="10" t="str">
        <f t="shared" si="75"/>
        <v/>
      </c>
      <c r="H817" s="10" t="str">
        <f t="shared" si="72"/>
        <v/>
      </c>
      <c r="I817" s="10" t="str">
        <f>IF(ISNA(VLOOKUP(P817&amp;"_"&amp;Q817&amp;"_"&amp;R817,[1]挑战模式!$A:$AS,1,FALSE)),"",IF(VLOOKUP(P817&amp;"_"&amp;Q817&amp;"_"&amp;R817,[1]挑战模式!$A:$AS,14+S817,FALSE)="","",INT(VLOOKUP(P817&amp;"_"&amp;Q817&amp;"_"&amp;R817,[1]挑战模式!$A:$AS,20+S817,FALSE))))</f>
        <v/>
      </c>
      <c r="J817" s="10" t="str">
        <f>IF(ISNA(VLOOKUP(P817&amp;"_"&amp;Q817&amp;"_"&amp;R817,[1]挑战模式!$A:$AS,1,FALSE)),"",IF(VLOOKUP(P817&amp;"_"&amp;Q817&amp;"_"&amp;R817,[1]挑战模式!$A:$AS,14+S817,FALSE)="","",ROUND(VLOOKUP(P817&amp;"_"&amp;Q817&amp;"_"&amp;R817,[1]挑战模式!$A:$AS,5,FALSE)/I817,2)))</f>
        <v/>
      </c>
      <c r="K817" s="10" t="str">
        <f t="shared" si="76"/>
        <v/>
      </c>
      <c r="L817" s="10" t="str">
        <f t="shared" si="77"/>
        <v/>
      </c>
      <c r="M817" s="10" t="str">
        <f t="shared" si="78"/>
        <v/>
      </c>
      <c r="O817" s="10" t="str">
        <f>IF(J817="","",VLOOKUP(P817&amp;"_"&amp;Q817&amp;"_"&amp;R817,[1]挑战模式!$A:$AS,38+S817,FALSE))</f>
        <v/>
      </c>
      <c r="P817" s="10">
        <v>0</v>
      </c>
      <c r="Q817" s="10">
        <v>17</v>
      </c>
      <c r="R817" s="10">
        <v>8</v>
      </c>
      <c r="S817" s="10">
        <v>6</v>
      </c>
    </row>
    <row r="818" spans="2:19" s="10" customFormat="1" x14ac:dyDescent="0.2">
      <c r="B818" s="10" t="str">
        <f t="shared" si="73"/>
        <v>MonsterWaveCallRule_Season0_Challenge18</v>
      </c>
      <c r="C818" s="10">
        <f>IF(ISNA(VLOOKUP(P818&amp;"_"&amp;Q818&amp;"_"&amp;R818,[1]挑战模式!$A:$AS,1,FALSE)),"",IF(R818-R817=0,"",R818))</f>
        <v>1</v>
      </c>
      <c r="D818" s="10" t="str">
        <f t="shared" si="74"/>
        <v>赛季0挑战关卡18波次1</v>
      </c>
      <c r="E818" s="10" t="str">
        <f>""</f>
        <v/>
      </c>
      <c r="F818" s="10">
        <f>IF(C818="","",VLOOKUP(P818&amp;"_"&amp;Q818&amp;"_"&amp;R818,[1]挑战模式!$A:$AS,13,FALSE)-VLOOKUP(P818&amp;"_"&amp;Q818&amp;"_"&amp;R818,[1]挑战模式!$A:$AS,14,FALSE))</f>
        <v>100</v>
      </c>
      <c r="G818" s="10">
        <f t="shared" si="75"/>
        <v>180</v>
      </c>
      <c r="H818" s="10">
        <f t="shared" si="72"/>
        <v>0</v>
      </c>
      <c r="I818" s="10">
        <f ca="1">IF(ISNA(VLOOKUP(P818&amp;"_"&amp;Q818&amp;"_"&amp;R818,[1]挑战模式!$A:$AS,1,FALSE)),"",IF(VLOOKUP(P818&amp;"_"&amp;Q818&amp;"_"&amp;R818,[1]挑战模式!$A:$AS,14+S818,FALSE)="","",INT(VLOOKUP(P818&amp;"_"&amp;Q818&amp;"_"&amp;R818,[1]挑战模式!$A:$AS,20+S818,FALSE))))</f>
        <v>6</v>
      </c>
      <c r="J818" s="10">
        <f ca="1">IF(ISNA(VLOOKUP(P818&amp;"_"&amp;Q818&amp;"_"&amp;R818,[1]挑战模式!$A:$AS,1,FALSE)),"",IF(VLOOKUP(P818&amp;"_"&amp;Q818&amp;"_"&amp;R818,[1]挑战模式!$A:$AS,14+S818,FALSE)="","",ROUND(VLOOKUP(P818&amp;"_"&amp;Q818&amp;"_"&amp;R818,[1]挑战模式!$A:$AS,5,FALSE)/I818,2)))</f>
        <v>1.67</v>
      </c>
      <c r="K818" s="10">
        <f t="shared" ca="1" si="76"/>
        <v>1</v>
      </c>
      <c r="L818" s="10" t="str">
        <f t="shared" ca="1" si="77"/>
        <v>Monster_Season0_Challenge18_1_1</v>
      </c>
      <c r="M818" s="10">
        <f t="shared" ca="1" si="78"/>
        <v>1</v>
      </c>
      <c r="O818" s="10">
        <f ca="1">IF(J818="","",VLOOKUP(P818&amp;"_"&amp;Q818&amp;"_"&amp;R818,[1]挑战模式!$A:$AS,38+S818,FALSE))</f>
        <v>33</v>
      </c>
      <c r="P818" s="10">
        <v>0</v>
      </c>
      <c r="Q818" s="10">
        <v>18</v>
      </c>
      <c r="R818" s="10">
        <v>1</v>
      </c>
      <c r="S818" s="10">
        <v>1</v>
      </c>
    </row>
    <row r="819" spans="2:19" s="10" customFormat="1" x14ac:dyDescent="0.2">
      <c r="B819" s="10" t="str">
        <f t="shared" si="73"/>
        <v/>
      </c>
      <c r="C819" s="10" t="str">
        <f>IF(ISNA(VLOOKUP(P819&amp;"_"&amp;Q819&amp;"_"&amp;R819,[1]挑战模式!$A:$AS,1,FALSE)),"",IF(R819-R818=0,"",R819))</f>
        <v/>
      </c>
      <c r="D819" s="10" t="str">
        <f t="shared" si="74"/>
        <v/>
      </c>
      <c r="E819" s="10" t="str">
        <f>""</f>
        <v/>
      </c>
      <c r="F819" s="10" t="str">
        <f>IF(C819="","",VLOOKUP(P819&amp;"_"&amp;Q819&amp;"_"&amp;R819,[1]挑战模式!$A:$AS,13,FALSE)-VLOOKUP(P819&amp;"_"&amp;Q819&amp;"_"&amp;R819,[1]挑战模式!$A:$AS,14,FALSE))</f>
        <v/>
      </c>
      <c r="G819" s="10" t="str">
        <f t="shared" si="75"/>
        <v/>
      </c>
      <c r="H819" s="10" t="str">
        <f t="shared" si="72"/>
        <v/>
      </c>
      <c r="I819" s="10" t="str">
        <f ca="1">IF(ISNA(VLOOKUP(P819&amp;"_"&amp;Q819&amp;"_"&amp;R819,[1]挑战模式!$A:$AS,1,FALSE)),"",IF(VLOOKUP(P819&amp;"_"&amp;Q819&amp;"_"&amp;R819,[1]挑战模式!$A:$AS,14+S819,FALSE)="","",INT(VLOOKUP(P819&amp;"_"&amp;Q819&amp;"_"&amp;R819,[1]挑战模式!$A:$AS,20+S819,FALSE))))</f>
        <v/>
      </c>
      <c r="J819" s="10" t="str">
        <f ca="1">IF(ISNA(VLOOKUP(P819&amp;"_"&amp;Q819&amp;"_"&amp;R819,[1]挑战模式!$A:$AS,1,FALSE)),"",IF(VLOOKUP(P819&amp;"_"&amp;Q819&amp;"_"&amp;R819,[1]挑战模式!$A:$AS,14+S819,FALSE)="","",ROUND(VLOOKUP(P819&amp;"_"&amp;Q819&amp;"_"&amp;R819,[1]挑战模式!$A:$AS,5,FALSE)/I819,2)))</f>
        <v/>
      </c>
      <c r="K819" s="10" t="str">
        <f t="shared" ca="1" si="76"/>
        <v/>
      </c>
      <c r="L819" s="10" t="str">
        <f t="shared" ca="1" si="77"/>
        <v/>
      </c>
      <c r="M819" s="10" t="str">
        <f t="shared" ca="1" si="78"/>
        <v/>
      </c>
      <c r="O819" s="10" t="str">
        <f ca="1">IF(J819="","",VLOOKUP(P819&amp;"_"&amp;Q819&amp;"_"&amp;R819,[1]挑战模式!$A:$AS,38+S819,FALSE))</f>
        <v/>
      </c>
      <c r="P819" s="10">
        <v>0</v>
      </c>
      <c r="Q819" s="10">
        <v>18</v>
      </c>
      <c r="R819" s="10">
        <v>1</v>
      </c>
      <c r="S819" s="10">
        <v>2</v>
      </c>
    </row>
    <row r="820" spans="2:19" s="10" customFormat="1" x14ac:dyDescent="0.2">
      <c r="B820" s="10" t="str">
        <f t="shared" si="73"/>
        <v/>
      </c>
      <c r="C820" s="10" t="str">
        <f>IF(ISNA(VLOOKUP(P820&amp;"_"&amp;Q820&amp;"_"&amp;R820,[1]挑战模式!$A:$AS,1,FALSE)),"",IF(R820-R819=0,"",R820))</f>
        <v/>
      </c>
      <c r="D820" s="10" t="str">
        <f t="shared" si="74"/>
        <v/>
      </c>
      <c r="E820" s="10" t="str">
        <f>""</f>
        <v/>
      </c>
      <c r="F820" s="10" t="str">
        <f>IF(C820="","",VLOOKUP(P820&amp;"_"&amp;Q820&amp;"_"&amp;R820,[1]挑战模式!$A:$AS,13,FALSE)-VLOOKUP(P820&amp;"_"&amp;Q820&amp;"_"&amp;R820,[1]挑战模式!$A:$AS,14,FALSE))</f>
        <v/>
      </c>
      <c r="G820" s="10" t="str">
        <f t="shared" si="75"/>
        <v/>
      </c>
      <c r="H820" s="10" t="str">
        <f t="shared" si="72"/>
        <v/>
      </c>
      <c r="I820" s="10" t="str">
        <f ca="1">IF(ISNA(VLOOKUP(P820&amp;"_"&amp;Q820&amp;"_"&amp;R820,[1]挑战模式!$A:$AS,1,FALSE)),"",IF(VLOOKUP(P820&amp;"_"&amp;Q820&amp;"_"&amp;R820,[1]挑战模式!$A:$AS,14+S820,FALSE)="","",INT(VLOOKUP(P820&amp;"_"&amp;Q820&amp;"_"&amp;R820,[1]挑战模式!$A:$AS,20+S820,FALSE))))</f>
        <v/>
      </c>
      <c r="J820" s="10" t="str">
        <f ca="1">IF(ISNA(VLOOKUP(P820&amp;"_"&amp;Q820&amp;"_"&amp;R820,[1]挑战模式!$A:$AS,1,FALSE)),"",IF(VLOOKUP(P820&amp;"_"&amp;Q820&amp;"_"&amp;R820,[1]挑战模式!$A:$AS,14+S820,FALSE)="","",ROUND(VLOOKUP(P820&amp;"_"&amp;Q820&amp;"_"&amp;R820,[1]挑战模式!$A:$AS,5,FALSE)/I820,2)))</f>
        <v/>
      </c>
      <c r="K820" s="10" t="str">
        <f t="shared" ca="1" si="76"/>
        <v/>
      </c>
      <c r="L820" s="10" t="str">
        <f t="shared" ca="1" si="77"/>
        <v/>
      </c>
      <c r="M820" s="10" t="str">
        <f t="shared" ca="1" si="78"/>
        <v/>
      </c>
      <c r="O820" s="10" t="str">
        <f ca="1">IF(J820="","",VLOOKUP(P820&amp;"_"&amp;Q820&amp;"_"&amp;R820,[1]挑战模式!$A:$AS,38+S820,FALSE))</f>
        <v/>
      </c>
      <c r="P820" s="10">
        <v>0</v>
      </c>
      <c r="Q820" s="10">
        <v>18</v>
      </c>
      <c r="R820" s="10">
        <v>1</v>
      </c>
      <c r="S820" s="10">
        <v>3</v>
      </c>
    </row>
    <row r="821" spans="2:19" s="10" customFormat="1" x14ac:dyDescent="0.2">
      <c r="B821" s="10" t="str">
        <f t="shared" si="73"/>
        <v/>
      </c>
      <c r="C821" s="10" t="str">
        <f>IF(ISNA(VLOOKUP(P821&amp;"_"&amp;Q821&amp;"_"&amp;R821,[1]挑战模式!$A:$AS,1,FALSE)),"",IF(R821-R820=0,"",R821))</f>
        <v/>
      </c>
      <c r="D821" s="10" t="str">
        <f t="shared" si="74"/>
        <v/>
      </c>
      <c r="E821" s="10" t="str">
        <f>""</f>
        <v/>
      </c>
      <c r="F821" s="10" t="str">
        <f>IF(C821="","",VLOOKUP(P821&amp;"_"&amp;Q821&amp;"_"&amp;R821,[1]挑战模式!$A:$AS,13,FALSE)-VLOOKUP(P821&amp;"_"&amp;Q821&amp;"_"&amp;R821,[1]挑战模式!$A:$AS,14,FALSE))</f>
        <v/>
      </c>
      <c r="G821" s="10" t="str">
        <f t="shared" si="75"/>
        <v/>
      </c>
      <c r="H821" s="10" t="str">
        <f t="shared" si="72"/>
        <v/>
      </c>
      <c r="I821" s="10" t="str">
        <f ca="1">IF(ISNA(VLOOKUP(P821&amp;"_"&amp;Q821&amp;"_"&amp;R821,[1]挑战模式!$A:$AS,1,FALSE)),"",IF(VLOOKUP(P821&amp;"_"&amp;Q821&amp;"_"&amp;R821,[1]挑战模式!$A:$AS,14+S821,FALSE)="","",INT(VLOOKUP(P821&amp;"_"&amp;Q821&amp;"_"&amp;R821,[1]挑战模式!$A:$AS,20+S821,FALSE))))</f>
        <v/>
      </c>
      <c r="J821" s="10" t="str">
        <f ca="1">IF(ISNA(VLOOKUP(P821&amp;"_"&amp;Q821&amp;"_"&amp;R821,[1]挑战模式!$A:$AS,1,FALSE)),"",IF(VLOOKUP(P821&amp;"_"&amp;Q821&amp;"_"&amp;R821,[1]挑战模式!$A:$AS,14+S821,FALSE)="","",ROUND(VLOOKUP(P821&amp;"_"&amp;Q821&amp;"_"&amp;R821,[1]挑战模式!$A:$AS,5,FALSE)/I821,2)))</f>
        <v/>
      </c>
      <c r="K821" s="10" t="str">
        <f t="shared" ca="1" si="76"/>
        <v/>
      </c>
      <c r="L821" s="10" t="str">
        <f t="shared" ca="1" si="77"/>
        <v/>
      </c>
      <c r="M821" s="10" t="str">
        <f t="shared" ca="1" si="78"/>
        <v/>
      </c>
      <c r="O821" s="10" t="str">
        <f ca="1">IF(J821="","",VLOOKUP(P821&amp;"_"&amp;Q821&amp;"_"&amp;R821,[1]挑战模式!$A:$AS,38+S821,FALSE))</f>
        <v/>
      </c>
      <c r="P821" s="10">
        <v>0</v>
      </c>
      <c r="Q821" s="10">
        <v>18</v>
      </c>
      <c r="R821" s="10">
        <v>1</v>
      </c>
      <c r="S821" s="10">
        <v>4</v>
      </c>
    </row>
    <row r="822" spans="2:19" s="10" customFormat="1" x14ac:dyDescent="0.2">
      <c r="B822" s="10" t="str">
        <f t="shared" si="73"/>
        <v/>
      </c>
      <c r="C822" s="10" t="str">
        <f>IF(ISNA(VLOOKUP(P822&amp;"_"&amp;Q822&amp;"_"&amp;R822,[1]挑战模式!$A:$AS,1,FALSE)),"",IF(R822-R821=0,"",R822))</f>
        <v/>
      </c>
      <c r="D822" s="10" t="str">
        <f t="shared" si="74"/>
        <v/>
      </c>
      <c r="E822" s="10" t="str">
        <f>""</f>
        <v/>
      </c>
      <c r="F822" s="10" t="str">
        <f>IF(C822="","",VLOOKUP(P822&amp;"_"&amp;Q822&amp;"_"&amp;R822,[1]挑战模式!$A:$AS,13,FALSE)-VLOOKUP(P822&amp;"_"&amp;Q822&amp;"_"&amp;R822,[1]挑战模式!$A:$AS,14,FALSE))</f>
        <v/>
      </c>
      <c r="G822" s="10" t="str">
        <f t="shared" si="75"/>
        <v/>
      </c>
      <c r="H822" s="10" t="str">
        <f t="shared" si="72"/>
        <v/>
      </c>
      <c r="I822" s="10" t="str">
        <f ca="1">IF(ISNA(VLOOKUP(P822&amp;"_"&amp;Q822&amp;"_"&amp;R822,[1]挑战模式!$A:$AS,1,FALSE)),"",IF(VLOOKUP(P822&amp;"_"&amp;Q822&amp;"_"&amp;R822,[1]挑战模式!$A:$AS,14+S822,FALSE)="","",INT(VLOOKUP(P822&amp;"_"&amp;Q822&amp;"_"&amp;R822,[1]挑战模式!$A:$AS,20+S822,FALSE))))</f>
        <v/>
      </c>
      <c r="J822" s="10" t="str">
        <f ca="1">IF(ISNA(VLOOKUP(P822&amp;"_"&amp;Q822&amp;"_"&amp;R822,[1]挑战模式!$A:$AS,1,FALSE)),"",IF(VLOOKUP(P822&amp;"_"&amp;Q822&amp;"_"&amp;R822,[1]挑战模式!$A:$AS,14+S822,FALSE)="","",ROUND(VLOOKUP(P822&amp;"_"&amp;Q822&amp;"_"&amp;R822,[1]挑战模式!$A:$AS,5,FALSE)/I822,2)))</f>
        <v/>
      </c>
      <c r="K822" s="10" t="str">
        <f t="shared" ca="1" si="76"/>
        <v/>
      </c>
      <c r="L822" s="10" t="str">
        <f t="shared" ca="1" si="77"/>
        <v/>
      </c>
      <c r="M822" s="10" t="str">
        <f t="shared" ca="1" si="78"/>
        <v/>
      </c>
      <c r="O822" s="10" t="str">
        <f ca="1">IF(J822="","",VLOOKUP(P822&amp;"_"&amp;Q822&amp;"_"&amp;R822,[1]挑战模式!$A:$AS,38+S822,FALSE))</f>
        <v/>
      </c>
      <c r="P822" s="10">
        <v>0</v>
      </c>
      <c r="Q822" s="10">
        <v>18</v>
      </c>
      <c r="R822" s="10">
        <v>1</v>
      </c>
      <c r="S822" s="10">
        <v>5</v>
      </c>
    </row>
    <row r="823" spans="2:19" s="10" customFormat="1" x14ac:dyDescent="0.2">
      <c r="B823" s="10" t="str">
        <f t="shared" si="73"/>
        <v/>
      </c>
      <c r="C823" s="10" t="str">
        <f>IF(ISNA(VLOOKUP(P823&amp;"_"&amp;Q823&amp;"_"&amp;R823,[1]挑战模式!$A:$AS,1,FALSE)),"",IF(R823-R822=0,"",R823))</f>
        <v/>
      </c>
      <c r="D823" s="10" t="str">
        <f t="shared" si="74"/>
        <v/>
      </c>
      <c r="E823" s="10" t="str">
        <f>""</f>
        <v/>
      </c>
      <c r="F823" s="10" t="str">
        <f>IF(C823="","",VLOOKUP(P823&amp;"_"&amp;Q823&amp;"_"&amp;R823,[1]挑战模式!$A:$AS,13,FALSE)-VLOOKUP(P823&amp;"_"&amp;Q823&amp;"_"&amp;R823,[1]挑战模式!$A:$AS,14,FALSE))</f>
        <v/>
      </c>
      <c r="G823" s="10" t="str">
        <f t="shared" si="75"/>
        <v/>
      </c>
      <c r="H823" s="10" t="str">
        <f t="shared" si="72"/>
        <v/>
      </c>
      <c r="I823" s="10" t="str">
        <f ca="1">IF(ISNA(VLOOKUP(P823&amp;"_"&amp;Q823&amp;"_"&amp;R823,[1]挑战模式!$A:$AS,1,FALSE)),"",IF(VLOOKUP(P823&amp;"_"&amp;Q823&amp;"_"&amp;R823,[1]挑战模式!$A:$AS,14+S823,FALSE)="","",INT(VLOOKUP(P823&amp;"_"&amp;Q823&amp;"_"&amp;R823,[1]挑战模式!$A:$AS,20+S823,FALSE))))</f>
        <v/>
      </c>
      <c r="J823" s="10" t="str">
        <f ca="1">IF(ISNA(VLOOKUP(P823&amp;"_"&amp;Q823&amp;"_"&amp;R823,[1]挑战模式!$A:$AS,1,FALSE)),"",IF(VLOOKUP(P823&amp;"_"&amp;Q823&amp;"_"&amp;R823,[1]挑战模式!$A:$AS,14+S823,FALSE)="","",ROUND(VLOOKUP(P823&amp;"_"&amp;Q823&amp;"_"&amp;R823,[1]挑战模式!$A:$AS,5,FALSE)/I823,2)))</f>
        <v/>
      </c>
      <c r="K823" s="10" t="str">
        <f t="shared" ca="1" si="76"/>
        <v/>
      </c>
      <c r="L823" s="10" t="str">
        <f t="shared" ca="1" si="77"/>
        <v/>
      </c>
      <c r="M823" s="10" t="str">
        <f t="shared" ca="1" si="78"/>
        <v/>
      </c>
      <c r="O823" s="10" t="str">
        <f ca="1">IF(J823="","",VLOOKUP(P823&amp;"_"&amp;Q823&amp;"_"&amp;R823,[1]挑战模式!$A:$AS,38+S823,FALSE))</f>
        <v/>
      </c>
      <c r="P823" s="10">
        <v>0</v>
      </c>
      <c r="Q823" s="10">
        <v>18</v>
      </c>
      <c r="R823" s="10">
        <v>1</v>
      </c>
      <c r="S823" s="10">
        <v>6</v>
      </c>
    </row>
    <row r="824" spans="2:19" s="10" customFormat="1" x14ac:dyDescent="0.2">
      <c r="B824" s="10" t="str">
        <f t="shared" si="73"/>
        <v>MonsterWaveCallRule_Season0_Challenge18</v>
      </c>
      <c r="C824" s="10">
        <f>IF(ISNA(VLOOKUP(P824&amp;"_"&amp;Q824&amp;"_"&amp;R824,[1]挑战模式!$A:$AS,1,FALSE)),"",IF(R824-R823=0,"",R824))</f>
        <v>2</v>
      </c>
      <c r="D824" s="10" t="str">
        <f t="shared" si="74"/>
        <v>赛季0挑战关卡18波次2</v>
      </c>
      <c r="E824" s="10" t="str">
        <f>""</f>
        <v/>
      </c>
      <c r="F824" s="10">
        <f>IF(C824="","",VLOOKUP(P824&amp;"_"&amp;Q824&amp;"_"&amp;R824,[1]挑战模式!$A:$AS,13,FALSE)-VLOOKUP(P824&amp;"_"&amp;Q824&amp;"_"&amp;R824,[1]挑战模式!$A:$AS,14,FALSE))</f>
        <v>100</v>
      </c>
      <c r="G824" s="10">
        <f t="shared" si="75"/>
        <v>180</v>
      </c>
      <c r="H824" s="10">
        <f t="shared" si="72"/>
        <v>0</v>
      </c>
      <c r="I824" s="10">
        <f ca="1">IF(ISNA(VLOOKUP(P824&amp;"_"&amp;Q824&amp;"_"&amp;R824,[1]挑战模式!$A:$AS,1,FALSE)),"",IF(VLOOKUP(P824&amp;"_"&amp;Q824&amp;"_"&amp;R824,[1]挑战模式!$A:$AS,14+S824,FALSE)="","",INT(VLOOKUP(P824&amp;"_"&amp;Q824&amp;"_"&amp;R824,[1]挑战模式!$A:$AS,20+S824,FALSE))))</f>
        <v>6</v>
      </c>
      <c r="J824" s="10">
        <f ca="1">IF(ISNA(VLOOKUP(P824&amp;"_"&amp;Q824&amp;"_"&amp;R824,[1]挑战模式!$A:$AS,1,FALSE)),"",IF(VLOOKUP(P824&amp;"_"&amp;Q824&amp;"_"&amp;R824,[1]挑战模式!$A:$AS,14+S824,FALSE)="","",ROUND(VLOOKUP(P824&amp;"_"&amp;Q824&amp;"_"&amp;R824,[1]挑战模式!$A:$AS,5,FALSE)/I824,2)))</f>
        <v>2.5</v>
      </c>
      <c r="K824" s="10">
        <f t="shared" ca="1" si="76"/>
        <v>1</v>
      </c>
      <c r="L824" s="10" t="str">
        <f t="shared" ca="1" si="77"/>
        <v>Monster_Season0_Challenge18_2_1</v>
      </c>
      <c r="M824" s="10">
        <f t="shared" ca="1" si="78"/>
        <v>1</v>
      </c>
      <c r="O824" s="10">
        <f ca="1">IF(J824="","",VLOOKUP(P824&amp;"_"&amp;Q824&amp;"_"&amp;R824,[1]挑战模式!$A:$AS,38+S824,FALSE))</f>
        <v>17</v>
      </c>
      <c r="P824" s="10">
        <v>0</v>
      </c>
      <c r="Q824" s="10">
        <v>18</v>
      </c>
      <c r="R824" s="10">
        <v>2</v>
      </c>
      <c r="S824" s="10">
        <v>1</v>
      </c>
    </row>
    <row r="825" spans="2:19" s="10" customFormat="1" x14ac:dyDescent="0.2">
      <c r="B825" s="10" t="str">
        <f t="shared" si="73"/>
        <v/>
      </c>
      <c r="C825" s="10" t="str">
        <f>IF(ISNA(VLOOKUP(P825&amp;"_"&amp;Q825&amp;"_"&amp;R825,[1]挑战模式!$A:$AS,1,FALSE)),"",IF(R825-R824=0,"",R825))</f>
        <v/>
      </c>
      <c r="D825" s="10" t="str">
        <f t="shared" si="74"/>
        <v/>
      </c>
      <c r="E825" s="10" t="str">
        <f>""</f>
        <v/>
      </c>
      <c r="F825" s="10" t="str">
        <f>IF(C825="","",VLOOKUP(P825&amp;"_"&amp;Q825&amp;"_"&amp;R825,[1]挑战模式!$A:$AS,13,FALSE)-VLOOKUP(P825&amp;"_"&amp;Q825&amp;"_"&amp;R825,[1]挑战模式!$A:$AS,14,FALSE))</f>
        <v/>
      </c>
      <c r="G825" s="10" t="str">
        <f t="shared" si="75"/>
        <v/>
      </c>
      <c r="H825" s="10" t="str">
        <f t="shared" si="72"/>
        <v/>
      </c>
      <c r="I825" s="10">
        <f ca="1">IF(ISNA(VLOOKUP(P825&amp;"_"&amp;Q825&amp;"_"&amp;R825,[1]挑战模式!$A:$AS,1,FALSE)),"",IF(VLOOKUP(P825&amp;"_"&amp;Q825&amp;"_"&amp;R825,[1]挑战模式!$A:$AS,14+S825,FALSE)="","",INT(VLOOKUP(P825&amp;"_"&amp;Q825&amp;"_"&amp;R825,[1]挑战模式!$A:$AS,20+S825,FALSE))))</f>
        <v>6</v>
      </c>
      <c r="J825" s="10">
        <f ca="1">IF(ISNA(VLOOKUP(P825&amp;"_"&amp;Q825&amp;"_"&amp;R825,[1]挑战模式!$A:$AS,1,FALSE)),"",IF(VLOOKUP(P825&amp;"_"&amp;Q825&amp;"_"&amp;R825,[1]挑战模式!$A:$AS,14+S825,FALSE)="","",ROUND(VLOOKUP(P825&amp;"_"&amp;Q825&amp;"_"&amp;R825,[1]挑战模式!$A:$AS,5,FALSE)/I825,2)))</f>
        <v>2.5</v>
      </c>
      <c r="K825" s="10">
        <f t="shared" ca="1" si="76"/>
        <v>1</v>
      </c>
      <c r="L825" s="10" t="str">
        <f t="shared" ca="1" si="77"/>
        <v>Monster_Season0_Challenge18_2_2</v>
      </c>
      <c r="M825" s="10">
        <f t="shared" ca="1" si="78"/>
        <v>1</v>
      </c>
      <c r="O825" s="10">
        <f ca="1">IF(J825="","",VLOOKUP(P825&amp;"_"&amp;Q825&amp;"_"&amp;R825,[1]挑战模式!$A:$AS,38+S825,FALSE))</f>
        <v>17</v>
      </c>
      <c r="P825" s="10">
        <v>0</v>
      </c>
      <c r="Q825" s="10">
        <v>18</v>
      </c>
      <c r="R825" s="10">
        <v>2</v>
      </c>
      <c r="S825" s="10">
        <v>2</v>
      </c>
    </row>
    <row r="826" spans="2:19" s="10" customFormat="1" x14ac:dyDescent="0.2">
      <c r="B826" s="10" t="str">
        <f t="shared" si="73"/>
        <v/>
      </c>
      <c r="C826" s="10" t="str">
        <f>IF(ISNA(VLOOKUP(P826&amp;"_"&amp;Q826&amp;"_"&amp;R826,[1]挑战模式!$A:$AS,1,FALSE)),"",IF(R826-R825=0,"",R826))</f>
        <v/>
      </c>
      <c r="D826" s="10" t="str">
        <f t="shared" si="74"/>
        <v/>
      </c>
      <c r="E826" s="10" t="str">
        <f>""</f>
        <v/>
      </c>
      <c r="F826" s="10" t="str">
        <f>IF(C826="","",VLOOKUP(P826&amp;"_"&amp;Q826&amp;"_"&amp;R826,[1]挑战模式!$A:$AS,13,FALSE)-VLOOKUP(P826&amp;"_"&amp;Q826&amp;"_"&amp;R826,[1]挑战模式!$A:$AS,14,FALSE))</f>
        <v/>
      </c>
      <c r="G826" s="10" t="str">
        <f t="shared" si="75"/>
        <v/>
      </c>
      <c r="H826" s="10" t="str">
        <f t="shared" si="72"/>
        <v/>
      </c>
      <c r="I826" s="10" t="str">
        <f ca="1">IF(ISNA(VLOOKUP(P826&amp;"_"&amp;Q826&amp;"_"&amp;R826,[1]挑战模式!$A:$AS,1,FALSE)),"",IF(VLOOKUP(P826&amp;"_"&amp;Q826&amp;"_"&amp;R826,[1]挑战模式!$A:$AS,14+S826,FALSE)="","",INT(VLOOKUP(P826&amp;"_"&amp;Q826&amp;"_"&amp;R826,[1]挑战模式!$A:$AS,20+S826,FALSE))))</f>
        <v/>
      </c>
      <c r="J826" s="10" t="str">
        <f ca="1">IF(ISNA(VLOOKUP(P826&amp;"_"&amp;Q826&amp;"_"&amp;R826,[1]挑战模式!$A:$AS,1,FALSE)),"",IF(VLOOKUP(P826&amp;"_"&amp;Q826&amp;"_"&amp;R826,[1]挑战模式!$A:$AS,14+S826,FALSE)="","",ROUND(VLOOKUP(P826&amp;"_"&amp;Q826&amp;"_"&amp;R826,[1]挑战模式!$A:$AS,5,FALSE)/I826,2)))</f>
        <v/>
      </c>
      <c r="K826" s="10" t="str">
        <f t="shared" ca="1" si="76"/>
        <v/>
      </c>
      <c r="L826" s="10" t="str">
        <f t="shared" ca="1" si="77"/>
        <v/>
      </c>
      <c r="M826" s="10" t="str">
        <f t="shared" ca="1" si="78"/>
        <v/>
      </c>
      <c r="O826" s="10" t="str">
        <f ca="1">IF(J826="","",VLOOKUP(P826&amp;"_"&amp;Q826&amp;"_"&amp;R826,[1]挑战模式!$A:$AS,38+S826,FALSE))</f>
        <v/>
      </c>
      <c r="P826" s="10">
        <v>0</v>
      </c>
      <c r="Q826" s="10">
        <v>18</v>
      </c>
      <c r="R826" s="10">
        <v>2</v>
      </c>
      <c r="S826" s="10">
        <v>3</v>
      </c>
    </row>
    <row r="827" spans="2:19" s="10" customFormat="1" x14ac:dyDescent="0.2">
      <c r="B827" s="10" t="str">
        <f t="shared" si="73"/>
        <v/>
      </c>
      <c r="C827" s="10" t="str">
        <f>IF(ISNA(VLOOKUP(P827&amp;"_"&amp;Q827&amp;"_"&amp;R827,[1]挑战模式!$A:$AS,1,FALSE)),"",IF(R827-R826=0,"",R827))</f>
        <v/>
      </c>
      <c r="D827" s="10" t="str">
        <f t="shared" si="74"/>
        <v/>
      </c>
      <c r="E827" s="10" t="str">
        <f>""</f>
        <v/>
      </c>
      <c r="F827" s="10" t="str">
        <f>IF(C827="","",VLOOKUP(P827&amp;"_"&amp;Q827&amp;"_"&amp;R827,[1]挑战模式!$A:$AS,13,FALSE)-VLOOKUP(P827&amp;"_"&amp;Q827&amp;"_"&amp;R827,[1]挑战模式!$A:$AS,14,FALSE))</f>
        <v/>
      </c>
      <c r="G827" s="10" t="str">
        <f t="shared" si="75"/>
        <v/>
      </c>
      <c r="H827" s="10" t="str">
        <f t="shared" si="72"/>
        <v/>
      </c>
      <c r="I827" s="10" t="str">
        <f ca="1">IF(ISNA(VLOOKUP(P827&amp;"_"&amp;Q827&amp;"_"&amp;R827,[1]挑战模式!$A:$AS,1,FALSE)),"",IF(VLOOKUP(P827&amp;"_"&amp;Q827&amp;"_"&amp;R827,[1]挑战模式!$A:$AS,14+S827,FALSE)="","",INT(VLOOKUP(P827&amp;"_"&amp;Q827&amp;"_"&amp;R827,[1]挑战模式!$A:$AS,20+S827,FALSE))))</f>
        <v/>
      </c>
      <c r="J827" s="10" t="str">
        <f ca="1">IF(ISNA(VLOOKUP(P827&amp;"_"&amp;Q827&amp;"_"&amp;R827,[1]挑战模式!$A:$AS,1,FALSE)),"",IF(VLOOKUP(P827&amp;"_"&amp;Q827&amp;"_"&amp;R827,[1]挑战模式!$A:$AS,14+S827,FALSE)="","",ROUND(VLOOKUP(P827&amp;"_"&amp;Q827&amp;"_"&amp;R827,[1]挑战模式!$A:$AS,5,FALSE)/I827,2)))</f>
        <v/>
      </c>
      <c r="K827" s="10" t="str">
        <f t="shared" ca="1" si="76"/>
        <v/>
      </c>
      <c r="L827" s="10" t="str">
        <f t="shared" ca="1" si="77"/>
        <v/>
      </c>
      <c r="M827" s="10" t="str">
        <f t="shared" ca="1" si="78"/>
        <v/>
      </c>
      <c r="O827" s="10" t="str">
        <f ca="1">IF(J827="","",VLOOKUP(P827&amp;"_"&amp;Q827&amp;"_"&amp;R827,[1]挑战模式!$A:$AS,38+S827,FALSE))</f>
        <v/>
      </c>
      <c r="P827" s="10">
        <v>0</v>
      </c>
      <c r="Q827" s="10">
        <v>18</v>
      </c>
      <c r="R827" s="10">
        <v>2</v>
      </c>
      <c r="S827" s="10">
        <v>4</v>
      </c>
    </row>
    <row r="828" spans="2:19" s="10" customFormat="1" x14ac:dyDescent="0.2">
      <c r="B828" s="10" t="str">
        <f t="shared" si="73"/>
        <v/>
      </c>
      <c r="C828" s="10" t="str">
        <f>IF(ISNA(VLOOKUP(P828&amp;"_"&amp;Q828&amp;"_"&amp;R828,[1]挑战模式!$A:$AS,1,FALSE)),"",IF(R828-R827=0,"",R828))</f>
        <v/>
      </c>
      <c r="D828" s="10" t="str">
        <f t="shared" si="74"/>
        <v/>
      </c>
      <c r="E828" s="10" t="str">
        <f>""</f>
        <v/>
      </c>
      <c r="F828" s="10" t="str">
        <f>IF(C828="","",VLOOKUP(P828&amp;"_"&amp;Q828&amp;"_"&amp;R828,[1]挑战模式!$A:$AS,13,FALSE)-VLOOKUP(P828&amp;"_"&amp;Q828&amp;"_"&amp;R828,[1]挑战模式!$A:$AS,14,FALSE))</f>
        <v/>
      </c>
      <c r="G828" s="10" t="str">
        <f t="shared" si="75"/>
        <v/>
      </c>
      <c r="H828" s="10" t="str">
        <f t="shared" si="72"/>
        <v/>
      </c>
      <c r="I828" s="10" t="str">
        <f ca="1">IF(ISNA(VLOOKUP(P828&amp;"_"&amp;Q828&amp;"_"&amp;R828,[1]挑战模式!$A:$AS,1,FALSE)),"",IF(VLOOKUP(P828&amp;"_"&amp;Q828&amp;"_"&amp;R828,[1]挑战模式!$A:$AS,14+S828,FALSE)="","",INT(VLOOKUP(P828&amp;"_"&amp;Q828&amp;"_"&amp;R828,[1]挑战模式!$A:$AS,20+S828,FALSE))))</f>
        <v/>
      </c>
      <c r="J828" s="10" t="str">
        <f ca="1">IF(ISNA(VLOOKUP(P828&amp;"_"&amp;Q828&amp;"_"&amp;R828,[1]挑战模式!$A:$AS,1,FALSE)),"",IF(VLOOKUP(P828&amp;"_"&amp;Q828&amp;"_"&amp;R828,[1]挑战模式!$A:$AS,14+S828,FALSE)="","",ROUND(VLOOKUP(P828&amp;"_"&amp;Q828&amp;"_"&amp;R828,[1]挑战模式!$A:$AS,5,FALSE)/I828,2)))</f>
        <v/>
      </c>
      <c r="K828" s="10" t="str">
        <f t="shared" ca="1" si="76"/>
        <v/>
      </c>
      <c r="L828" s="10" t="str">
        <f t="shared" ca="1" si="77"/>
        <v/>
      </c>
      <c r="M828" s="10" t="str">
        <f t="shared" ca="1" si="78"/>
        <v/>
      </c>
      <c r="O828" s="10" t="str">
        <f ca="1">IF(J828="","",VLOOKUP(P828&amp;"_"&amp;Q828&amp;"_"&amp;R828,[1]挑战模式!$A:$AS,38+S828,FALSE))</f>
        <v/>
      </c>
      <c r="P828" s="10">
        <v>0</v>
      </c>
      <c r="Q828" s="10">
        <v>18</v>
      </c>
      <c r="R828" s="10">
        <v>2</v>
      </c>
      <c r="S828" s="10">
        <v>5</v>
      </c>
    </row>
    <row r="829" spans="2:19" s="10" customFormat="1" x14ac:dyDescent="0.2">
      <c r="B829" s="10" t="str">
        <f t="shared" si="73"/>
        <v/>
      </c>
      <c r="C829" s="10" t="str">
        <f>IF(ISNA(VLOOKUP(P829&amp;"_"&amp;Q829&amp;"_"&amp;R829,[1]挑战模式!$A:$AS,1,FALSE)),"",IF(R829-R828=0,"",R829))</f>
        <v/>
      </c>
      <c r="D829" s="10" t="str">
        <f t="shared" si="74"/>
        <v/>
      </c>
      <c r="E829" s="10" t="str">
        <f>""</f>
        <v/>
      </c>
      <c r="F829" s="10" t="str">
        <f>IF(C829="","",VLOOKUP(P829&amp;"_"&amp;Q829&amp;"_"&amp;R829,[1]挑战模式!$A:$AS,13,FALSE)-VLOOKUP(P829&amp;"_"&amp;Q829&amp;"_"&amp;R829,[1]挑战模式!$A:$AS,14,FALSE))</f>
        <v/>
      </c>
      <c r="G829" s="10" t="str">
        <f t="shared" si="75"/>
        <v/>
      </c>
      <c r="H829" s="10" t="str">
        <f t="shared" si="72"/>
        <v/>
      </c>
      <c r="I829" s="10" t="str">
        <f ca="1">IF(ISNA(VLOOKUP(P829&amp;"_"&amp;Q829&amp;"_"&amp;R829,[1]挑战模式!$A:$AS,1,FALSE)),"",IF(VLOOKUP(P829&amp;"_"&amp;Q829&amp;"_"&amp;R829,[1]挑战模式!$A:$AS,14+S829,FALSE)="","",INT(VLOOKUP(P829&amp;"_"&amp;Q829&amp;"_"&amp;R829,[1]挑战模式!$A:$AS,20+S829,FALSE))))</f>
        <v/>
      </c>
      <c r="J829" s="10" t="str">
        <f ca="1">IF(ISNA(VLOOKUP(P829&amp;"_"&amp;Q829&amp;"_"&amp;R829,[1]挑战模式!$A:$AS,1,FALSE)),"",IF(VLOOKUP(P829&amp;"_"&amp;Q829&amp;"_"&amp;R829,[1]挑战模式!$A:$AS,14+S829,FALSE)="","",ROUND(VLOOKUP(P829&amp;"_"&amp;Q829&amp;"_"&amp;R829,[1]挑战模式!$A:$AS,5,FALSE)/I829,2)))</f>
        <v/>
      </c>
      <c r="K829" s="10" t="str">
        <f t="shared" ca="1" si="76"/>
        <v/>
      </c>
      <c r="L829" s="10" t="str">
        <f t="shared" ca="1" si="77"/>
        <v/>
      </c>
      <c r="M829" s="10" t="str">
        <f t="shared" ca="1" si="78"/>
        <v/>
      </c>
      <c r="O829" s="10" t="str">
        <f ca="1">IF(J829="","",VLOOKUP(P829&amp;"_"&amp;Q829&amp;"_"&amp;R829,[1]挑战模式!$A:$AS,38+S829,FALSE))</f>
        <v/>
      </c>
      <c r="P829" s="10">
        <v>0</v>
      </c>
      <c r="Q829" s="10">
        <v>18</v>
      </c>
      <c r="R829" s="10">
        <v>2</v>
      </c>
      <c r="S829" s="10">
        <v>6</v>
      </c>
    </row>
    <row r="830" spans="2:19" s="10" customFormat="1" x14ac:dyDescent="0.2">
      <c r="B830" s="10" t="str">
        <f t="shared" si="73"/>
        <v>MonsterWaveCallRule_Season0_Challenge18</v>
      </c>
      <c r="C830" s="10">
        <f>IF(ISNA(VLOOKUP(P830&amp;"_"&amp;Q830&amp;"_"&amp;R830,[1]挑战模式!$A:$AS,1,FALSE)),"",IF(R830-R829=0,"",R830))</f>
        <v>3</v>
      </c>
      <c r="D830" s="10" t="str">
        <f t="shared" si="74"/>
        <v>赛季0挑战关卡18波次3</v>
      </c>
      <c r="E830" s="10" t="str">
        <f>""</f>
        <v/>
      </c>
      <c r="F830" s="10">
        <f>IF(C830="","",VLOOKUP(P830&amp;"_"&amp;Q830&amp;"_"&amp;R830,[1]挑战模式!$A:$AS,13,FALSE)-VLOOKUP(P830&amp;"_"&amp;Q830&amp;"_"&amp;R830,[1]挑战模式!$A:$AS,14,FALSE))</f>
        <v>100</v>
      </c>
      <c r="G830" s="10">
        <f t="shared" si="75"/>
        <v>180</v>
      </c>
      <c r="H830" s="10">
        <f t="shared" si="72"/>
        <v>0</v>
      </c>
      <c r="I830" s="10">
        <f ca="1">IF(ISNA(VLOOKUP(P830&amp;"_"&amp;Q830&amp;"_"&amp;R830,[1]挑战模式!$A:$AS,1,FALSE)),"",IF(VLOOKUP(P830&amp;"_"&amp;Q830&amp;"_"&amp;R830,[1]挑战模式!$A:$AS,14+S830,FALSE)="","",INT(VLOOKUP(P830&amp;"_"&amp;Q830&amp;"_"&amp;R830,[1]挑战模式!$A:$AS,20+S830,FALSE))))</f>
        <v>9</v>
      </c>
      <c r="J830" s="10">
        <f ca="1">IF(ISNA(VLOOKUP(P830&amp;"_"&amp;Q830&amp;"_"&amp;R830,[1]挑战模式!$A:$AS,1,FALSE)),"",IF(VLOOKUP(P830&amp;"_"&amp;Q830&amp;"_"&amp;R830,[1]挑战模式!$A:$AS,14+S830,FALSE)="","",ROUND(VLOOKUP(P830&amp;"_"&amp;Q830&amp;"_"&amp;R830,[1]挑战模式!$A:$AS,5,FALSE)/I830,2)))</f>
        <v>2.2200000000000002</v>
      </c>
      <c r="K830" s="10">
        <f t="shared" ca="1" si="76"/>
        <v>1</v>
      </c>
      <c r="L830" s="10" t="str">
        <f t="shared" ca="1" si="77"/>
        <v>Monster_Season0_Challenge18_3_1</v>
      </c>
      <c r="M830" s="10">
        <f t="shared" ca="1" si="78"/>
        <v>1</v>
      </c>
      <c r="O830" s="10">
        <f ca="1">IF(J830="","",VLOOKUP(P830&amp;"_"&amp;Q830&amp;"_"&amp;R830,[1]挑战模式!$A:$AS,38+S830,FALSE))</f>
        <v>11</v>
      </c>
      <c r="P830" s="10">
        <v>0</v>
      </c>
      <c r="Q830" s="10">
        <v>18</v>
      </c>
      <c r="R830" s="10">
        <v>3</v>
      </c>
      <c r="S830" s="10">
        <v>1</v>
      </c>
    </row>
    <row r="831" spans="2:19" s="10" customFormat="1" x14ac:dyDescent="0.2">
      <c r="B831" s="10" t="str">
        <f t="shared" si="73"/>
        <v/>
      </c>
      <c r="C831" s="10" t="str">
        <f>IF(ISNA(VLOOKUP(P831&amp;"_"&amp;Q831&amp;"_"&amp;R831,[1]挑战模式!$A:$AS,1,FALSE)),"",IF(R831-R830=0,"",R831))</f>
        <v/>
      </c>
      <c r="D831" s="10" t="str">
        <f t="shared" si="74"/>
        <v/>
      </c>
      <c r="E831" s="10" t="str">
        <f>""</f>
        <v/>
      </c>
      <c r="F831" s="10" t="str">
        <f>IF(C831="","",VLOOKUP(P831&amp;"_"&amp;Q831&amp;"_"&amp;R831,[1]挑战模式!$A:$AS,13,FALSE)-VLOOKUP(P831&amp;"_"&amp;Q831&amp;"_"&amp;R831,[1]挑战模式!$A:$AS,14,FALSE))</f>
        <v/>
      </c>
      <c r="G831" s="10" t="str">
        <f t="shared" si="75"/>
        <v/>
      </c>
      <c r="H831" s="10" t="str">
        <f t="shared" si="72"/>
        <v/>
      </c>
      <c r="I831" s="10">
        <f ca="1">IF(ISNA(VLOOKUP(P831&amp;"_"&amp;Q831&amp;"_"&amp;R831,[1]挑战模式!$A:$AS,1,FALSE)),"",IF(VLOOKUP(P831&amp;"_"&amp;Q831&amp;"_"&amp;R831,[1]挑战模式!$A:$AS,14+S831,FALSE)="","",INT(VLOOKUP(P831&amp;"_"&amp;Q831&amp;"_"&amp;R831,[1]挑战模式!$A:$AS,20+S831,FALSE))))</f>
        <v>9</v>
      </c>
      <c r="J831" s="10">
        <f ca="1">IF(ISNA(VLOOKUP(P831&amp;"_"&amp;Q831&amp;"_"&amp;R831,[1]挑战模式!$A:$AS,1,FALSE)),"",IF(VLOOKUP(P831&amp;"_"&amp;Q831&amp;"_"&amp;R831,[1]挑战模式!$A:$AS,14+S831,FALSE)="","",ROUND(VLOOKUP(P831&amp;"_"&amp;Q831&amp;"_"&amp;R831,[1]挑战模式!$A:$AS,5,FALSE)/I831,2)))</f>
        <v>2.2200000000000002</v>
      </c>
      <c r="K831" s="10">
        <f t="shared" ca="1" si="76"/>
        <v>1</v>
      </c>
      <c r="L831" s="10" t="str">
        <f t="shared" ca="1" si="77"/>
        <v>Monster_Season0_Challenge18_3_2</v>
      </c>
      <c r="M831" s="10">
        <f t="shared" ca="1" si="78"/>
        <v>1</v>
      </c>
      <c r="O831" s="10">
        <f ca="1">IF(J831="","",VLOOKUP(P831&amp;"_"&amp;Q831&amp;"_"&amp;R831,[1]挑战模式!$A:$AS,38+S831,FALSE))</f>
        <v>11</v>
      </c>
      <c r="P831" s="10">
        <v>0</v>
      </c>
      <c r="Q831" s="10">
        <v>18</v>
      </c>
      <c r="R831" s="10">
        <v>3</v>
      </c>
      <c r="S831" s="10">
        <v>2</v>
      </c>
    </row>
    <row r="832" spans="2:19" s="10" customFormat="1" x14ac:dyDescent="0.2">
      <c r="B832" s="10" t="str">
        <f t="shared" si="73"/>
        <v/>
      </c>
      <c r="C832" s="10" t="str">
        <f>IF(ISNA(VLOOKUP(P832&amp;"_"&amp;Q832&amp;"_"&amp;R832,[1]挑战模式!$A:$AS,1,FALSE)),"",IF(R832-R831=0,"",R832))</f>
        <v/>
      </c>
      <c r="D832" s="10" t="str">
        <f t="shared" si="74"/>
        <v/>
      </c>
      <c r="E832" s="10" t="str">
        <f>""</f>
        <v/>
      </c>
      <c r="F832" s="10" t="str">
        <f>IF(C832="","",VLOOKUP(P832&amp;"_"&amp;Q832&amp;"_"&amp;R832,[1]挑战模式!$A:$AS,13,FALSE)-VLOOKUP(P832&amp;"_"&amp;Q832&amp;"_"&amp;R832,[1]挑战模式!$A:$AS,14,FALSE))</f>
        <v/>
      </c>
      <c r="G832" s="10" t="str">
        <f t="shared" si="75"/>
        <v/>
      </c>
      <c r="H832" s="10" t="str">
        <f t="shared" si="72"/>
        <v/>
      </c>
      <c r="I832" s="10" t="str">
        <f ca="1">IF(ISNA(VLOOKUP(P832&amp;"_"&amp;Q832&amp;"_"&amp;R832,[1]挑战模式!$A:$AS,1,FALSE)),"",IF(VLOOKUP(P832&amp;"_"&amp;Q832&amp;"_"&amp;R832,[1]挑战模式!$A:$AS,14+S832,FALSE)="","",INT(VLOOKUP(P832&amp;"_"&amp;Q832&amp;"_"&amp;R832,[1]挑战模式!$A:$AS,20+S832,FALSE))))</f>
        <v/>
      </c>
      <c r="J832" s="10" t="str">
        <f ca="1">IF(ISNA(VLOOKUP(P832&amp;"_"&amp;Q832&amp;"_"&amp;R832,[1]挑战模式!$A:$AS,1,FALSE)),"",IF(VLOOKUP(P832&amp;"_"&amp;Q832&amp;"_"&amp;R832,[1]挑战模式!$A:$AS,14+S832,FALSE)="","",ROUND(VLOOKUP(P832&amp;"_"&amp;Q832&amp;"_"&amp;R832,[1]挑战模式!$A:$AS,5,FALSE)/I832,2)))</f>
        <v/>
      </c>
      <c r="K832" s="10" t="str">
        <f t="shared" ca="1" si="76"/>
        <v/>
      </c>
      <c r="L832" s="10" t="str">
        <f t="shared" ca="1" si="77"/>
        <v/>
      </c>
      <c r="M832" s="10" t="str">
        <f t="shared" ca="1" si="78"/>
        <v/>
      </c>
      <c r="O832" s="10" t="str">
        <f ca="1">IF(J832="","",VLOOKUP(P832&amp;"_"&amp;Q832&amp;"_"&amp;R832,[1]挑战模式!$A:$AS,38+S832,FALSE))</f>
        <v/>
      </c>
      <c r="P832" s="10">
        <v>0</v>
      </c>
      <c r="Q832" s="10">
        <v>18</v>
      </c>
      <c r="R832" s="10">
        <v>3</v>
      </c>
      <c r="S832" s="10">
        <v>3</v>
      </c>
    </row>
    <row r="833" spans="2:19" s="10" customFormat="1" x14ac:dyDescent="0.2">
      <c r="B833" s="10" t="str">
        <f t="shared" si="73"/>
        <v/>
      </c>
      <c r="C833" s="10" t="str">
        <f>IF(ISNA(VLOOKUP(P833&amp;"_"&amp;Q833&amp;"_"&amp;R833,[1]挑战模式!$A:$AS,1,FALSE)),"",IF(R833-R832=0,"",R833))</f>
        <v/>
      </c>
      <c r="D833" s="10" t="str">
        <f t="shared" si="74"/>
        <v/>
      </c>
      <c r="E833" s="10" t="str">
        <f>""</f>
        <v/>
      </c>
      <c r="F833" s="10" t="str">
        <f>IF(C833="","",VLOOKUP(P833&amp;"_"&amp;Q833&amp;"_"&amp;R833,[1]挑战模式!$A:$AS,13,FALSE)-VLOOKUP(P833&amp;"_"&amp;Q833&amp;"_"&amp;R833,[1]挑战模式!$A:$AS,14,FALSE))</f>
        <v/>
      </c>
      <c r="G833" s="10" t="str">
        <f t="shared" si="75"/>
        <v/>
      </c>
      <c r="H833" s="10" t="str">
        <f t="shared" si="72"/>
        <v/>
      </c>
      <c r="I833" s="10" t="str">
        <f ca="1">IF(ISNA(VLOOKUP(P833&amp;"_"&amp;Q833&amp;"_"&amp;R833,[1]挑战模式!$A:$AS,1,FALSE)),"",IF(VLOOKUP(P833&amp;"_"&amp;Q833&amp;"_"&amp;R833,[1]挑战模式!$A:$AS,14+S833,FALSE)="","",INT(VLOOKUP(P833&amp;"_"&amp;Q833&amp;"_"&amp;R833,[1]挑战模式!$A:$AS,20+S833,FALSE))))</f>
        <v/>
      </c>
      <c r="J833" s="10" t="str">
        <f ca="1">IF(ISNA(VLOOKUP(P833&amp;"_"&amp;Q833&amp;"_"&amp;R833,[1]挑战模式!$A:$AS,1,FALSE)),"",IF(VLOOKUP(P833&amp;"_"&amp;Q833&amp;"_"&amp;R833,[1]挑战模式!$A:$AS,14+S833,FALSE)="","",ROUND(VLOOKUP(P833&amp;"_"&amp;Q833&amp;"_"&amp;R833,[1]挑战模式!$A:$AS,5,FALSE)/I833,2)))</f>
        <v/>
      </c>
      <c r="K833" s="10" t="str">
        <f t="shared" ca="1" si="76"/>
        <v/>
      </c>
      <c r="L833" s="10" t="str">
        <f t="shared" ca="1" si="77"/>
        <v/>
      </c>
      <c r="M833" s="10" t="str">
        <f t="shared" ca="1" si="78"/>
        <v/>
      </c>
      <c r="O833" s="10" t="str">
        <f ca="1">IF(J833="","",VLOOKUP(P833&amp;"_"&amp;Q833&amp;"_"&amp;R833,[1]挑战模式!$A:$AS,38+S833,FALSE))</f>
        <v/>
      </c>
      <c r="P833" s="10">
        <v>0</v>
      </c>
      <c r="Q833" s="10">
        <v>18</v>
      </c>
      <c r="R833" s="10">
        <v>3</v>
      </c>
      <c r="S833" s="10">
        <v>4</v>
      </c>
    </row>
    <row r="834" spans="2:19" s="10" customFormat="1" x14ac:dyDescent="0.2">
      <c r="B834" s="10" t="str">
        <f t="shared" si="73"/>
        <v/>
      </c>
      <c r="C834" s="10" t="str">
        <f>IF(ISNA(VLOOKUP(P834&amp;"_"&amp;Q834&amp;"_"&amp;R834,[1]挑战模式!$A:$AS,1,FALSE)),"",IF(R834-R833=0,"",R834))</f>
        <v/>
      </c>
      <c r="D834" s="10" t="str">
        <f t="shared" si="74"/>
        <v/>
      </c>
      <c r="E834" s="10" t="str">
        <f>""</f>
        <v/>
      </c>
      <c r="F834" s="10" t="str">
        <f>IF(C834="","",VLOOKUP(P834&amp;"_"&amp;Q834&amp;"_"&amp;R834,[1]挑战模式!$A:$AS,13,FALSE)-VLOOKUP(P834&amp;"_"&amp;Q834&amp;"_"&amp;R834,[1]挑战模式!$A:$AS,14,FALSE))</f>
        <v/>
      </c>
      <c r="G834" s="10" t="str">
        <f t="shared" si="75"/>
        <v/>
      </c>
      <c r="H834" s="10" t="str">
        <f t="shared" si="72"/>
        <v/>
      </c>
      <c r="I834" s="10" t="str">
        <f ca="1">IF(ISNA(VLOOKUP(P834&amp;"_"&amp;Q834&amp;"_"&amp;R834,[1]挑战模式!$A:$AS,1,FALSE)),"",IF(VLOOKUP(P834&amp;"_"&amp;Q834&amp;"_"&amp;R834,[1]挑战模式!$A:$AS,14+S834,FALSE)="","",INT(VLOOKUP(P834&amp;"_"&amp;Q834&amp;"_"&amp;R834,[1]挑战模式!$A:$AS,20+S834,FALSE))))</f>
        <v/>
      </c>
      <c r="J834" s="10" t="str">
        <f ca="1">IF(ISNA(VLOOKUP(P834&amp;"_"&amp;Q834&amp;"_"&amp;R834,[1]挑战模式!$A:$AS,1,FALSE)),"",IF(VLOOKUP(P834&amp;"_"&amp;Q834&amp;"_"&amp;R834,[1]挑战模式!$A:$AS,14+S834,FALSE)="","",ROUND(VLOOKUP(P834&amp;"_"&amp;Q834&amp;"_"&amp;R834,[1]挑战模式!$A:$AS,5,FALSE)/I834,2)))</f>
        <v/>
      </c>
      <c r="K834" s="10" t="str">
        <f t="shared" ca="1" si="76"/>
        <v/>
      </c>
      <c r="L834" s="10" t="str">
        <f t="shared" ca="1" si="77"/>
        <v/>
      </c>
      <c r="M834" s="10" t="str">
        <f t="shared" ca="1" si="78"/>
        <v/>
      </c>
      <c r="O834" s="10" t="str">
        <f ca="1">IF(J834="","",VLOOKUP(P834&amp;"_"&amp;Q834&amp;"_"&amp;R834,[1]挑战模式!$A:$AS,38+S834,FALSE))</f>
        <v/>
      </c>
      <c r="P834" s="10">
        <v>0</v>
      </c>
      <c r="Q834" s="10">
        <v>18</v>
      </c>
      <c r="R834" s="10">
        <v>3</v>
      </c>
      <c r="S834" s="10">
        <v>5</v>
      </c>
    </row>
    <row r="835" spans="2:19" s="10" customFormat="1" x14ac:dyDescent="0.2">
      <c r="B835" s="10" t="str">
        <f t="shared" si="73"/>
        <v/>
      </c>
      <c r="C835" s="10" t="str">
        <f>IF(ISNA(VLOOKUP(P835&amp;"_"&amp;Q835&amp;"_"&amp;R835,[1]挑战模式!$A:$AS,1,FALSE)),"",IF(R835-R834=0,"",R835))</f>
        <v/>
      </c>
      <c r="D835" s="10" t="str">
        <f t="shared" si="74"/>
        <v/>
      </c>
      <c r="E835" s="10" t="str">
        <f>""</f>
        <v/>
      </c>
      <c r="F835" s="10" t="str">
        <f>IF(C835="","",VLOOKUP(P835&amp;"_"&amp;Q835&amp;"_"&amp;R835,[1]挑战模式!$A:$AS,13,FALSE)-VLOOKUP(P835&amp;"_"&amp;Q835&amp;"_"&amp;R835,[1]挑战模式!$A:$AS,14,FALSE))</f>
        <v/>
      </c>
      <c r="G835" s="10" t="str">
        <f t="shared" si="75"/>
        <v/>
      </c>
      <c r="H835" s="10" t="str">
        <f t="shared" si="72"/>
        <v/>
      </c>
      <c r="I835" s="10" t="str">
        <f ca="1">IF(ISNA(VLOOKUP(P835&amp;"_"&amp;Q835&amp;"_"&amp;R835,[1]挑战模式!$A:$AS,1,FALSE)),"",IF(VLOOKUP(P835&amp;"_"&amp;Q835&amp;"_"&amp;R835,[1]挑战模式!$A:$AS,14+S835,FALSE)="","",INT(VLOOKUP(P835&amp;"_"&amp;Q835&amp;"_"&amp;R835,[1]挑战模式!$A:$AS,20+S835,FALSE))))</f>
        <v/>
      </c>
      <c r="J835" s="10" t="str">
        <f ca="1">IF(ISNA(VLOOKUP(P835&amp;"_"&amp;Q835&amp;"_"&amp;R835,[1]挑战模式!$A:$AS,1,FALSE)),"",IF(VLOOKUP(P835&amp;"_"&amp;Q835&amp;"_"&amp;R835,[1]挑战模式!$A:$AS,14+S835,FALSE)="","",ROUND(VLOOKUP(P835&amp;"_"&amp;Q835&amp;"_"&amp;R835,[1]挑战模式!$A:$AS,5,FALSE)/I835,2)))</f>
        <v/>
      </c>
      <c r="K835" s="10" t="str">
        <f t="shared" ca="1" si="76"/>
        <v/>
      </c>
      <c r="L835" s="10" t="str">
        <f t="shared" ca="1" si="77"/>
        <v/>
      </c>
      <c r="M835" s="10" t="str">
        <f t="shared" ca="1" si="78"/>
        <v/>
      </c>
      <c r="O835" s="10" t="str">
        <f ca="1">IF(J835="","",VLOOKUP(P835&amp;"_"&amp;Q835&amp;"_"&amp;R835,[1]挑战模式!$A:$AS,38+S835,FALSE))</f>
        <v/>
      </c>
      <c r="P835" s="10">
        <v>0</v>
      </c>
      <c r="Q835" s="10">
        <v>18</v>
      </c>
      <c r="R835" s="10">
        <v>3</v>
      </c>
      <c r="S835" s="10">
        <v>6</v>
      </c>
    </row>
    <row r="836" spans="2:19" s="10" customFormat="1" x14ac:dyDescent="0.2">
      <c r="B836" s="10" t="str">
        <f t="shared" si="73"/>
        <v>MonsterWaveCallRule_Season0_Challenge18</v>
      </c>
      <c r="C836" s="10">
        <f>IF(ISNA(VLOOKUP(P836&amp;"_"&amp;Q836&amp;"_"&amp;R836,[1]挑战模式!$A:$AS,1,FALSE)),"",IF(R836-R835=0,"",R836))</f>
        <v>4</v>
      </c>
      <c r="D836" s="10" t="str">
        <f t="shared" si="74"/>
        <v>赛季0挑战关卡18波次4</v>
      </c>
      <c r="E836" s="10" t="str">
        <f>""</f>
        <v/>
      </c>
      <c r="F836" s="10">
        <f>IF(C836="","",VLOOKUP(P836&amp;"_"&amp;Q836&amp;"_"&amp;R836,[1]挑战模式!$A:$AS,13,FALSE)-VLOOKUP(P836&amp;"_"&amp;Q836&amp;"_"&amp;R836,[1]挑战模式!$A:$AS,14,FALSE))</f>
        <v>100</v>
      </c>
      <c r="G836" s="10">
        <f t="shared" si="75"/>
        <v>180</v>
      </c>
      <c r="H836" s="10">
        <f t="shared" si="72"/>
        <v>0</v>
      </c>
      <c r="I836" s="10">
        <f ca="1">IF(ISNA(VLOOKUP(P836&amp;"_"&amp;Q836&amp;"_"&amp;R836,[1]挑战模式!$A:$AS,1,FALSE)),"",IF(VLOOKUP(P836&amp;"_"&amp;Q836&amp;"_"&amp;R836,[1]挑战模式!$A:$AS,14+S836,FALSE)="","",INT(VLOOKUP(P836&amp;"_"&amp;Q836&amp;"_"&amp;R836,[1]挑战模式!$A:$AS,20+S836,FALSE))))</f>
        <v>10</v>
      </c>
      <c r="J836" s="10">
        <f ca="1">IF(ISNA(VLOOKUP(P836&amp;"_"&amp;Q836&amp;"_"&amp;R836,[1]挑战模式!$A:$AS,1,FALSE)),"",IF(VLOOKUP(P836&amp;"_"&amp;Q836&amp;"_"&amp;R836,[1]挑战模式!$A:$AS,14+S836,FALSE)="","",ROUND(VLOOKUP(P836&amp;"_"&amp;Q836&amp;"_"&amp;R836,[1]挑战模式!$A:$AS,5,FALSE)/I836,2)))</f>
        <v>2.5</v>
      </c>
      <c r="K836" s="10">
        <f t="shared" ca="1" si="76"/>
        <v>1</v>
      </c>
      <c r="L836" s="10" t="str">
        <f t="shared" ca="1" si="77"/>
        <v>Monster_Season0_Challenge18_4_1</v>
      </c>
      <c r="M836" s="10">
        <f t="shared" ca="1" si="78"/>
        <v>1</v>
      </c>
      <c r="O836" s="10">
        <f ca="1">IF(J836="","",VLOOKUP(P836&amp;"_"&amp;Q836&amp;"_"&amp;R836,[1]挑战模式!$A:$AS,38+S836,FALSE))</f>
        <v>9</v>
      </c>
      <c r="P836" s="10">
        <v>0</v>
      </c>
      <c r="Q836" s="10">
        <v>18</v>
      </c>
      <c r="R836" s="10">
        <v>4</v>
      </c>
      <c r="S836" s="10">
        <v>1</v>
      </c>
    </row>
    <row r="837" spans="2:19" s="10" customFormat="1" x14ac:dyDescent="0.2">
      <c r="B837" s="10" t="str">
        <f t="shared" si="73"/>
        <v/>
      </c>
      <c r="C837" s="10" t="str">
        <f>IF(ISNA(VLOOKUP(P837&amp;"_"&amp;Q837&amp;"_"&amp;R837,[1]挑战模式!$A:$AS,1,FALSE)),"",IF(R837-R836=0,"",R837))</f>
        <v/>
      </c>
      <c r="D837" s="10" t="str">
        <f t="shared" si="74"/>
        <v/>
      </c>
      <c r="E837" s="10" t="str">
        <f>""</f>
        <v/>
      </c>
      <c r="F837" s="10" t="str">
        <f>IF(C837="","",VLOOKUP(P837&amp;"_"&amp;Q837&amp;"_"&amp;R837,[1]挑战模式!$A:$AS,13,FALSE)-VLOOKUP(P837&amp;"_"&amp;Q837&amp;"_"&amp;R837,[1]挑战模式!$A:$AS,14,FALSE))</f>
        <v/>
      </c>
      <c r="G837" s="10" t="str">
        <f t="shared" si="75"/>
        <v/>
      </c>
      <c r="H837" s="10" t="str">
        <f t="shared" si="72"/>
        <v/>
      </c>
      <c r="I837" s="10">
        <f ca="1">IF(ISNA(VLOOKUP(P837&amp;"_"&amp;Q837&amp;"_"&amp;R837,[1]挑战模式!$A:$AS,1,FALSE)),"",IF(VLOOKUP(P837&amp;"_"&amp;Q837&amp;"_"&amp;R837,[1]挑战模式!$A:$AS,14+S837,FALSE)="","",INT(VLOOKUP(P837&amp;"_"&amp;Q837&amp;"_"&amp;R837,[1]挑战模式!$A:$AS,20+S837,FALSE))))</f>
        <v>10</v>
      </c>
      <c r="J837" s="10">
        <f ca="1">IF(ISNA(VLOOKUP(P837&amp;"_"&amp;Q837&amp;"_"&amp;R837,[1]挑战模式!$A:$AS,1,FALSE)),"",IF(VLOOKUP(P837&amp;"_"&amp;Q837&amp;"_"&amp;R837,[1]挑战模式!$A:$AS,14+S837,FALSE)="","",ROUND(VLOOKUP(P837&amp;"_"&amp;Q837&amp;"_"&amp;R837,[1]挑战模式!$A:$AS,5,FALSE)/I837,2)))</f>
        <v>2.5</v>
      </c>
      <c r="K837" s="10">
        <f t="shared" ca="1" si="76"/>
        <v>1</v>
      </c>
      <c r="L837" s="10" t="str">
        <f t="shared" ca="1" si="77"/>
        <v>Monster_Season0_Challenge18_4_2</v>
      </c>
      <c r="M837" s="10">
        <f t="shared" ca="1" si="78"/>
        <v>1</v>
      </c>
      <c r="O837" s="10">
        <f ca="1">IF(J837="","",VLOOKUP(P837&amp;"_"&amp;Q837&amp;"_"&amp;R837,[1]挑战模式!$A:$AS,38+S837,FALSE))</f>
        <v>9</v>
      </c>
      <c r="P837" s="10">
        <v>0</v>
      </c>
      <c r="Q837" s="10">
        <v>18</v>
      </c>
      <c r="R837" s="10">
        <v>4</v>
      </c>
      <c r="S837" s="10">
        <v>2</v>
      </c>
    </row>
    <row r="838" spans="2:19" s="10" customFormat="1" x14ac:dyDescent="0.2">
      <c r="B838" s="10" t="str">
        <f t="shared" si="73"/>
        <v/>
      </c>
      <c r="C838" s="10" t="str">
        <f>IF(ISNA(VLOOKUP(P838&amp;"_"&amp;Q838&amp;"_"&amp;R838,[1]挑战模式!$A:$AS,1,FALSE)),"",IF(R838-R837=0,"",R838))</f>
        <v/>
      </c>
      <c r="D838" s="10" t="str">
        <f t="shared" si="74"/>
        <v/>
      </c>
      <c r="E838" s="10" t="str">
        <f>""</f>
        <v/>
      </c>
      <c r="F838" s="10" t="str">
        <f>IF(C838="","",VLOOKUP(P838&amp;"_"&amp;Q838&amp;"_"&amp;R838,[1]挑战模式!$A:$AS,13,FALSE)-VLOOKUP(P838&amp;"_"&amp;Q838&amp;"_"&amp;R838,[1]挑战模式!$A:$AS,14,FALSE))</f>
        <v/>
      </c>
      <c r="G838" s="10" t="str">
        <f t="shared" si="75"/>
        <v/>
      </c>
      <c r="H838" s="10" t="str">
        <f t="shared" si="72"/>
        <v/>
      </c>
      <c r="I838" s="10">
        <f ca="1">IF(ISNA(VLOOKUP(P838&amp;"_"&amp;Q838&amp;"_"&amp;R838,[1]挑战模式!$A:$AS,1,FALSE)),"",IF(VLOOKUP(P838&amp;"_"&amp;Q838&amp;"_"&amp;R838,[1]挑战模式!$A:$AS,14+S838,FALSE)="","",INT(VLOOKUP(P838&amp;"_"&amp;Q838&amp;"_"&amp;R838,[1]挑战模式!$A:$AS,20+S838,FALSE))))</f>
        <v>5</v>
      </c>
      <c r="J838" s="10">
        <f ca="1">IF(ISNA(VLOOKUP(P838&amp;"_"&amp;Q838&amp;"_"&amp;R838,[1]挑战模式!$A:$AS,1,FALSE)),"",IF(VLOOKUP(P838&amp;"_"&amp;Q838&amp;"_"&amp;R838,[1]挑战模式!$A:$AS,14+S838,FALSE)="","",ROUND(VLOOKUP(P838&amp;"_"&amp;Q838&amp;"_"&amp;R838,[1]挑战模式!$A:$AS,5,FALSE)/I838,2)))</f>
        <v>5</v>
      </c>
      <c r="K838" s="10">
        <f t="shared" ca="1" si="76"/>
        <v>1</v>
      </c>
      <c r="L838" s="10" t="str">
        <f t="shared" ca="1" si="77"/>
        <v>Monster_Season0_Challenge18_4_3</v>
      </c>
      <c r="M838" s="10">
        <f t="shared" ca="1" si="78"/>
        <v>1</v>
      </c>
      <c r="O838" s="10">
        <f ca="1">IF(J838="","",VLOOKUP(P838&amp;"_"&amp;Q838&amp;"_"&amp;R838,[1]挑战模式!$A:$AS,38+S838,FALSE))</f>
        <v>4</v>
      </c>
      <c r="P838" s="10">
        <v>0</v>
      </c>
      <c r="Q838" s="10">
        <v>18</v>
      </c>
      <c r="R838" s="10">
        <v>4</v>
      </c>
      <c r="S838" s="10">
        <v>3</v>
      </c>
    </row>
    <row r="839" spans="2:19" s="10" customFormat="1" x14ac:dyDescent="0.2">
      <c r="B839" s="10" t="str">
        <f t="shared" si="73"/>
        <v/>
      </c>
      <c r="C839" s="10" t="str">
        <f>IF(ISNA(VLOOKUP(P839&amp;"_"&amp;Q839&amp;"_"&amp;R839,[1]挑战模式!$A:$AS,1,FALSE)),"",IF(R839-R838=0,"",R839))</f>
        <v/>
      </c>
      <c r="D839" s="10" t="str">
        <f t="shared" si="74"/>
        <v/>
      </c>
      <c r="E839" s="10" t="str">
        <f>""</f>
        <v/>
      </c>
      <c r="F839" s="10" t="str">
        <f>IF(C839="","",VLOOKUP(P839&amp;"_"&amp;Q839&amp;"_"&amp;R839,[1]挑战模式!$A:$AS,13,FALSE)-VLOOKUP(P839&amp;"_"&amp;Q839&amp;"_"&amp;R839,[1]挑战模式!$A:$AS,14,FALSE))</f>
        <v/>
      </c>
      <c r="G839" s="10" t="str">
        <f t="shared" si="75"/>
        <v/>
      </c>
      <c r="H839" s="10" t="str">
        <f t="shared" si="72"/>
        <v/>
      </c>
      <c r="I839" s="10" t="str">
        <f ca="1">IF(ISNA(VLOOKUP(P839&amp;"_"&amp;Q839&amp;"_"&amp;R839,[1]挑战模式!$A:$AS,1,FALSE)),"",IF(VLOOKUP(P839&amp;"_"&amp;Q839&amp;"_"&amp;R839,[1]挑战模式!$A:$AS,14+S839,FALSE)="","",INT(VLOOKUP(P839&amp;"_"&amp;Q839&amp;"_"&amp;R839,[1]挑战模式!$A:$AS,20+S839,FALSE))))</f>
        <v/>
      </c>
      <c r="J839" s="10" t="str">
        <f ca="1">IF(ISNA(VLOOKUP(P839&amp;"_"&amp;Q839&amp;"_"&amp;R839,[1]挑战模式!$A:$AS,1,FALSE)),"",IF(VLOOKUP(P839&amp;"_"&amp;Q839&amp;"_"&amp;R839,[1]挑战模式!$A:$AS,14+S839,FALSE)="","",ROUND(VLOOKUP(P839&amp;"_"&amp;Q839&amp;"_"&amp;R839,[1]挑战模式!$A:$AS,5,FALSE)/I839,2)))</f>
        <v/>
      </c>
      <c r="K839" s="10" t="str">
        <f t="shared" ca="1" si="76"/>
        <v/>
      </c>
      <c r="L839" s="10" t="str">
        <f t="shared" ca="1" si="77"/>
        <v/>
      </c>
      <c r="M839" s="10" t="str">
        <f t="shared" ca="1" si="78"/>
        <v/>
      </c>
      <c r="O839" s="10" t="str">
        <f ca="1">IF(J839="","",VLOOKUP(P839&amp;"_"&amp;Q839&amp;"_"&amp;R839,[1]挑战模式!$A:$AS,38+S839,FALSE))</f>
        <v/>
      </c>
      <c r="P839" s="10">
        <v>0</v>
      </c>
      <c r="Q839" s="10">
        <v>18</v>
      </c>
      <c r="R839" s="10">
        <v>4</v>
      </c>
      <c r="S839" s="10">
        <v>4</v>
      </c>
    </row>
    <row r="840" spans="2:19" s="10" customFormat="1" x14ac:dyDescent="0.2">
      <c r="B840" s="10" t="str">
        <f t="shared" si="73"/>
        <v/>
      </c>
      <c r="C840" s="10" t="str">
        <f>IF(ISNA(VLOOKUP(P840&amp;"_"&amp;Q840&amp;"_"&amp;R840,[1]挑战模式!$A:$AS,1,FALSE)),"",IF(R840-R839=0,"",R840))</f>
        <v/>
      </c>
      <c r="D840" s="10" t="str">
        <f t="shared" si="74"/>
        <v/>
      </c>
      <c r="E840" s="10" t="str">
        <f>""</f>
        <v/>
      </c>
      <c r="F840" s="10" t="str">
        <f>IF(C840="","",VLOOKUP(P840&amp;"_"&amp;Q840&amp;"_"&amp;R840,[1]挑战模式!$A:$AS,13,FALSE)-VLOOKUP(P840&amp;"_"&amp;Q840&amp;"_"&amp;R840,[1]挑战模式!$A:$AS,14,FALSE))</f>
        <v/>
      </c>
      <c r="G840" s="10" t="str">
        <f t="shared" si="75"/>
        <v/>
      </c>
      <c r="H840" s="10" t="str">
        <f t="shared" si="72"/>
        <v/>
      </c>
      <c r="I840" s="10" t="str">
        <f ca="1">IF(ISNA(VLOOKUP(P840&amp;"_"&amp;Q840&amp;"_"&amp;R840,[1]挑战模式!$A:$AS,1,FALSE)),"",IF(VLOOKUP(P840&amp;"_"&amp;Q840&amp;"_"&amp;R840,[1]挑战模式!$A:$AS,14+S840,FALSE)="","",INT(VLOOKUP(P840&amp;"_"&amp;Q840&amp;"_"&amp;R840,[1]挑战模式!$A:$AS,20+S840,FALSE))))</f>
        <v/>
      </c>
      <c r="J840" s="10" t="str">
        <f ca="1">IF(ISNA(VLOOKUP(P840&amp;"_"&amp;Q840&amp;"_"&amp;R840,[1]挑战模式!$A:$AS,1,FALSE)),"",IF(VLOOKUP(P840&amp;"_"&amp;Q840&amp;"_"&amp;R840,[1]挑战模式!$A:$AS,14+S840,FALSE)="","",ROUND(VLOOKUP(P840&amp;"_"&amp;Q840&amp;"_"&amp;R840,[1]挑战模式!$A:$AS,5,FALSE)/I840,2)))</f>
        <v/>
      </c>
      <c r="K840" s="10" t="str">
        <f t="shared" ca="1" si="76"/>
        <v/>
      </c>
      <c r="L840" s="10" t="str">
        <f t="shared" ca="1" si="77"/>
        <v/>
      </c>
      <c r="M840" s="10" t="str">
        <f t="shared" ca="1" si="78"/>
        <v/>
      </c>
      <c r="O840" s="10" t="str">
        <f ca="1">IF(J840="","",VLOOKUP(P840&amp;"_"&amp;Q840&amp;"_"&amp;R840,[1]挑战模式!$A:$AS,38+S840,FALSE))</f>
        <v/>
      </c>
      <c r="P840" s="10">
        <v>0</v>
      </c>
      <c r="Q840" s="10">
        <v>18</v>
      </c>
      <c r="R840" s="10">
        <v>4</v>
      </c>
      <c r="S840" s="10">
        <v>5</v>
      </c>
    </row>
    <row r="841" spans="2:19" s="10" customFormat="1" x14ac:dyDescent="0.2">
      <c r="B841" s="10" t="str">
        <f t="shared" si="73"/>
        <v/>
      </c>
      <c r="C841" s="10" t="str">
        <f>IF(ISNA(VLOOKUP(P841&amp;"_"&amp;Q841&amp;"_"&amp;R841,[1]挑战模式!$A:$AS,1,FALSE)),"",IF(R841-R840=0,"",R841))</f>
        <v/>
      </c>
      <c r="D841" s="10" t="str">
        <f t="shared" si="74"/>
        <v/>
      </c>
      <c r="E841" s="10" t="str">
        <f>""</f>
        <v/>
      </c>
      <c r="F841" s="10" t="str">
        <f>IF(C841="","",VLOOKUP(P841&amp;"_"&amp;Q841&amp;"_"&amp;R841,[1]挑战模式!$A:$AS,13,FALSE)-VLOOKUP(P841&amp;"_"&amp;Q841&amp;"_"&amp;R841,[1]挑战模式!$A:$AS,14,FALSE))</f>
        <v/>
      </c>
      <c r="G841" s="10" t="str">
        <f t="shared" si="75"/>
        <v/>
      </c>
      <c r="H841" s="10" t="str">
        <f t="shared" si="72"/>
        <v/>
      </c>
      <c r="I841" s="10" t="str">
        <f ca="1">IF(ISNA(VLOOKUP(P841&amp;"_"&amp;Q841&amp;"_"&amp;R841,[1]挑战模式!$A:$AS,1,FALSE)),"",IF(VLOOKUP(P841&amp;"_"&amp;Q841&amp;"_"&amp;R841,[1]挑战模式!$A:$AS,14+S841,FALSE)="","",INT(VLOOKUP(P841&amp;"_"&amp;Q841&amp;"_"&amp;R841,[1]挑战模式!$A:$AS,20+S841,FALSE))))</f>
        <v/>
      </c>
      <c r="J841" s="10" t="str">
        <f ca="1">IF(ISNA(VLOOKUP(P841&amp;"_"&amp;Q841&amp;"_"&amp;R841,[1]挑战模式!$A:$AS,1,FALSE)),"",IF(VLOOKUP(P841&amp;"_"&amp;Q841&amp;"_"&amp;R841,[1]挑战模式!$A:$AS,14+S841,FALSE)="","",ROUND(VLOOKUP(P841&amp;"_"&amp;Q841&amp;"_"&amp;R841,[1]挑战模式!$A:$AS,5,FALSE)/I841,2)))</f>
        <v/>
      </c>
      <c r="K841" s="10" t="str">
        <f t="shared" ca="1" si="76"/>
        <v/>
      </c>
      <c r="L841" s="10" t="str">
        <f t="shared" ca="1" si="77"/>
        <v/>
      </c>
      <c r="M841" s="10" t="str">
        <f t="shared" ca="1" si="78"/>
        <v/>
      </c>
      <c r="O841" s="10" t="str">
        <f ca="1">IF(J841="","",VLOOKUP(P841&amp;"_"&amp;Q841&amp;"_"&amp;R841,[1]挑战模式!$A:$AS,38+S841,FALSE))</f>
        <v/>
      </c>
      <c r="P841" s="10">
        <v>0</v>
      </c>
      <c r="Q841" s="10">
        <v>18</v>
      </c>
      <c r="R841" s="10">
        <v>4</v>
      </c>
      <c r="S841" s="10">
        <v>6</v>
      </c>
    </row>
    <row r="842" spans="2:19" s="10" customFormat="1" x14ac:dyDescent="0.2">
      <c r="B842" s="10" t="str">
        <f t="shared" si="73"/>
        <v>MonsterWaveCallRule_Season0_Challenge18</v>
      </c>
      <c r="C842" s="10">
        <f>IF(ISNA(VLOOKUP(P842&amp;"_"&amp;Q842&amp;"_"&amp;R842,[1]挑战模式!$A:$AS,1,FALSE)),"",IF(R842-R841=0,"",R842))</f>
        <v>5</v>
      </c>
      <c r="D842" s="10" t="str">
        <f t="shared" si="74"/>
        <v>赛季0挑战关卡18波次5</v>
      </c>
      <c r="E842" s="10" t="str">
        <f>""</f>
        <v/>
      </c>
      <c r="F842" s="10">
        <f>IF(C842="","",VLOOKUP(P842&amp;"_"&amp;Q842&amp;"_"&amp;R842,[1]挑战模式!$A:$AS,13,FALSE)-VLOOKUP(P842&amp;"_"&amp;Q842&amp;"_"&amp;R842,[1]挑战模式!$A:$AS,14,FALSE))</f>
        <v>100</v>
      </c>
      <c r="G842" s="10">
        <f t="shared" si="75"/>
        <v>180</v>
      </c>
      <c r="H842" s="10">
        <f t="shared" si="72"/>
        <v>0</v>
      </c>
      <c r="I842" s="10">
        <f ca="1">IF(ISNA(VLOOKUP(P842&amp;"_"&amp;Q842&amp;"_"&amp;R842,[1]挑战模式!$A:$AS,1,FALSE)),"",IF(VLOOKUP(P842&amp;"_"&amp;Q842&amp;"_"&amp;R842,[1]挑战模式!$A:$AS,14+S842,FALSE)="","",INT(VLOOKUP(P842&amp;"_"&amp;Q842&amp;"_"&amp;R842,[1]挑战模式!$A:$AS,20+S842,FALSE))))</f>
        <v>14</v>
      </c>
      <c r="J842" s="10">
        <f ca="1">IF(ISNA(VLOOKUP(P842&amp;"_"&amp;Q842&amp;"_"&amp;R842,[1]挑战模式!$A:$AS,1,FALSE)),"",IF(VLOOKUP(P842&amp;"_"&amp;Q842&amp;"_"&amp;R842,[1]挑战模式!$A:$AS,14+S842,FALSE)="","",ROUND(VLOOKUP(P842&amp;"_"&amp;Q842&amp;"_"&amp;R842,[1]挑战模式!$A:$AS,5,FALSE)/I842,2)))</f>
        <v>2.14</v>
      </c>
      <c r="K842" s="10">
        <f t="shared" ca="1" si="76"/>
        <v>1</v>
      </c>
      <c r="L842" s="10" t="str">
        <f t="shared" ca="1" si="77"/>
        <v>Monster_Season0_Challenge18_5_1</v>
      </c>
      <c r="M842" s="10">
        <f t="shared" ca="1" si="78"/>
        <v>1</v>
      </c>
      <c r="O842" s="10">
        <f ca="1">IF(J842="","",VLOOKUP(P842&amp;"_"&amp;Q842&amp;"_"&amp;R842,[1]挑战模式!$A:$AS,38+S842,FALSE))</f>
        <v>7</v>
      </c>
      <c r="P842" s="10">
        <v>0</v>
      </c>
      <c r="Q842" s="10">
        <v>18</v>
      </c>
      <c r="R842" s="10">
        <v>5</v>
      </c>
      <c r="S842" s="10">
        <v>1</v>
      </c>
    </row>
    <row r="843" spans="2:19" s="10" customFormat="1" x14ac:dyDescent="0.2">
      <c r="B843" s="10" t="str">
        <f t="shared" si="73"/>
        <v/>
      </c>
      <c r="C843" s="10" t="str">
        <f>IF(ISNA(VLOOKUP(P843&amp;"_"&amp;Q843&amp;"_"&amp;R843,[1]挑战模式!$A:$AS,1,FALSE)),"",IF(R843-R842=0,"",R843))</f>
        <v/>
      </c>
      <c r="D843" s="10" t="str">
        <f t="shared" si="74"/>
        <v/>
      </c>
      <c r="E843" s="10" t="str">
        <f>""</f>
        <v/>
      </c>
      <c r="F843" s="10" t="str">
        <f>IF(C843="","",VLOOKUP(P843&amp;"_"&amp;Q843&amp;"_"&amp;R843,[1]挑战模式!$A:$AS,13,FALSE)-VLOOKUP(P843&amp;"_"&amp;Q843&amp;"_"&amp;R843,[1]挑战模式!$A:$AS,14,FALSE))</f>
        <v/>
      </c>
      <c r="G843" s="10" t="str">
        <f t="shared" si="75"/>
        <v/>
      </c>
      <c r="H843" s="10" t="str">
        <f t="shared" si="72"/>
        <v/>
      </c>
      <c r="I843" s="10">
        <f ca="1">IF(ISNA(VLOOKUP(P843&amp;"_"&amp;Q843&amp;"_"&amp;R843,[1]挑战模式!$A:$AS,1,FALSE)),"",IF(VLOOKUP(P843&amp;"_"&amp;Q843&amp;"_"&amp;R843,[1]挑战模式!$A:$AS,14+S843,FALSE)="","",INT(VLOOKUP(P843&amp;"_"&amp;Q843&amp;"_"&amp;R843,[1]挑战模式!$A:$AS,20+S843,FALSE))))</f>
        <v>14</v>
      </c>
      <c r="J843" s="10">
        <f ca="1">IF(ISNA(VLOOKUP(P843&amp;"_"&amp;Q843&amp;"_"&amp;R843,[1]挑战模式!$A:$AS,1,FALSE)),"",IF(VLOOKUP(P843&amp;"_"&amp;Q843&amp;"_"&amp;R843,[1]挑战模式!$A:$AS,14+S843,FALSE)="","",ROUND(VLOOKUP(P843&amp;"_"&amp;Q843&amp;"_"&amp;R843,[1]挑战模式!$A:$AS,5,FALSE)/I843,2)))</f>
        <v>2.14</v>
      </c>
      <c r="K843" s="10">
        <f t="shared" ca="1" si="76"/>
        <v>1</v>
      </c>
      <c r="L843" s="10" t="str">
        <f t="shared" ca="1" si="77"/>
        <v>Monster_Season0_Challenge18_5_2</v>
      </c>
      <c r="M843" s="10">
        <f t="shared" ca="1" si="78"/>
        <v>1</v>
      </c>
      <c r="O843" s="10">
        <f ca="1">IF(J843="","",VLOOKUP(P843&amp;"_"&amp;Q843&amp;"_"&amp;R843,[1]挑战模式!$A:$AS,38+S843,FALSE))</f>
        <v>4</v>
      </c>
      <c r="P843" s="10">
        <v>0</v>
      </c>
      <c r="Q843" s="10">
        <v>18</v>
      </c>
      <c r="R843" s="10">
        <v>5</v>
      </c>
      <c r="S843" s="10">
        <v>2</v>
      </c>
    </row>
    <row r="844" spans="2:19" s="10" customFormat="1" x14ac:dyDescent="0.2">
      <c r="B844" s="10" t="str">
        <f t="shared" si="73"/>
        <v/>
      </c>
      <c r="C844" s="10" t="str">
        <f>IF(ISNA(VLOOKUP(P844&amp;"_"&amp;Q844&amp;"_"&amp;R844,[1]挑战模式!$A:$AS,1,FALSE)),"",IF(R844-R843=0,"",R844))</f>
        <v/>
      </c>
      <c r="D844" s="10" t="str">
        <f t="shared" si="74"/>
        <v/>
      </c>
      <c r="E844" s="10" t="str">
        <f>""</f>
        <v/>
      </c>
      <c r="F844" s="10" t="str">
        <f>IF(C844="","",VLOOKUP(P844&amp;"_"&amp;Q844&amp;"_"&amp;R844,[1]挑战模式!$A:$AS,13,FALSE)-VLOOKUP(P844&amp;"_"&amp;Q844&amp;"_"&amp;R844,[1]挑战模式!$A:$AS,14,FALSE))</f>
        <v/>
      </c>
      <c r="G844" s="10" t="str">
        <f t="shared" si="75"/>
        <v/>
      </c>
      <c r="H844" s="10" t="str">
        <f t="shared" si="72"/>
        <v/>
      </c>
      <c r="I844" s="10">
        <f ca="1">IF(ISNA(VLOOKUP(P844&amp;"_"&amp;Q844&amp;"_"&amp;R844,[1]挑战模式!$A:$AS,1,FALSE)),"",IF(VLOOKUP(P844&amp;"_"&amp;Q844&amp;"_"&amp;R844,[1]挑战模式!$A:$AS,14+S844,FALSE)="","",INT(VLOOKUP(P844&amp;"_"&amp;Q844&amp;"_"&amp;R844,[1]挑战模式!$A:$AS,20+S844,FALSE))))</f>
        <v>7</v>
      </c>
      <c r="J844" s="10">
        <f ca="1">IF(ISNA(VLOOKUP(P844&amp;"_"&amp;Q844&amp;"_"&amp;R844,[1]挑战模式!$A:$AS,1,FALSE)),"",IF(VLOOKUP(P844&amp;"_"&amp;Q844&amp;"_"&amp;R844,[1]挑战模式!$A:$AS,14+S844,FALSE)="","",ROUND(VLOOKUP(P844&amp;"_"&amp;Q844&amp;"_"&amp;R844,[1]挑战模式!$A:$AS,5,FALSE)/I844,2)))</f>
        <v>4.29</v>
      </c>
      <c r="K844" s="10">
        <f t="shared" ca="1" si="76"/>
        <v>1</v>
      </c>
      <c r="L844" s="10" t="str">
        <f t="shared" ca="1" si="77"/>
        <v>Monster_Season0_Challenge18_5_3</v>
      </c>
      <c r="M844" s="10">
        <f t="shared" ca="1" si="78"/>
        <v>1</v>
      </c>
      <c r="O844" s="10">
        <f ca="1">IF(J844="","",VLOOKUP(P844&amp;"_"&amp;Q844&amp;"_"&amp;R844,[1]挑战模式!$A:$AS,38+S844,FALSE))</f>
        <v>7</v>
      </c>
      <c r="P844" s="10">
        <v>0</v>
      </c>
      <c r="Q844" s="10">
        <v>18</v>
      </c>
      <c r="R844" s="10">
        <v>5</v>
      </c>
      <c r="S844" s="10">
        <v>3</v>
      </c>
    </row>
    <row r="845" spans="2:19" s="10" customFormat="1" x14ac:dyDescent="0.2">
      <c r="B845" s="10" t="str">
        <f t="shared" si="73"/>
        <v/>
      </c>
      <c r="C845" s="10" t="str">
        <f>IF(ISNA(VLOOKUP(P845&amp;"_"&amp;Q845&amp;"_"&amp;R845,[1]挑战模式!$A:$AS,1,FALSE)),"",IF(R845-R844=0,"",R845))</f>
        <v/>
      </c>
      <c r="D845" s="10" t="str">
        <f t="shared" si="74"/>
        <v/>
      </c>
      <c r="E845" s="10" t="str">
        <f>""</f>
        <v/>
      </c>
      <c r="F845" s="10" t="str">
        <f>IF(C845="","",VLOOKUP(P845&amp;"_"&amp;Q845&amp;"_"&amp;R845,[1]挑战模式!$A:$AS,13,FALSE)-VLOOKUP(P845&amp;"_"&amp;Q845&amp;"_"&amp;R845,[1]挑战模式!$A:$AS,14,FALSE))</f>
        <v/>
      </c>
      <c r="G845" s="10" t="str">
        <f t="shared" si="75"/>
        <v/>
      </c>
      <c r="H845" s="10" t="str">
        <f t="shared" si="72"/>
        <v/>
      </c>
      <c r="I845" s="10" t="str">
        <f ca="1">IF(ISNA(VLOOKUP(P845&amp;"_"&amp;Q845&amp;"_"&amp;R845,[1]挑战模式!$A:$AS,1,FALSE)),"",IF(VLOOKUP(P845&amp;"_"&amp;Q845&amp;"_"&amp;R845,[1]挑战模式!$A:$AS,14+S845,FALSE)="","",INT(VLOOKUP(P845&amp;"_"&amp;Q845&amp;"_"&amp;R845,[1]挑战模式!$A:$AS,20+S845,FALSE))))</f>
        <v/>
      </c>
      <c r="J845" s="10" t="str">
        <f ca="1">IF(ISNA(VLOOKUP(P845&amp;"_"&amp;Q845&amp;"_"&amp;R845,[1]挑战模式!$A:$AS,1,FALSE)),"",IF(VLOOKUP(P845&amp;"_"&amp;Q845&amp;"_"&amp;R845,[1]挑战模式!$A:$AS,14+S845,FALSE)="","",ROUND(VLOOKUP(P845&amp;"_"&amp;Q845&amp;"_"&amp;R845,[1]挑战模式!$A:$AS,5,FALSE)/I845,2)))</f>
        <v/>
      </c>
      <c r="K845" s="10" t="str">
        <f t="shared" ca="1" si="76"/>
        <v/>
      </c>
      <c r="L845" s="10" t="str">
        <f t="shared" ca="1" si="77"/>
        <v/>
      </c>
      <c r="M845" s="10" t="str">
        <f t="shared" ca="1" si="78"/>
        <v/>
      </c>
      <c r="O845" s="10" t="str">
        <f ca="1">IF(J845="","",VLOOKUP(P845&amp;"_"&amp;Q845&amp;"_"&amp;R845,[1]挑战模式!$A:$AS,38+S845,FALSE))</f>
        <v/>
      </c>
      <c r="P845" s="10">
        <v>0</v>
      </c>
      <c r="Q845" s="10">
        <v>18</v>
      </c>
      <c r="R845" s="10">
        <v>5</v>
      </c>
      <c r="S845" s="10">
        <v>4</v>
      </c>
    </row>
    <row r="846" spans="2:19" s="10" customFormat="1" x14ac:dyDescent="0.2">
      <c r="B846" s="10" t="str">
        <f t="shared" si="73"/>
        <v/>
      </c>
      <c r="C846" s="10" t="str">
        <f>IF(ISNA(VLOOKUP(P846&amp;"_"&amp;Q846&amp;"_"&amp;R846,[1]挑战模式!$A:$AS,1,FALSE)),"",IF(R846-R845=0,"",R846))</f>
        <v/>
      </c>
      <c r="D846" s="10" t="str">
        <f t="shared" si="74"/>
        <v/>
      </c>
      <c r="E846" s="10" t="str">
        <f>""</f>
        <v/>
      </c>
      <c r="F846" s="10" t="str">
        <f>IF(C846="","",VLOOKUP(P846&amp;"_"&amp;Q846&amp;"_"&amp;R846,[1]挑战模式!$A:$AS,13,FALSE)-VLOOKUP(P846&amp;"_"&amp;Q846&amp;"_"&amp;R846,[1]挑战模式!$A:$AS,14,FALSE))</f>
        <v/>
      </c>
      <c r="G846" s="10" t="str">
        <f t="shared" si="75"/>
        <v/>
      </c>
      <c r="H846" s="10" t="str">
        <f t="shared" si="72"/>
        <v/>
      </c>
      <c r="I846" s="10" t="str">
        <f ca="1">IF(ISNA(VLOOKUP(P846&amp;"_"&amp;Q846&amp;"_"&amp;R846,[1]挑战模式!$A:$AS,1,FALSE)),"",IF(VLOOKUP(P846&amp;"_"&amp;Q846&amp;"_"&amp;R846,[1]挑战模式!$A:$AS,14+S846,FALSE)="","",INT(VLOOKUP(P846&amp;"_"&amp;Q846&amp;"_"&amp;R846,[1]挑战模式!$A:$AS,20+S846,FALSE))))</f>
        <v/>
      </c>
      <c r="J846" s="10" t="str">
        <f ca="1">IF(ISNA(VLOOKUP(P846&amp;"_"&amp;Q846&amp;"_"&amp;R846,[1]挑战模式!$A:$AS,1,FALSE)),"",IF(VLOOKUP(P846&amp;"_"&amp;Q846&amp;"_"&amp;R846,[1]挑战模式!$A:$AS,14+S846,FALSE)="","",ROUND(VLOOKUP(P846&amp;"_"&amp;Q846&amp;"_"&amp;R846,[1]挑战模式!$A:$AS,5,FALSE)/I846,2)))</f>
        <v/>
      </c>
      <c r="K846" s="10" t="str">
        <f t="shared" ca="1" si="76"/>
        <v/>
      </c>
      <c r="L846" s="10" t="str">
        <f t="shared" ca="1" si="77"/>
        <v/>
      </c>
      <c r="M846" s="10" t="str">
        <f t="shared" ca="1" si="78"/>
        <v/>
      </c>
      <c r="O846" s="10" t="str">
        <f ca="1">IF(J846="","",VLOOKUP(P846&amp;"_"&amp;Q846&amp;"_"&amp;R846,[1]挑战模式!$A:$AS,38+S846,FALSE))</f>
        <v/>
      </c>
      <c r="P846" s="10">
        <v>0</v>
      </c>
      <c r="Q846" s="10">
        <v>18</v>
      </c>
      <c r="R846" s="10">
        <v>5</v>
      </c>
      <c r="S846" s="10">
        <v>5</v>
      </c>
    </row>
    <row r="847" spans="2:19" s="10" customFormat="1" x14ac:dyDescent="0.2">
      <c r="B847" s="10" t="str">
        <f t="shared" si="73"/>
        <v/>
      </c>
      <c r="C847" s="10" t="str">
        <f>IF(ISNA(VLOOKUP(P847&amp;"_"&amp;Q847&amp;"_"&amp;R847,[1]挑战模式!$A:$AS,1,FALSE)),"",IF(R847-R846=0,"",R847))</f>
        <v/>
      </c>
      <c r="D847" s="10" t="str">
        <f t="shared" si="74"/>
        <v/>
      </c>
      <c r="E847" s="10" t="str">
        <f>""</f>
        <v/>
      </c>
      <c r="F847" s="10" t="str">
        <f>IF(C847="","",VLOOKUP(P847&amp;"_"&amp;Q847&amp;"_"&amp;R847,[1]挑战模式!$A:$AS,13,FALSE)-VLOOKUP(P847&amp;"_"&amp;Q847&amp;"_"&amp;R847,[1]挑战模式!$A:$AS,14,FALSE))</f>
        <v/>
      </c>
      <c r="G847" s="10" t="str">
        <f t="shared" si="75"/>
        <v/>
      </c>
      <c r="H847" s="10" t="str">
        <f t="shared" si="72"/>
        <v/>
      </c>
      <c r="I847" s="10" t="str">
        <f ca="1">IF(ISNA(VLOOKUP(P847&amp;"_"&amp;Q847&amp;"_"&amp;R847,[1]挑战模式!$A:$AS,1,FALSE)),"",IF(VLOOKUP(P847&amp;"_"&amp;Q847&amp;"_"&amp;R847,[1]挑战模式!$A:$AS,14+S847,FALSE)="","",INT(VLOOKUP(P847&amp;"_"&amp;Q847&amp;"_"&amp;R847,[1]挑战模式!$A:$AS,20+S847,FALSE))))</f>
        <v/>
      </c>
      <c r="J847" s="10" t="str">
        <f ca="1">IF(ISNA(VLOOKUP(P847&amp;"_"&amp;Q847&amp;"_"&amp;R847,[1]挑战模式!$A:$AS,1,FALSE)),"",IF(VLOOKUP(P847&amp;"_"&amp;Q847&amp;"_"&amp;R847,[1]挑战模式!$A:$AS,14+S847,FALSE)="","",ROUND(VLOOKUP(P847&amp;"_"&amp;Q847&amp;"_"&amp;R847,[1]挑战模式!$A:$AS,5,FALSE)/I847,2)))</f>
        <v/>
      </c>
      <c r="K847" s="10" t="str">
        <f t="shared" ca="1" si="76"/>
        <v/>
      </c>
      <c r="L847" s="10" t="str">
        <f t="shared" ca="1" si="77"/>
        <v/>
      </c>
      <c r="M847" s="10" t="str">
        <f t="shared" ca="1" si="78"/>
        <v/>
      </c>
      <c r="O847" s="10" t="str">
        <f ca="1">IF(J847="","",VLOOKUP(P847&amp;"_"&amp;Q847&amp;"_"&amp;R847,[1]挑战模式!$A:$AS,38+S847,FALSE))</f>
        <v/>
      </c>
      <c r="P847" s="10">
        <v>0</v>
      </c>
      <c r="Q847" s="10">
        <v>18</v>
      </c>
      <c r="R847" s="10">
        <v>5</v>
      </c>
      <c r="S847" s="10">
        <v>6</v>
      </c>
    </row>
    <row r="848" spans="2:19" s="10" customFormat="1" x14ac:dyDescent="0.2">
      <c r="B848" s="10" t="str">
        <f t="shared" si="73"/>
        <v>MonsterWaveCallRule_Season0_Challenge18</v>
      </c>
      <c r="C848" s="10">
        <f>IF(ISNA(VLOOKUP(P848&amp;"_"&amp;Q848&amp;"_"&amp;R848,[1]挑战模式!$A:$AS,1,FALSE)),"",IF(R848-R847=0,"",R848))</f>
        <v>6</v>
      </c>
      <c r="D848" s="10" t="str">
        <f t="shared" si="74"/>
        <v>赛季0挑战关卡18波次6</v>
      </c>
      <c r="E848" s="10" t="str">
        <f>""</f>
        <v/>
      </c>
      <c r="F848" s="10">
        <f>IF(C848="","",VLOOKUP(P848&amp;"_"&amp;Q848&amp;"_"&amp;R848,[1]挑战模式!$A:$AS,13,FALSE)-VLOOKUP(P848&amp;"_"&amp;Q848&amp;"_"&amp;R848,[1]挑战模式!$A:$AS,14,FALSE))</f>
        <v>100</v>
      </c>
      <c r="G848" s="10">
        <f t="shared" si="75"/>
        <v>180</v>
      </c>
      <c r="H848" s="10">
        <f t="shared" si="72"/>
        <v>0</v>
      </c>
      <c r="I848" s="10">
        <f ca="1">IF(ISNA(VLOOKUP(P848&amp;"_"&amp;Q848&amp;"_"&amp;R848,[1]挑战模式!$A:$AS,1,FALSE)),"",IF(VLOOKUP(P848&amp;"_"&amp;Q848&amp;"_"&amp;R848,[1]挑战模式!$A:$AS,14+S848,FALSE)="","",INT(VLOOKUP(P848&amp;"_"&amp;Q848&amp;"_"&amp;R848,[1]挑战模式!$A:$AS,20+S848,FALSE))))</f>
        <v>13</v>
      </c>
      <c r="J848" s="10">
        <f ca="1">IF(ISNA(VLOOKUP(P848&amp;"_"&amp;Q848&amp;"_"&amp;R848,[1]挑战模式!$A:$AS,1,FALSE)),"",IF(VLOOKUP(P848&amp;"_"&amp;Q848&amp;"_"&amp;R848,[1]挑战模式!$A:$AS,14+S848,FALSE)="","",ROUND(VLOOKUP(P848&amp;"_"&amp;Q848&amp;"_"&amp;R848,[1]挑战模式!$A:$AS,5,FALSE)/I848,2)))</f>
        <v>2.31</v>
      </c>
      <c r="K848" s="10">
        <f t="shared" ca="1" si="76"/>
        <v>1</v>
      </c>
      <c r="L848" s="10" t="str">
        <f t="shared" ca="1" si="77"/>
        <v>Monster_Season0_Challenge18_6_1</v>
      </c>
      <c r="M848" s="10">
        <f t="shared" ca="1" si="78"/>
        <v>1</v>
      </c>
      <c r="O848" s="10">
        <f ca="1">IF(J848="","",VLOOKUP(P848&amp;"_"&amp;Q848&amp;"_"&amp;R848,[1]挑战模式!$A:$AS,38+S848,FALSE))</f>
        <v>6</v>
      </c>
      <c r="P848" s="10">
        <v>0</v>
      </c>
      <c r="Q848" s="10">
        <v>18</v>
      </c>
      <c r="R848" s="10">
        <v>6</v>
      </c>
      <c r="S848" s="10">
        <v>1</v>
      </c>
    </row>
    <row r="849" spans="2:19" s="10" customFormat="1" x14ac:dyDescent="0.2">
      <c r="B849" s="10" t="str">
        <f t="shared" si="73"/>
        <v/>
      </c>
      <c r="C849" s="10" t="str">
        <f>IF(ISNA(VLOOKUP(P849&amp;"_"&amp;Q849&amp;"_"&amp;R849,[1]挑战模式!$A:$AS,1,FALSE)),"",IF(R849-R848=0,"",R849))</f>
        <v/>
      </c>
      <c r="D849" s="10" t="str">
        <f t="shared" si="74"/>
        <v/>
      </c>
      <c r="E849" s="10" t="str">
        <f>""</f>
        <v/>
      </c>
      <c r="F849" s="10" t="str">
        <f>IF(C849="","",VLOOKUP(P849&amp;"_"&amp;Q849&amp;"_"&amp;R849,[1]挑战模式!$A:$AS,13,FALSE)-VLOOKUP(P849&amp;"_"&amp;Q849&amp;"_"&amp;R849,[1]挑战模式!$A:$AS,14,FALSE))</f>
        <v/>
      </c>
      <c r="G849" s="10" t="str">
        <f t="shared" si="75"/>
        <v/>
      </c>
      <c r="H849" s="10" t="str">
        <f t="shared" si="72"/>
        <v/>
      </c>
      <c r="I849" s="10">
        <f ca="1">IF(ISNA(VLOOKUP(P849&amp;"_"&amp;Q849&amp;"_"&amp;R849,[1]挑战模式!$A:$AS,1,FALSE)),"",IF(VLOOKUP(P849&amp;"_"&amp;Q849&amp;"_"&amp;R849,[1]挑战模式!$A:$AS,14+S849,FALSE)="","",INT(VLOOKUP(P849&amp;"_"&amp;Q849&amp;"_"&amp;R849,[1]挑战模式!$A:$AS,20+S849,FALSE))))</f>
        <v>9</v>
      </c>
      <c r="J849" s="10">
        <f ca="1">IF(ISNA(VLOOKUP(P849&amp;"_"&amp;Q849&amp;"_"&amp;R849,[1]挑战模式!$A:$AS,1,FALSE)),"",IF(VLOOKUP(P849&amp;"_"&amp;Q849&amp;"_"&amp;R849,[1]挑战模式!$A:$AS,14+S849,FALSE)="","",ROUND(VLOOKUP(P849&amp;"_"&amp;Q849&amp;"_"&amp;R849,[1]挑战模式!$A:$AS,5,FALSE)/I849,2)))</f>
        <v>3.33</v>
      </c>
      <c r="K849" s="10">
        <f t="shared" ca="1" si="76"/>
        <v>1</v>
      </c>
      <c r="L849" s="10" t="str">
        <f t="shared" ca="1" si="77"/>
        <v>Monster_Season0_Challenge18_6_2</v>
      </c>
      <c r="M849" s="10">
        <f t="shared" ca="1" si="78"/>
        <v>1</v>
      </c>
      <c r="O849" s="10">
        <f ca="1">IF(J849="","",VLOOKUP(P849&amp;"_"&amp;Q849&amp;"_"&amp;R849,[1]挑战模式!$A:$AS,38+S849,FALSE))</f>
        <v>6</v>
      </c>
      <c r="P849" s="10">
        <v>0</v>
      </c>
      <c r="Q849" s="10">
        <v>18</v>
      </c>
      <c r="R849" s="10">
        <v>6</v>
      </c>
      <c r="S849" s="10">
        <v>2</v>
      </c>
    </row>
    <row r="850" spans="2:19" s="10" customFormat="1" x14ac:dyDescent="0.2">
      <c r="B850" s="10" t="str">
        <f t="shared" si="73"/>
        <v/>
      </c>
      <c r="C850" s="10" t="str">
        <f>IF(ISNA(VLOOKUP(P850&amp;"_"&amp;Q850&amp;"_"&amp;R850,[1]挑战模式!$A:$AS,1,FALSE)),"",IF(R850-R849=0,"",R850))</f>
        <v/>
      </c>
      <c r="D850" s="10" t="str">
        <f t="shared" si="74"/>
        <v/>
      </c>
      <c r="E850" s="10" t="str">
        <f>""</f>
        <v/>
      </c>
      <c r="F850" s="10" t="str">
        <f>IF(C850="","",VLOOKUP(P850&amp;"_"&amp;Q850&amp;"_"&amp;R850,[1]挑战模式!$A:$AS,13,FALSE)-VLOOKUP(P850&amp;"_"&amp;Q850&amp;"_"&amp;R850,[1]挑战模式!$A:$AS,14,FALSE))</f>
        <v/>
      </c>
      <c r="G850" s="10" t="str">
        <f t="shared" si="75"/>
        <v/>
      </c>
      <c r="H850" s="10" t="str">
        <f t="shared" si="72"/>
        <v/>
      </c>
      <c r="I850" s="10">
        <f ca="1">IF(ISNA(VLOOKUP(P850&amp;"_"&amp;Q850&amp;"_"&amp;R850,[1]挑战模式!$A:$AS,1,FALSE)),"",IF(VLOOKUP(P850&amp;"_"&amp;Q850&amp;"_"&amp;R850,[1]挑战模式!$A:$AS,14+S850,FALSE)="","",INT(VLOOKUP(P850&amp;"_"&amp;Q850&amp;"_"&amp;R850,[1]挑战模式!$A:$AS,20+S850,FALSE))))</f>
        <v>9</v>
      </c>
      <c r="J850" s="10">
        <f ca="1">IF(ISNA(VLOOKUP(P850&amp;"_"&amp;Q850&amp;"_"&amp;R850,[1]挑战模式!$A:$AS,1,FALSE)),"",IF(VLOOKUP(P850&amp;"_"&amp;Q850&amp;"_"&amp;R850,[1]挑战模式!$A:$AS,14+S850,FALSE)="","",ROUND(VLOOKUP(P850&amp;"_"&amp;Q850&amp;"_"&amp;R850,[1]挑战模式!$A:$AS,5,FALSE)/I850,2)))</f>
        <v>3.33</v>
      </c>
      <c r="K850" s="10">
        <f t="shared" ca="1" si="76"/>
        <v>1</v>
      </c>
      <c r="L850" s="10" t="str">
        <f t="shared" ca="1" si="77"/>
        <v>Monster_Season0_Challenge18_6_3</v>
      </c>
      <c r="M850" s="10">
        <f t="shared" ca="1" si="78"/>
        <v>1</v>
      </c>
      <c r="O850" s="10">
        <f ca="1">IF(J850="","",VLOOKUP(P850&amp;"_"&amp;Q850&amp;"_"&amp;R850,[1]挑战模式!$A:$AS,38+S850,FALSE))</f>
        <v>3</v>
      </c>
      <c r="P850" s="10">
        <v>0</v>
      </c>
      <c r="Q850" s="10">
        <v>18</v>
      </c>
      <c r="R850" s="10">
        <v>6</v>
      </c>
      <c r="S850" s="10">
        <v>3</v>
      </c>
    </row>
    <row r="851" spans="2:19" s="10" customFormat="1" x14ac:dyDescent="0.2">
      <c r="B851" s="10" t="str">
        <f t="shared" si="73"/>
        <v/>
      </c>
      <c r="C851" s="10" t="str">
        <f>IF(ISNA(VLOOKUP(P851&amp;"_"&amp;Q851&amp;"_"&amp;R851,[1]挑战模式!$A:$AS,1,FALSE)),"",IF(R851-R850=0,"",R851))</f>
        <v/>
      </c>
      <c r="D851" s="10" t="str">
        <f t="shared" si="74"/>
        <v/>
      </c>
      <c r="E851" s="10" t="str">
        <f>""</f>
        <v/>
      </c>
      <c r="F851" s="10" t="str">
        <f>IF(C851="","",VLOOKUP(P851&amp;"_"&amp;Q851&amp;"_"&amp;R851,[1]挑战模式!$A:$AS,13,FALSE)-VLOOKUP(P851&amp;"_"&amp;Q851&amp;"_"&amp;R851,[1]挑战模式!$A:$AS,14,FALSE))</f>
        <v/>
      </c>
      <c r="G851" s="10" t="str">
        <f t="shared" si="75"/>
        <v/>
      </c>
      <c r="H851" s="10" t="str">
        <f t="shared" si="72"/>
        <v/>
      </c>
      <c r="I851" s="10">
        <f ca="1">IF(ISNA(VLOOKUP(P851&amp;"_"&amp;Q851&amp;"_"&amp;R851,[1]挑战模式!$A:$AS,1,FALSE)),"",IF(VLOOKUP(P851&amp;"_"&amp;Q851&amp;"_"&amp;R851,[1]挑战模式!$A:$AS,14+S851,FALSE)="","",INT(VLOOKUP(P851&amp;"_"&amp;Q851&amp;"_"&amp;R851,[1]挑战模式!$A:$AS,20+S851,FALSE))))</f>
        <v>6</v>
      </c>
      <c r="J851" s="10">
        <f ca="1">IF(ISNA(VLOOKUP(P851&amp;"_"&amp;Q851&amp;"_"&amp;R851,[1]挑战模式!$A:$AS,1,FALSE)),"",IF(VLOOKUP(P851&amp;"_"&amp;Q851&amp;"_"&amp;R851,[1]挑战模式!$A:$AS,14+S851,FALSE)="","",ROUND(VLOOKUP(P851&amp;"_"&amp;Q851&amp;"_"&amp;R851,[1]挑战模式!$A:$AS,5,FALSE)/I851,2)))</f>
        <v>5</v>
      </c>
      <c r="K851" s="10">
        <f t="shared" ca="1" si="76"/>
        <v>1</v>
      </c>
      <c r="L851" s="10" t="str">
        <f t="shared" ca="1" si="77"/>
        <v>Monster_Season0_Challenge18_6_4</v>
      </c>
      <c r="M851" s="10">
        <f t="shared" ca="1" si="78"/>
        <v>1</v>
      </c>
      <c r="O851" s="10">
        <f ca="1">IF(J851="","",VLOOKUP(P851&amp;"_"&amp;Q851&amp;"_"&amp;R851,[1]挑战模式!$A:$AS,38+S851,FALSE))</f>
        <v>6</v>
      </c>
      <c r="P851" s="10">
        <v>0</v>
      </c>
      <c r="Q851" s="10">
        <v>18</v>
      </c>
      <c r="R851" s="10">
        <v>6</v>
      </c>
      <c r="S851" s="10">
        <v>4</v>
      </c>
    </row>
    <row r="852" spans="2:19" s="10" customFormat="1" x14ac:dyDescent="0.2">
      <c r="B852" s="10" t="str">
        <f t="shared" si="73"/>
        <v/>
      </c>
      <c r="C852" s="10" t="str">
        <f>IF(ISNA(VLOOKUP(P852&amp;"_"&amp;Q852&amp;"_"&amp;R852,[1]挑战模式!$A:$AS,1,FALSE)),"",IF(R852-R851=0,"",R852))</f>
        <v/>
      </c>
      <c r="D852" s="10" t="str">
        <f t="shared" si="74"/>
        <v/>
      </c>
      <c r="E852" s="10" t="str">
        <f>""</f>
        <v/>
      </c>
      <c r="F852" s="10" t="str">
        <f>IF(C852="","",VLOOKUP(P852&amp;"_"&amp;Q852&amp;"_"&amp;R852,[1]挑战模式!$A:$AS,13,FALSE)-VLOOKUP(P852&amp;"_"&amp;Q852&amp;"_"&amp;R852,[1]挑战模式!$A:$AS,14,FALSE))</f>
        <v/>
      </c>
      <c r="G852" s="10" t="str">
        <f t="shared" si="75"/>
        <v/>
      </c>
      <c r="H852" s="10" t="str">
        <f t="shared" si="72"/>
        <v/>
      </c>
      <c r="I852" s="10" t="str">
        <f ca="1">IF(ISNA(VLOOKUP(P852&amp;"_"&amp;Q852&amp;"_"&amp;R852,[1]挑战模式!$A:$AS,1,FALSE)),"",IF(VLOOKUP(P852&amp;"_"&amp;Q852&amp;"_"&amp;R852,[1]挑战模式!$A:$AS,14+S852,FALSE)="","",INT(VLOOKUP(P852&amp;"_"&amp;Q852&amp;"_"&amp;R852,[1]挑战模式!$A:$AS,20+S852,FALSE))))</f>
        <v/>
      </c>
      <c r="J852" s="10" t="str">
        <f ca="1">IF(ISNA(VLOOKUP(P852&amp;"_"&amp;Q852&amp;"_"&amp;R852,[1]挑战模式!$A:$AS,1,FALSE)),"",IF(VLOOKUP(P852&amp;"_"&amp;Q852&amp;"_"&amp;R852,[1]挑战模式!$A:$AS,14+S852,FALSE)="","",ROUND(VLOOKUP(P852&amp;"_"&amp;Q852&amp;"_"&amp;R852,[1]挑战模式!$A:$AS,5,FALSE)/I852,2)))</f>
        <v/>
      </c>
      <c r="K852" s="10" t="str">
        <f t="shared" ca="1" si="76"/>
        <v/>
      </c>
      <c r="L852" s="10" t="str">
        <f t="shared" ca="1" si="77"/>
        <v/>
      </c>
      <c r="M852" s="10" t="str">
        <f t="shared" ca="1" si="78"/>
        <v/>
      </c>
      <c r="O852" s="10" t="str">
        <f ca="1">IF(J852="","",VLOOKUP(P852&amp;"_"&amp;Q852&amp;"_"&amp;R852,[1]挑战模式!$A:$AS,38+S852,FALSE))</f>
        <v/>
      </c>
      <c r="P852" s="10">
        <v>0</v>
      </c>
      <c r="Q852" s="10">
        <v>18</v>
      </c>
      <c r="R852" s="10">
        <v>6</v>
      </c>
      <c r="S852" s="10">
        <v>5</v>
      </c>
    </row>
    <row r="853" spans="2:19" s="10" customFormat="1" x14ac:dyDescent="0.2">
      <c r="B853" s="10" t="str">
        <f t="shared" si="73"/>
        <v/>
      </c>
      <c r="C853" s="10" t="str">
        <f>IF(ISNA(VLOOKUP(P853&amp;"_"&amp;Q853&amp;"_"&amp;R853,[1]挑战模式!$A:$AS,1,FALSE)),"",IF(R853-R852=0,"",R853))</f>
        <v/>
      </c>
      <c r="D853" s="10" t="str">
        <f t="shared" si="74"/>
        <v/>
      </c>
      <c r="E853" s="10" t="str">
        <f>""</f>
        <v/>
      </c>
      <c r="F853" s="10" t="str">
        <f>IF(C853="","",VLOOKUP(P853&amp;"_"&amp;Q853&amp;"_"&amp;R853,[1]挑战模式!$A:$AS,13,FALSE)-VLOOKUP(P853&amp;"_"&amp;Q853&amp;"_"&amp;R853,[1]挑战模式!$A:$AS,14,FALSE))</f>
        <v/>
      </c>
      <c r="G853" s="10" t="str">
        <f t="shared" si="75"/>
        <v/>
      </c>
      <c r="H853" s="10" t="str">
        <f t="shared" si="72"/>
        <v/>
      </c>
      <c r="I853" s="10" t="str">
        <f ca="1">IF(ISNA(VLOOKUP(P853&amp;"_"&amp;Q853&amp;"_"&amp;R853,[1]挑战模式!$A:$AS,1,FALSE)),"",IF(VLOOKUP(P853&amp;"_"&amp;Q853&amp;"_"&amp;R853,[1]挑战模式!$A:$AS,14+S853,FALSE)="","",INT(VLOOKUP(P853&amp;"_"&amp;Q853&amp;"_"&amp;R853,[1]挑战模式!$A:$AS,20+S853,FALSE))))</f>
        <v/>
      </c>
      <c r="J853" s="10" t="str">
        <f ca="1">IF(ISNA(VLOOKUP(P853&amp;"_"&amp;Q853&amp;"_"&amp;R853,[1]挑战模式!$A:$AS,1,FALSE)),"",IF(VLOOKUP(P853&amp;"_"&amp;Q853&amp;"_"&amp;R853,[1]挑战模式!$A:$AS,14+S853,FALSE)="","",ROUND(VLOOKUP(P853&amp;"_"&amp;Q853&amp;"_"&amp;R853,[1]挑战模式!$A:$AS,5,FALSE)/I853,2)))</f>
        <v/>
      </c>
      <c r="K853" s="10" t="str">
        <f t="shared" ca="1" si="76"/>
        <v/>
      </c>
      <c r="L853" s="10" t="str">
        <f t="shared" ca="1" si="77"/>
        <v/>
      </c>
      <c r="M853" s="10" t="str">
        <f t="shared" ca="1" si="78"/>
        <v/>
      </c>
      <c r="O853" s="10" t="str">
        <f ca="1">IF(J853="","",VLOOKUP(P853&amp;"_"&amp;Q853&amp;"_"&amp;R853,[1]挑战模式!$A:$AS,38+S853,FALSE))</f>
        <v/>
      </c>
      <c r="P853" s="10">
        <v>0</v>
      </c>
      <c r="Q853" s="10">
        <v>18</v>
      </c>
      <c r="R853" s="10">
        <v>6</v>
      </c>
      <c r="S853" s="10">
        <v>6</v>
      </c>
    </row>
    <row r="854" spans="2:19" s="10" customFormat="1" x14ac:dyDescent="0.2">
      <c r="B854" s="10" t="str">
        <f t="shared" si="73"/>
        <v/>
      </c>
      <c r="C854" s="10" t="str">
        <f>IF(ISNA(VLOOKUP(P854&amp;"_"&amp;Q854&amp;"_"&amp;R854,[1]挑战模式!$A:$AS,1,FALSE)),"",IF(R854-R853=0,"",R854))</f>
        <v/>
      </c>
      <c r="D854" s="10" t="str">
        <f t="shared" si="74"/>
        <v/>
      </c>
      <c r="E854" s="10" t="str">
        <f>""</f>
        <v/>
      </c>
      <c r="F854" s="10" t="str">
        <f>IF(C854="","",VLOOKUP(P854&amp;"_"&amp;Q854&amp;"_"&amp;R854,[1]挑战模式!$A:$AS,13,FALSE)-VLOOKUP(P854&amp;"_"&amp;Q854&amp;"_"&amp;R854,[1]挑战模式!$A:$AS,14,FALSE))</f>
        <v/>
      </c>
      <c r="G854" s="10" t="str">
        <f t="shared" si="75"/>
        <v/>
      </c>
      <c r="H854" s="10" t="str">
        <f t="shared" si="72"/>
        <v/>
      </c>
      <c r="I854" s="10" t="str">
        <f>IF(ISNA(VLOOKUP(P854&amp;"_"&amp;Q854&amp;"_"&amp;R854,[1]挑战模式!$A:$AS,1,FALSE)),"",IF(VLOOKUP(P854&amp;"_"&amp;Q854&amp;"_"&amp;R854,[1]挑战模式!$A:$AS,14+S854,FALSE)="","",INT(VLOOKUP(P854&amp;"_"&amp;Q854&amp;"_"&amp;R854,[1]挑战模式!$A:$AS,20+S854,FALSE))))</f>
        <v/>
      </c>
      <c r="J854" s="10" t="str">
        <f>IF(ISNA(VLOOKUP(P854&amp;"_"&amp;Q854&amp;"_"&amp;R854,[1]挑战模式!$A:$AS,1,FALSE)),"",IF(VLOOKUP(P854&amp;"_"&amp;Q854&amp;"_"&amp;R854,[1]挑战模式!$A:$AS,14+S854,FALSE)="","",ROUND(VLOOKUP(P854&amp;"_"&amp;Q854&amp;"_"&amp;R854,[1]挑战模式!$A:$AS,5,FALSE)/I854,2)))</f>
        <v/>
      </c>
      <c r="K854" s="10" t="str">
        <f t="shared" si="76"/>
        <v/>
      </c>
      <c r="L854" s="10" t="str">
        <f t="shared" si="77"/>
        <v/>
      </c>
      <c r="M854" s="10" t="str">
        <f t="shared" si="78"/>
        <v/>
      </c>
      <c r="O854" s="10" t="str">
        <f>IF(J854="","",VLOOKUP(P854&amp;"_"&amp;Q854&amp;"_"&amp;R854,[1]挑战模式!$A:$AS,38+S854,FALSE))</f>
        <v/>
      </c>
      <c r="P854" s="10">
        <v>0</v>
      </c>
      <c r="Q854" s="10">
        <v>18</v>
      </c>
      <c r="R854" s="10">
        <v>7</v>
      </c>
      <c r="S854" s="10">
        <v>1</v>
      </c>
    </row>
    <row r="855" spans="2:19" s="10" customFormat="1" x14ac:dyDescent="0.2">
      <c r="B855" s="10" t="str">
        <f t="shared" si="73"/>
        <v/>
      </c>
      <c r="C855" s="10" t="str">
        <f>IF(ISNA(VLOOKUP(P855&amp;"_"&amp;Q855&amp;"_"&amp;R855,[1]挑战模式!$A:$AS,1,FALSE)),"",IF(R855-R854=0,"",R855))</f>
        <v/>
      </c>
      <c r="D855" s="10" t="str">
        <f t="shared" si="74"/>
        <v/>
      </c>
      <c r="E855" s="10" t="str">
        <f>""</f>
        <v/>
      </c>
      <c r="F855" s="10" t="str">
        <f>IF(C855="","",VLOOKUP(P855&amp;"_"&amp;Q855&amp;"_"&amp;R855,[1]挑战模式!$A:$AS,13,FALSE)-VLOOKUP(P855&amp;"_"&amp;Q855&amp;"_"&amp;R855,[1]挑战模式!$A:$AS,14,FALSE))</f>
        <v/>
      </c>
      <c r="G855" s="10" t="str">
        <f t="shared" si="75"/>
        <v/>
      </c>
      <c r="H855" s="10" t="str">
        <f t="shared" ref="H855:H918" si="79">IF(C855="","",0)</f>
        <v/>
      </c>
      <c r="I855" s="10" t="str">
        <f>IF(ISNA(VLOOKUP(P855&amp;"_"&amp;Q855&amp;"_"&amp;R855,[1]挑战模式!$A:$AS,1,FALSE)),"",IF(VLOOKUP(P855&amp;"_"&amp;Q855&amp;"_"&amp;R855,[1]挑战模式!$A:$AS,14+S855,FALSE)="","",INT(VLOOKUP(P855&amp;"_"&amp;Q855&amp;"_"&amp;R855,[1]挑战模式!$A:$AS,20+S855,FALSE))))</f>
        <v/>
      </c>
      <c r="J855" s="10" t="str">
        <f>IF(ISNA(VLOOKUP(P855&amp;"_"&amp;Q855&amp;"_"&amp;R855,[1]挑战模式!$A:$AS,1,FALSE)),"",IF(VLOOKUP(P855&amp;"_"&amp;Q855&amp;"_"&amp;R855,[1]挑战模式!$A:$AS,14+S855,FALSE)="","",ROUND(VLOOKUP(P855&amp;"_"&amp;Q855&amp;"_"&amp;R855,[1]挑战模式!$A:$AS,5,FALSE)/I855,2)))</f>
        <v/>
      </c>
      <c r="K855" s="10" t="str">
        <f t="shared" si="76"/>
        <v/>
      </c>
      <c r="L855" s="10" t="str">
        <f t="shared" si="77"/>
        <v/>
      </c>
      <c r="M855" s="10" t="str">
        <f t="shared" si="78"/>
        <v/>
      </c>
      <c r="O855" s="10" t="str">
        <f>IF(J855="","",VLOOKUP(P855&amp;"_"&amp;Q855&amp;"_"&amp;R855,[1]挑战模式!$A:$AS,38+S855,FALSE))</f>
        <v/>
      </c>
      <c r="P855" s="10">
        <v>0</v>
      </c>
      <c r="Q855" s="10">
        <v>18</v>
      </c>
      <c r="R855" s="10">
        <v>7</v>
      </c>
      <c r="S855" s="10">
        <v>2</v>
      </c>
    </row>
    <row r="856" spans="2:19" s="10" customFormat="1" x14ac:dyDescent="0.2">
      <c r="B856" s="10" t="str">
        <f t="shared" si="73"/>
        <v/>
      </c>
      <c r="C856" s="10" t="str">
        <f>IF(ISNA(VLOOKUP(P856&amp;"_"&amp;Q856&amp;"_"&amp;R856,[1]挑战模式!$A:$AS,1,FALSE)),"",IF(R856-R855=0,"",R856))</f>
        <v/>
      </c>
      <c r="D856" s="10" t="str">
        <f t="shared" si="74"/>
        <v/>
      </c>
      <c r="E856" s="10" t="str">
        <f>""</f>
        <v/>
      </c>
      <c r="F856" s="10" t="str">
        <f>IF(C856="","",VLOOKUP(P856&amp;"_"&amp;Q856&amp;"_"&amp;R856,[1]挑战模式!$A:$AS,13,FALSE)-VLOOKUP(P856&amp;"_"&amp;Q856&amp;"_"&amp;R856,[1]挑战模式!$A:$AS,14,FALSE))</f>
        <v/>
      </c>
      <c r="G856" s="10" t="str">
        <f t="shared" si="75"/>
        <v/>
      </c>
      <c r="H856" s="10" t="str">
        <f t="shared" si="79"/>
        <v/>
      </c>
      <c r="I856" s="10" t="str">
        <f>IF(ISNA(VLOOKUP(P856&amp;"_"&amp;Q856&amp;"_"&amp;R856,[1]挑战模式!$A:$AS,1,FALSE)),"",IF(VLOOKUP(P856&amp;"_"&amp;Q856&amp;"_"&amp;R856,[1]挑战模式!$A:$AS,14+S856,FALSE)="","",INT(VLOOKUP(P856&amp;"_"&amp;Q856&amp;"_"&amp;R856,[1]挑战模式!$A:$AS,20+S856,FALSE))))</f>
        <v/>
      </c>
      <c r="J856" s="10" t="str">
        <f>IF(ISNA(VLOOKUP(P856&amp;"_"&amp;Q856&amp;"_"&amp;R856,[1]挑战模式!$A:$AS,1,FALSE)),"",IF(VLOOKUP(P856&amp;"_"&amp;Q856&amp;"_"&amp;R856,[1]挑战模式!$A:$AS,14+S856,FALSE)="","",ROUND(VLOOKUP(P856&amp;"_"&amp;Q856&amp;"_"&amp;R856,[1]挑战模式!$A:$AS,5,FALSE)/I856,2)))</f>
        <v/>
      </c>
      <c r="K856" s="10" t="str">
        <f t="shared" si="76"/>
        <v/>
      </c>
      <c r="L856" s="10" t="str">
        <f t="shared" si="77"/>
        <v/>
      </c>
      <c r="M856" s="10" t="str">
        <f t="shared" si="78"/>
        <v/>
      </c>
      <c r="O856" s="10" t="str">
        <f>IF(J856="","",VLOOKUP(P856&amp;"_"&amp;Q856&amp;"_"&amp;R856,[1]挑战模式!$A:$AS,38+S856,FALSE))</f>
        <v/>
      </c>
      <c r="P856" s="10">
        <v>0</v>
      </c>
      <c r="Q856" s="10">
        <v>18</v>
      </c>
      <c r="R856" s="10">
        <v>7</v>
      </c>
      <c r="S856" s="10">
        <v>3</v>
      </c>
    </row>
    <row r="857" spans="2:19" s="10" customFormat="1" x14ac:dyDescent="0.2">
      <c r="B857" s="10" t="str">
        <f t="shared" si="73"/>
        <v/>
      </c>
      <c r="C857" s="10" t="str">
        <f>IF(ISNA(VLOOKUP(P857&amp;"_"&amp;Q857&amp;"_"&amp;R857,[1]挑战模式!$A:$AS,1,FALSE)),"",IF(R857-R856=0,"",R857))</f>
        <v/>
      </c>
      <c r="D857" s="10" t="str">
        <f t="shared" si="74"/>
        <v/>
      </c>
      <c r="E857" s="10" t="str">
        <f>""</f>
        <v/>
      </c>
      <c r="F857" s="10" t="str">
        <f>IF(C857="","",VLOOKUP(P857&amp;"_"&amp;Q857&amp;"_"&amp;R857,[1]挑战模式!$A:$AS,13,FALSE)-VLOOKUP(P857&amp;"_"&amp;Q857&amp;"_"&amp;R857,[1]挑战模式!$A:$AS,14,FALSE))</f>
        <v/>
      </c>
      <c r="G857" s="10" t="str">
        <f t="shared" si="75"/>
        <v/>
      </c>
      <c r="H857" s="10" t="str">
        <f t="shared" si="79"/>
        <v/>
      </c>
      <c r="I857" s="10" t="str">
        <f>IF(ISNA(VLOOKUP(P857&amp;"_"&amp;Q857&amp;"_"&amp;R857,[1]挑战模式!$A:$AS,1,FALSE)),"",IF(VLOOKUP(P857&amp;"_"&amp;Q857&amp;"_"&amp;R857,[1]挑战模式!$A:$AS,14+S857,FALSE)="","",INT(VLOOKUP(P857&amp;"_"&amp;Q857&amp;"_"&amp;R857,[1]挑战模式!$A:$AS,20+S857,FALSE))))</f>
        <v/>
      </c>
      <c r="J857" s="10" t="str">
        <f>IF(ISNA(VLOOKUP(P857&amp;"_"&amp;Q857&amp;"_"&amp;R857,[1]挑战模式!$A:$AS,1,FALSE)),"",IF(VLOOKUP(P857&amp;"_"&amp;Q857&amp;"_"&amp;R857,[1]挑战模式!$A:$AS,14+S857,FALSE)="","",ROUND(VLOOKUP(P857&amp;"_"&amp;Q857&amp;"_"&amp;R857,[1]挑战模式!$A:$AS,5,FALSE)/I857,2)))</f>
        <v/>
      </c>
      <c r="K857" s="10" t="str">
        <f t="shared" si="76"/>
        <v/>
      </c>
      <c r="L857" s="10" t="str">
        <f t="shared" si="77"/>
        <v/>
      </c>
      <c r="M857" s="10" t="str">
        <f t="shared" si="78"/>
        <v/>
      </c>
      <c r="O857" s="10" t="str">
        <f>IF(J857="","",VLOOKUP(P857&amp;"_"&amp;Q857&amp;"_"&amp;R857,[1]挑战模式!$A:$AS,38+S857,FALSE))</f>
        <v/>
      </c>
      <c r="P857" s="10">
        <v>0</v>
      </c>
      <c r="Q857" s="10">
        <v>18</v>
      </c>
      <c r="R857" s="10">
        <v>7</v>
      </c>
      <c r="S857" s="10">
        <v>4</v>
      </c>
    </row>
    <row r="858" spans="2:19" s="10" customFormat="1" x14ac:dyDescent="0.2">
      <c r="B858" s="10" t="str">
        <f t="shared" si="73"/>
        <v/>
      </c>
      <c r="C858" s="10" t="str">
        <f>IF(ISNA(VLOOKUP(P858&amp;"_"&amp;Q858&amp;"_"&amp;R858,[1]挑战模式!$A:$AS,1,FALSE)),"",IF(R858-R857=0,"",R858))</f>
        <v/>
      </c>
      <c r="D858" s="10" t="str">
        <f t="shared" si="74"/>
        <v/>
      </c>
      <c r="E858" s="10" t="str">
        <f>""</f>
        <v/>
      </c>
      <c r="F858" s="10" t="str">
        <f>IF(C858="","",VLOOKUP(P858&amp;"_"&amp;Q858&amp;"_"&amp;R858,[1]挑战模式!$A:$AS,13,FALSE)-VLOOKUP(P858&amp;"_"&amp;Q858&amp;"_"&amp;R858,[1]挑战模式!$A:$AS,14,FALSE))</f>
        <v/>
      </c>
      <c r="G858" s="10" t="str">
        <f t="shared" si="75"/>
        <v/>
      </c>
      <c r="H858" s="10" t="str">
        <f t="shared" si="79"/>
        <v/>
      </c>
      <c r="I858" s="10" t="str">
        <f>IF(ISNA(VLOOKUP(P858&amp;"_"&amp;Q858&amp;"_"&amp;R858,[1]挑战模式!$A:$AS,1,FALSE)),"",IF(VLOOKUP(P858&amp;"_"&amp;Q858&amp;"_"&amp;R858,[1]挑战模式!$A:$AS,14+S858,FALSE)="","",INT(VLOOKUP(P858&amp;"_"&amp;Q858&amp;"_"&amp;R858,[1]挑战模式!$A:$AS,20+S858,FALSE))))</f>
        <v/>
      </c>
      <c r="J858" s="10" t="str">
        <f>IF(ISNA(VLOOKUP(P858&amp;"_"&amp;Q858&amp;"_"&amp;R858,[1]挑战模式!$A:$AS,1,FALSE)),"",IF(VLOOKUP(P858&amp;"_"&amp;Q858&amp;"_"&amp;R858,[1]挑战模式!$A:$AS,14+S858,FALSE)="","",ROUND(VLOOKUP(P858&amp;"_"&amp;Q858&amp;"_"&amp;R858,[1]挑战模式!$A:$AS,5,FALSE)/I858,2)))</f>
        <v/>
      </c>
      <c r="K858" s="10" t="str">
        <f t="shared" si="76"/>
        <v/>
      </c>
      <c r="L858" s="10" t="str">
        <f t="shared" si="77"/>
        <v/>
      </c>
      <c r="M858" s="10" t="str">
        <f t="shared" si="78"/>
        <v/>
      </c>
      <c r="O858" s="10" t="str">
        <f>IF(J858="","",VLOOKUP(P858&amp;"_"&amp;Q858&amp;"_"&amp;R858,[1]挑战模式!$A:$AS,38+S858,FALSE))</f>
        <v/>
      </c>
      <c r="P858" s="10">
        <v>0</v>
      </c>
      <c r="Q858" s="10">
        <v>18</v>
      </c>
      <c r="R858" s="10">
        <v>7</v>
      </c>
      <c r="S858" s="10">
        <v>5</v>
      </c>
    </row>
    <row r="859" spans="2:19" s="10" customFormat="1" x14ac:dyDescent="0.2">
      <c r="B859" s="10" t="str">
        <f t="shared" si="73"/>
        <v/>
      </c>
      <c r="C859" s="10" t="str">
        <f>IF(ISNA(VLOOKUP(P859&amp;"_"&amp;Q859&amp;"_"&amp;R859,[1]挑战模式!$A:$AS,1,FALSE)),"",IF(R859-R858=0,"",R859))</f>
        <v/>
      </c>
      <c r="D859" s="10" t="str">
        <f t="shared" si="74"/>
        <v/>
      </c>
      <c r="E859" s="10" t="str">
        <f>""</f>
        <v/>
      </c>
      <c r="F859" s="10" t="str">
        <f>IF(C859="","",VLOOKUP(P859&amp;"_"&amp;Q859&amp;"_"&amp;R859,[1]挑战模式!$A:$AS,13,FALSE)-VLOOKUP(P859&amp;"_"&amp;Q859&amp;"_"&amp;R859,[1]挑战模式!$A:$AS,14,FALSE))</f>
        <v/>
      </c>
      <c r="G859" s="10" t="str">
        <f t="shared" si="75"/>
        <v/>
      </c>
      <c r="H859" s="10" t="str">
        <f t="shared" si="79"/>
        <v/>
      </c>
      <c r="I859" s="10" t="str">
        <f>IF(ISNA(VLOOKUP(P859&amp;"_"&amp;Q859&amp;"_"&amp;R859,[1]挑战模式!$A:$AS,1,FALSE)),"",IF(VLOOKUP(P859&amp;"_"&amp;Q859&amp;"_"&amp;R859,[1]挑战模式!$A:$AS,14+S859,FALSE)="","",INT(VLOOKUP(P859&amp;"_"&amp;Q859&amp;"_"&amp;R859,[1]挑战模式!$A:$AS,20+S859,FALSE))))</f>
        <v/>
      </c>
      <c r="J859" s="10" t="str">
        <f>IF(ISNA(VLOOKUP(P859&amp;"_"&amp;Q859&amp;"_"&amp;R859,[1]挑战模式!$A:$AS,1,FALSE)),"",IF(VLOOKUP(P859&amp;"_"&amp;Q859&amp;"_"&amp;R859,[1]挑战模式!$A:$AS,14+S859,FALSE)="","",ROUND(VLOOKUP(P859&amp;"_"&amp;Q859&amp;"_"&amp;R859,[1]挑战模式!$A:$AS,5,FALSE)/I859,2)))</f>
        <v/>
      </c>
      <c r="K859" s="10" t="str">
        <f t="shared" si="76"/>
        <v/>
      </c>
      <c r="L859" s="10" t="str">
        <f t="shared" si="77"/>
        <v/>
      </c>
      <c r="M859" s="10" t="str">
        <f t="shared" si="78"/>
        <v/>
      </c>
      <c r="O859" s="10" t="str">
        <f>IF(J859="","",VLOOKUP(P859&amp;"_"&amp;Q859&amp;"_"&amp;R859,[1]挑战模式!$A:$AS,38+S859,FALSE))</f>
        <v/>
      </c>
      <c r="P859" s="10">
        <v>0</v>
      </c>
      <c r="Q859" s="10">
        <v>18</v>
      </c>
      <c r="R859" s="10">
        <v>7</v>
      </c>
      <c r="S859" s="10">
        <v>6</v>
      </c>
    </row>
    <row r="860" spans="2:19" s="10" customFormat="1" x14ac:dyDescent="0.2">
      <c r="B860" s="10" t="str">
        <f t="shared" si="73"/>
        <v/>
      </c>
      <c r="C860" s="10" t="str">
        <f>IF(ISNA(VLOOKUP(P860&amp;"_"&amp;Q860&amp;"_"&amp;R860,[1]挑战模式!$A:$AS,1,FALSE)),"",IF(R860-R859=0,"",R860))</f>
        <v/>
      </c>
      <c r="D860" s="10" t="str">
        <f t="shared" si="74"/>
        <v/>
      </c>
      <c r="E860" s="10" t="str">
        <f>""</f>
        <v/>
      </c>
      <c r="F860" s="10" t="str">
        <f>IF(C860="","",VLOOKUP(P860&amp;"_"&amp;Q860&amp;"_"&amp;R860,[1]挑战模式!$A:$AS,13,FALSE)-VLOOKUP(P860&amp;"_"&amp;Q860&amp;"_"&amp;R860,[1]挑战模式!$A:$AS,14,FALSE))</f>
        <v/>
      </c>
      <c r="G860" s="10" t="str">
        <f t="shared" si="75"/>
        <v/>
      </c>
      <c r="H860" s="10" t="str">
        <f t="shared" si="79"/>
        <v/>
      </c>
      <c r="I860" s="10" t="str">
        <f>IF(ISNA(VLOOKUP(P860&amp;"_"&amp;Q860&amp;"_"&amp;R860,[1]挑战模式!$A:$AS,1,FALSE)),"",IF(VLOOKUP(P860&amp;"_"&amp;Q860&amp;"_"&amp;R860,[1]挑战模式!$A:$AS,14+S860,FALSE)="","",INT(VLOOKUP(P860&amp;"_"&amp;Q860&amp;"_"&amp;R860,[1]挑战模式!$A:$AS,20+S860,FALSE))))</f>
        <v/>
      </c>
      <c r="J860" s="10" t="str">
        <f>IF(ISNA(VLOOKUP(P860&amp;"_"&amp;Q860&amp;"_"&amp;R860,[1]挑战模式!$A:$AS,1,FALSE)),"",IF(VLOOKUP(P860&amp;"_"&amp;Q860&amp;"_"&amp;R860,[1]挑战模式!$A:$AS,14+S860,FALSE)="","",ROUND(VLOOKUP(P860&amp;"_"&amp;Q860&amp;"_"&amp;R860,[1]挑战模式!$A:$AS,5,FALSE)/I860,2)))</f>
        <v/>
      </c>
      <c r="K860" s="10" t="str">
        <f t="shared" si="76"/>
        <v/>
      </c>
      <c r="L860" s="10" t="str">
        <f t="shared" si="77"/>
        <v/>
      </c>
      <c r="M860" s="10" t="str">
        <f t="shared" si="78"/>
        <v/>
      </c>
      <c r="O860" s="10" t="str">
        <f>IF(J860="","",VLOOKUP(P860&amp;"_"&amp;Q860&amp;"_"&amp;R860,[1]挑战模式!$A:$AS,38+S860,FALSE))</f>
        <v/>
      </c>
      <c r="P860" s="10">
        <v>0</v>
      </c>
      <c r="Q860" s="10">
        <v>18</v>
      </c>
      <c r="R860" s="10">
        <v>8</v>
      </c>
      <c r="S860" s="10">
        <v>1</v>
      </c>
    </row>
    <row r="861" spans="2:19" s="10" customFormat="1" x14ac:dyDescent="0.2">
      <c r="B861" s="10" t="str">
        <f t="shared" si="73"/>
        <v/>
      </c>
      <c r="C861" s="10" t="str">
        <f>IF(ISNA(VLOOKUP(P861&amp;"_"&amp;Q861&amp;"_"&amp;R861,[1]挑战模式!$A:$AS,1,FALSE)),"",IF(R861-R860=0,"",R861))</f>
        <v/>
      </c>
      <c r="D861" s="10" t="str">
        <f t="shared" si="74"/>
        <v/>
      </c>
      <c r="E861" s="10" t="str">
        <f>""</f>
        <v/>
      </c>
      <c r="F861" s="10" t="str">
        <f>IF(C861="","",VLOOKUP(P861&amp;"_"&amp;Q861&amp;"_"&amp;R861,[1]挑战模式!$A:$AS,13,FALSE)-VLOOKUP(P861&amp;"_"&amp;Q861&amp;"_"&amp;R861,[1]挑战模式!$A:$AS,14,FALSE))</f>
        <v/>
      </c>
      <c r="G861" s="10" t="str">
        <f t="shared" si="75"/>
        <v/>
      </c>
      <c r="H861" s="10" t="str">
        <f t="shared" si="79"/>
        <v/>
      </c>
      <c r="I861" s="10" t="str">
        <f>IF(ISNA(VLOOKUP(P861&amp;"_"&amp;Q861&amp;"_"&amp;R861,[1]挑战模式!$A:$AS,1,FALSE)),"",IF(VLOOKUP(P861&amp;"_"&amp;Q861&amp;"_"&amp;R861,[1]挑战模式!$A:$AS,14+S861,FALSE)="","",INT(VLOOKUP(P861&amp;"_"&amp;Q861&amp;"_"&amp;R861,[1]挑战模式!$A:$AS,20+S861,FALSE))))</f>
        <v/>
      </c>
      <c r="J861" s="10" t="str">
        <f>IF(ISNA(VLOOKUP(P861&amp;"_"&amp;Q861&amp;"_"&amp;R861,[1]挑战模式!$A:$AS,1,FALSE)),"",IF(VLOOKUP(P861&amp;"_"&amp;Q861&amp;"_"&amp;R861,[1]挑战模式!$A:$AS,14+S861,FALSE)="","",ROUND(VLOOKUP(P861&amp;"_"&amp;Q861&amp;"_"&amp;R861,[1]挑战模式!$A:$AS,5,FALSE)/I861,2)))</f>
        <v/>
      </c>
      <c r="K861" s="10" t="str">
        <f t="shared" si="76"/>
        <v/>
      </c>
      <c r="L861" s="10" t="str">
        <f t="shared" si="77"/>
        <v/>
      </c>
      <c r="M861" s="10" t="str">
        <f t="shared" si="78"/>
        <v/>
      </c>
      <c r="O861" s="10" t="str">
        <f>IF(J861="","",VLOOKUP(P861&amp;"_"&amp;Q861&amp;"_"&amp;R861,[1]挑战模式!$A:$AS,38+S861,FALSE))</f>
        <v/>
      </c>
      <c r="P861" s="10">
        <v>0</v>
      </c>
      <c r="Q861" s="10">
        <v>18</v>
      </c>
      <c r="R861" s="10">
        <v>8</v>
      </c>
      <c r="S861" s="10">
        <v>2</v>
      </c>
    </row>
    <row r="862" spans="2:19" s="10" customFormat="1" x14ac:dyDescent="0.2">
      <c r="B862" s="10" t="str">
        <f t="shared" si="73"/>
        <v/>
      </c>
      <c r="C862" s="10" t="str">
        <f>IF(ISNA(VLOOKUP(P862&amp;"_"&amp;Q862&amp;"_"&amp;R862,[1]挑战模式!$A:$AS,1,FALSE)),"",IF(R862-R861=0,"",R862))</f>
        <v/>
      </c>
      <c r="D862" s="10" t="str">
        <f t="shared" si="74"/>
        <v/>
      </c>
      <c r="E862" s="10" t="str">
        <f>""</f>
        <v/>
      </c>
      <c r="F862" s="10" t="str">
        <f>IF(C862="","",VLOOKUP(P862&amp;"_"&amp;Q862&amp;"_"&amp;R862,[1]挑战模式!$A:$AS,13,FALSE)-VLOOKUP(P862&amp;"_"&amp;Q862&amp;"_"&amp;R862,[1]挑战模式!$A:$AS,14,FALSE))</f>
        <v/>
      </c>
      <c r="G862" s="10" t="str">
        <f t="shared" si="75"/>
        <v/>
      </c>
      <c r="H862" s="10" t="str">
        <f t="shared" si="79"/>
        <v/>
      </c>
      <c r="I862" s="10" t="str">
        <f>IF(ISNA(VLOOKUP(P862&amp;"_"&amp;Q862&amp;"_"&amp;R862,[1]挑战模式!$A:$AS,1,FALSE)),"",IF(VLOOKUP(P862&amp;"_"&amp;Q862&amp;"_"&amp;R862,[1]挑战模式!$A:$AS,14+S862,FALSE)="","",INT(VLOOKUP(P862&amp;"_"&amp;Q862&amp;"_"&amp;R862,[1]挑战模式!$A:$AS,20+S862,FALSE))))</f>
        <v/>
      </c>
      <c r="J862" s="10" t="str">
        <f>IF(ISNA(VLOOKUP(P862&amp;"_"&amp;Q862&amp;"_"&amp;R862,[1]挑战模式!$A:$AS,1,FALSE)),"",IF(VLOOKUP(P862&amp;"_"&amp;Q862&amp;"_"&amp;R862,[1]挑战模式!$A:$AS,14+S862,FALSE)="","",ROUND(VLOOKUP(P862&amp;"_"&amp;Q862&amp;"_"&amp;R862,[1]挑战模式!$A:$AS,5,FALSE)/I862,2)))</f>
        <v/>
      </c>
      <c r="K862" s="10" t="str">
        <f t="shared" si="76"/>
        <v/>
      </c>
      <c r="L862" s="10" t="str">
        <f t="shared" si="77"/>
        <v/>
      </c>
      <c r="M862" s="10" t="str">
        <f t="shared" si="78"/>
        <v/>
      </c>
      <c r="O862" s="10" t="str">
        <f>IF(J862="","",VLOOKUP(P862&amp;"_"&amp;Q862&amp;"_"&amp;R862,[1]挑战模式!$A:$AS,38+S862,FALSE))</f>
        <v/>
      </c>
      <c r="P862" s="10">
        <v>0</v>
      </c>
      <c r="Q862" s="10">
        <v>18</v>
      </c>
      <c r="R862" s="10">
        <v>8</v>
      </c>
      <c r="S862" s="10">
        <v>3</v>
      </c>
    </row>
    <row r="863" spans="2:19" s="10" customFormat="1" x14ac:dyDescent="0.2">
      <c r="B863" s="10" t="str">
        <f t="shared" si="73"/>
        <v/>
      </c>
      <c r="C863" s="10" t="str">
        <f>IF(ISNA(VLOOKUP(P863&amp;"_"&amp;Q863&amp;"_"&amp;R863,[1]挑战模式!$A:$AS,1,FALSE)),"",IF(R863-R862=0,"",R863))</f>
        <v/>
      </c>
      <c r="D863" s="10" t="str">
        <f t="shared" si="74"/>
        <v/>
      </c>
      <c r="E863" s="10" t="str">
        <f>""</f>
        <v/>
      </c>
      <c r="F863" s="10" t="str">
        <f>IF(C863="","",VLOOKUP(P863&amp;"_"&amp;Q863&amp;"_"&amp;R863,[1]挑战模式!$A:$AS,13,FALSE)-VLOOKUP(P863&amp;"_"&amp;Q863&amp;"_"&amp;R863,[1]挑战模式!$A:$AS,14,FALSE))</f>
        <v/>
      </c>
      <c r="G863" s="10" t="str">
        <f t="shared" si="75"/>
        <v/>
      </c>
      <c r="H863" s="10" t="str">
        <f t="shared" si="79"/>
        <v/>
      </c>
      <c r="I863" s="10" t="str">
        <f>IF(ISNA(VLOOKUP(P863&amp;"_"&amp;Q863&amp;"_"&amp;R863,[1]挑战模式!$A:$AS,1,FALSE)),"",IF(VLOOKUP(P863&amp;"_"&amp;Q863&amp;"_"&amp;R863,[1]挑战模式!$A:$AS,14+S863,FALSE)="","",INT(VLOOKUP(P863&amp;"_"&amp;Q863&amp;"_"&amp;R863,[1]挑战模式!$A:$AS,20+S863,FALSE))))</f>
        <v/>
      </c>
      <c r="J863" s="10" t="str">
        <f>IF(ISNA(VLOOKUP(P863&amp;"_"&amp;Q863&amp;"_"&amp;R863,[1]挑战模式!$A:$AS,1,FALSE)),"",IF(VLOOKUP(P863&amp;"_"&amp;Q863&amp;"_"&amp;R863,[1]挑战模式!$A:$AS,14+S863,FALSE)="","",ROUND(VLOOKUP(P863&amp;"_"&amp;Q863&amp;"_"&amp;R863,[1]挑战模式!$A:$AS,5,FALSE)/I863,2)))</f>
        <v/>
      </c>
      <c r="K863" s="10" t="str">
        <f t="shared" si="76"/>
        <v/>
      </c>
      <c r="L863" s="10" t="str">
        <f t="shared" si="77"/>
        <v/>
      </c>
      <c r="M863" s="10" t="str">
        <f t="shared" si="78"/>
        <v/>
      </c>
      <c r="O863" s="10" t="str">
        <f>IF(J863="","",VLOOKUP(P863&amp;"_"&amp;Q863&amp;"_"&amp;R863,[1]挑战模式!$A:$AS,38+S863,FALSE))</f>
        <v/>
      </c>
      <c r="P863" s="10">
        <v>0</v>
      </c>
      <c r="Q863" s="10">
        <v>18</v>
      </c>
      <c r="R863" s="10">
        <v>8</v>
      </c>
      <c r="S863" s="10">
        <v>4</v>
      </c>
    </row>
    <row r="864" spans="2:19" s="10" customFormat="1" x14ac:dyDescent="0.2">
      <c r="B864" s="10" t="str">
        <f t="shared" si="73"/>
        <v/>
      </c>
      <c r="C864" s="10" t="str">
        <f>IF(ISNA(VLOOKUP(P864&amp;"_"&amp;Q864&amp;"_"&amp;R864,[1]挑战模式!$A:$AS,1,FALSE)),"",IF(R864-R863=0,"",R864))</f>
        <v/>
      </c>
      <c r="D864" s="10" t="str">
        <f t="shared" si="74"/>
        <v/>
      </c>
      <c r="E864" s="10" t="str">
        <f>""</f>
        <v/>
      </c>
      <c r="F864" s="10" t="str">
        <f>IF(C864="","",VLOOKUP(P864&amp;"_"&amp;Q864&amp;"_"&amp;R864,[1]挑战模式!$A:$AS,13,FALSE)-VLOOKUP(P864&amp;"_"&amp;Q864&amp;"_"&amp;R864,[1]挑战模式!$A:$AS,14,FALSE))</f>
        <v/>
      </c>
      <c r="G864" s="10" t="str">
        <f t="shared" si="75"/>
        <v/>
      </c>
      <c r="H864" s="10" t="str">
        <f t="shared" si="79"/>
        <v/>
      </c>
      <c r="I864" s="10" t="str">
        <f>IF(ISNA(VLOOKUP(P864&amp;"_"&amp;Q864&amp;"_"&amp;R864,[1]挑战模式!$A:$AS,1,FALSE)),"",IF(VLOOKUP(P864&amp;"_"&amp;Q864&amp;"_"&amp;R864,[1]挑战模式!$A:$AS,14+S864,FALSE)="","",INT(VLOOKUP(P864&amp;"_"&amp;Q864&amp;"_"&amp;R864,[1]挑战模式!$A:$AS,20+S864,FALSE))))</f>
        <v/>
      </c>
      <c r="J864" s="10" t="str">
        <f>IF(ISNA(VLOOKUP(P864&amp;"_"&amp;Q864&amp;"_"&amp;R864,[1]挑战模式!$A:$AS,1,FALSE)),"",IF(VLOOKUP(P864&amp;"_"&amp;Q864&amp;"_"&amp;R864,[1]挑战模式!$A:$AS,14+S864,FALSE)="","",ROUND(VLOOKUP(P864&amp;"_"&amp;Q864&amp;"_"&amp;R864,[1]挑战模式!$A:$AS,5,FALSE)/I864,2)))</f>
        <v/>
      </c>
      <c r="K864" s="10" t="str">
        <f t="shared" si="76"/>
        <v/>
      </c>
      <c r="L864" s="10" t="str">
        <f t="shared" si="77"/>
        <v/>
      </c>
      <c r="M864" s="10" t="str">
        <f t="shared" si="78"/>
        <v/>
      </c>
      <c r="O864" s="10" t="str">
        <f>IF(J864="","",VLOOKUP(P864&amp;"_"&amp;Q864&amp;"_"&amp;R864,[1]挑战模式!$A:$AS,38+S864,FALSE))</f>
        <v/>
      </c>
      <c r="P864" s="10">
        <v>0</v>
      </c>
      <c r="Q864" s="10">
        <v>18</v>
      </c>
      <c r="R864" s="10">
        <v>8</v>
      </c>
      <c r="S864" s="10">
        <v>5</v>
      </c>
    </row>
    <row r="865" spans="2:19" s="10" customFormat="1" x14ac:dyDescent="0.2">
      <c r="B865" s="10" t="str">
        <f t="shared" si="73"/>
        <v/>
      </c>
      <c r="C865" s="10" t="str">
        <f>IF(ISNA(VLOOKUP(P865&amp;"_"&amp;Q865&amp;"_"&amp;R865,[1]挑战模式!$A:$AS,1,FALSE)),"",IF(R865-R864=0,"",R865))</f>
        <v/>
      </c>
      <c r="D865" s="10" t="str">
        <f t="shared" si="74"/>
        <v/>
      </c>
      <c r="E865" s="10" t="str">
        <f>""</f>
        <v/>
      </c>
      <c r="F865" s="10" t="str">
        <f>IF(C865="","",VLOOKUP(P865&amp;"_"&amp;Q865&amp;"_"&amp;R865,[1]挑战模式!$A:$AS,13,FALSE)-VLOOKUP(P865&amp;"_"&amp;Q865&amp;"_"&amp;R865,[1]挑战模式!$A:$AS,14,FALSE))</f>
        <v/>
      </c>
      <c r="G865" s="10" t="str">
        <f t="shared" si="75"/>
        <v/>
      </c>
      <c r="H865" s="10" t="str">
        <f t="shared" si="79"/>
        <v/>
      </c>
      <c r="I865" s="10" t="str">
        <f>IF(ISNA(VLOOKUP(P865&amp;"_"&amp;Q865&amp;"_"&amp;R865,[1]挑战模式!$A:$AS,1,FALSE)),"",IF(VLOOKUP(P865&amp;"_"&amp;Q865&amp;"_"&amp;R865,[1]挑战模式!$A:$AS,14+S865,FALSE)="","",INT(VLOOKUP(P865&amp;"_"&amp;Q865&amp;"_"&amp;R865,[1]挑战模式!$A:$AS,20+S865,FALSE))))</f>
        <v/>
      </c>
      <c r="J865" s="10" t="str">
        <f>IF(ISNA(VLOOKUP(P865&amp;"_"&amp;Q865&amp;"_"&amp;R865,[1]挑战模式!$A:$AS,1,FALSE)),"",IF(VLOOKUP(P865&amp;"_"&amp;Q865&amp;"_"&amp;R865,[1]挑战模式!$A:$AS,14+S865,FALSE)="","",ROUND(VLOOKUP(P865&amp;"_"&amp;Q865&amp;"_"&amp;R865,[1]挑战模式!$A:$AS,5,FALSE)/I865,2)))</f>
        <v/>
      </c>
      <c r="K865" s="10" t="str">
        <f t="shared" si="76"/>
        <v/>
      </c>
      <c r="L865" s="10" t="str">
        <f t="shared" si="77"/>
        <v/>
      </c>
      <c r="M865" s="10" t="str">
        <f t="shared" si="78"/>
        <v/>
      </c>
      <c r="O865" s="10" t="str">
        <f>IF(J865="","",VLOOKUP(P865&amp;"_"&amp;Q865&amp;"_"&amp;R865,[1]挑战模式!$A:$AS,38+S865,FALSE))</f>
        <v/>
      </c>
      <c r="P865" s="10">
        <v>0</v>
      </c>
      <c r="Q865" s="10">
        <v>18</v>
      </c>
      <c r="R865" s="10">
        <v>8</v>
      </c>
      <c r="S865" s="10">
        <v>6</v>
      </c>
    </row>
    <row r="866" spans="2:19" s="10" customFormat="1" x14ac:dyDescent="0.2">
      <c r="B866" s="10" t="str">
        <f t="shared" si="73"/>
        <v>MonsterWaveCallRule_Season0_Challenge19</v>
      </c>
      <c r="C866" s="10">
        <f>IF(ISNA(VLOOKUP(P866&amp;"_"&amp;Q866&amp;"_"&amp;R866,[1]挑战模式!$A:$AS,1,FALSE)),"",IF(R866-R865=0,"",R866))</f>
        <v>1</v>
      </c>
      <c r="D866" s="10" t="str">
        <f t="shared" si="74"/>
        <v>赛季0挑战关卡19波次1</v>
      </c>
      <c r="E866" s="10" t="str">
        <f>""</f>
        <v/>
      </c>
      <c r="F866" s="10">
        <f>IF(C866="","",VLOOKUP(P866&amp;"_"&amp;Q866&amp;"_"&amp;R866,[1]挑战模式!$A:$AS,13,FALSE)-VLOOKUP(P866&amp;"_"&amp;Q866&amp;"_"&amp;R866,[1]挑战模式!$A:$AS,14,FALSE))</f>
        <v>100</v>
      </c>
      <c r="G866" s="10">
        <f t="shared" si="75"/>
        <v>180</v>
      </c>
      <c r="H866" s="10">
        <f t="shared" si="79"/>
        <v>0</v>
      </c>
      <c r="I866" s="10">
        <f ca="1">IF(ISNA(VLOOKUP(P866&amp;"_"&amp;Q866&amp;"_"&amp;R866,[1]挑战模式!$A:$AS,1,FALSE)),"",IF(VLOOKUP(P866&amp;"_"&amp;Q866&amp;"_"&amp;R866,[1]挑战模式!$A:$AS,14+S866,FALSE)="","",INT(VLOOKUP(P866&amp;"_"&amp;Q866&amp;"_"&amp;R866,[1]挑战模式!$A:$AS,20+S866,FALSE))))</f>
        <v>6</v>
      </c>
      <c r="J866" s="10">
        <f ca="1">IF(ISNA(VLOOKUP(P866&amp;"_"&amp;Q866&amp;"_"&amp;R866,[1]挑战模式!$A:$AS,1,FALSE)),"",IF(VLOOKUP(P866&amp;"_"&amp;Q866&amp;"_"&amp;R866,[1]挑战模式!$A:$AS,14+S866,FALSE)="","",ROUND(VLOOKUP(P866&amp;"_"&amp;Q866&amp;"_"&amp;R866,[1]挑战模式!$A:$AS,5,FALSE)/I866,2)))</f>
        <v>1.67</v>
      </c>
      <c r="K866" s="10">
        <f t="shared" ca="1" si="76"/>
        <v>1</v>
      </c>
      <c r="L866" s="10" t="str">
        <f t="shared" ca="1" si="77"/>
        <v>Monster_Season0_Challenge19_1_1</v>
      </c>
      <c r="M866" s="10">
        <f t="shared" ca="1" si="78"/>
        <v>1</v>
      </c>
      <c r="O866" s="10">
        <f ca="1">IF(J866="","",VLOOKUP(P866&amp;"_"&amp;Q866&amp;"_"&amp;R866,[1]挑战模式!$A:$AS,38+S866,FALSE))</f>
        <v>33</v>
      </c>
      <c r="P866" s="10">
        <v>0</v>
      </c>
      <c r="Q866" s="10">
        <v>19</v>
      </c>
      <c r="R866" s="10">
        <v>1</v>
      </c>
      <c r="S866" s="10">
        <v>1</v>
      </c>
    </row>
    <row r="867" spans="2:19" s="10" customFormat="1" x14ac:dyDescent="0.2">
      <c r="B867" s="10" t="str">
        <f t="shared" si="73"/>
        <v/>
      </c>
      <c r="C867" s="10" t="str">
        <f>IF(ISNA(VLOOKUP(P867&amp;"_"&amp;Q867&amp;"_"&amp;R867,[1]挑战模式!$A:$AS,1,FALSE)),"",IF(R867-R866=0,"",R867))</f>
        <v/>
      </c>
      <c r="D867" s="10" t="str">
        <f t="shared" si="74"/>
        <v/>
      </c>
      <c r="E867" s="10" t="str">
        <f>""</f>
        <v/>
      </c>
      <c r="F867" s="10" t="str">
        <f>IF(C867="","",VLOOKUP(P867&amp;"_"&amp;Q867&amp;"_"&amp;R867,[1]挑战模式!$A:$AS,13,FALSE)-VLOOKUP(P867&amp;"_"&amp;Q867&amp;"_"&amp;R867,[1]挑战模式!$A:$AS,14,FALSE))</f>
        <v/>
      </c>
      <c r="G867" s="10" t="str">
        <f t="shared" si="75"/>
        <v/>
      </c>
      <c r="H867" s="10" t="str">
        <f t="shared" si="79"/>
        <v/>
      </c>
      <c r="I867" s="10" t="str">
        <f ca="1">IF(ISNA(VLOOKUP(P867&amp;"_"&amp;Q867&amp;"_"&amp;R867,[1]挑战模式!$A:$AS,1,FALSE)),"",IF(VLOOKUP(P867&amp;"_"&amp;Q867&amp;"_"&amp;R867,[1]挑战模式!$A:$AS,14+S867,FALSE)="","",INT(VLOOKUP(P867&amp;"_"&amp;Q867&amp;"_"&amp;R867,[1]挑战模式!$A:$AS,20+S867,FALSE))))</f>
        <v/>
      </c>
      <c r="J867" s="10" t="str">
        <f ca="1">IF(ISNA(VLOOKUP(P867&amp;"_"&amp;Q867&amp;"_"&amp;R867,[1]挑战模式!$A:$AS,1,FALSE)),"",IF(VLOOKUP(P867&amp;"_"&amp;Q867&amp;"_"&amp;R867,[1]挑战模式!$A:$AS,14+S867,FALSE)="","",ROUND(VLOOKUP(P867&amp;"_"&amp;Q867&amp;"_"&amp;R867,[1]挑战模式!$A:$AS,5,FALSE)/I867,2)))</f>
        <v/>
      </c>
      <c r="K867" s="10" t="str">
        <f t="shared" ca="1" si="76"/>
        <v/>
      </c>
      <c r="L867" s="10" t="str">
        <f t="shared" ca="1" si="77"/>
        <v/>
      </c>
      <c r="M867" s="10" t="str">
        <f t="shared" ca="1" si="78"/>
        <v/>
      </c>
      <c r="O867" s="10" t="str">
        <f ca="1">IF(J867="","",VLOOKUP(P867&amp;"_"&amp;Q867&amp;"_"&amp;R867,[1]挑战模式!$A:$AS,38+S867,FALSE))</f>
        <v/>
      </c>
      <c r="P867" s="10">
        <v>0</v>
      </c>
      <c r="Q867" s="10">
        <v>19</v>
      </c>
      <c r="R867" s="10">
        <v>1</v>
      </c>
      <c r="S867" s="10">
        <v>2</v>
      </c>
    </row>
    <row r="868" spans="2:19" s="10" customFormat="1" x14ac:dyDescent="0.2">
      <c r="B868" s="10" t="str">
        <f t="shared" si="73"/>
        <v/>
      </c>
      <c r="C868" s="10" t="str">
        <f>IF(ISNA(VLOOKUP(P868&amp;"_"&amp;Q868&amp;"_"&amp;R868,[1]挑战模式!$A:$AS,1,FALSE)),"",IF(R868-R867=0,"",R868))</f>
        <v/>
      </c>
      <c r="D868" s="10" t="str">
        <f t="shared" si="74"/>
        <v/>
      </c>
      <c r="E868" s="10" t="str">
        <f>""</f>
        <v/>
      </c>
      <c r="F868" s="10" t="str">
        <f>IF(C868="","",VLOOKUP(P868&amp;"_"&amp;Q868&amp;"_"&amp;R868,[1]挑战模式!$A:$AS,13,FALSE)-VLOOKUP(P868&amp;"_"&amp;Q868&amp;"_"&amp;R868,[1]挑战模式!$A:$AS,14,FALSE))</f>
        <v/>
      </c>
      <c r="G868" s="10" t="str">
        <f t="shared" si="75"/>
        <v/>
      </c>
      <c r="H868" s="10" t="str">
        <f t="shared" si="79"/>
        <v/>
      </c>
      <c r="I868" s="10" t="str">
        <f ca="1">IF(ISNA(VLOOKUP(P868&amp;"_"&amp;Q868&amp;"_"&amp;R868,[1]挑战模式!$A:$AS,1,FALSE)),"",IF(VLOOKUP(P868&amp;"_"&amp;Q868&amp;"_"&amp;R868,[1]挑战模式!$A:$AS,14+S868,FALSE)="","",INT(VLOOKUP(P868&amp;"_"&amp;Q868&amp;"_"&amp;R868,[1]挑战模式!$A:$AS,20+S868,FALSE))))</f>
        <v/>
      </c>
      <c r="J868" s="10" t="str">
        <f ca="1">IF(ISNA(VLOOKUP(P868&amp;"_"&amp;Q868&amp;"_"&amp;R868,[1]挑战模式!$A:$AS,1,FALSE)),"",IF(VLOOKUP(P868&amp;"_"&amp;Q868&amp;"_"&amp;R868,[1]挑战模式!$A:$AS,14+S868,FALSE)="","",ROUND(VLOOKUP(P868&amp;"_"&amp;Q868&amp;"_"&amp;R868,[1]挑战模式!$A:$AS,5,FALSE)/I868,2)))</f>
        <v/>
      </c>
      <c r="K868" s="10" t="str">
        <f t="shared" ca="1" si="76"/>
        <v/>
      </c>
      <c r="L868" s="10" t="str">
        <f t="shared" ca="1" si="77"/>
        <v/>
      </c>
      <c r="M868" s="10" t="str">
        <f t="shared" ca="1" si="78"/>
        <v/>
      </c>
      <c r="O868" s="10" t="str">
        <f ca="1">IF(J868="","",VLOOKUP(P868&amp;"_"&amp;Q868&amp;"_"&amp;R868,[1]挑战模式!$A:$AS,38+S868,FALSE))</f>
        <v/>
      </c>
      <c r="P868" s="10">
        <v>0</v>
      </c>
      <c r="Q868" s="10">
        <v>19</v>
      </c>
      <c r="R868" s="10">
        <v>1</v>
      </c>
      <c r="S868" s="10">
        <v>3</v>
      </c>
    </row>
    <row r="869" spans="2:19" s="10" customFormat="1" x14ac:dyDescent="0.2">
      <c r="B869" s="10" t="str">
        <f t="shared" si="73"/>
        <v/>
      </c>
      <c r="C869" s="10" t="str">
        <f>IF(ISNA(VLOOKUP(P869&amp;"_"&amp;Q869&amp;"_"&amp;R869,[1]挑战模式!$A:$AS,1,FALSE)),"",IF(R869-R868=0,"",R869))</f>
        <v/>
      </c>
      <c r="D869" s="10" t="str">
        <f t="shared" si="74"/>
        <v/>
      </c>
      <c r="E869" s="10" t="str">
        <f>""</f>
        <v/>
      </c>
      <c r="F869" s="10" t="str">
        <f>IF(C869="","",VLOOKUP(P869&amp;"_"&amp;Q869&amp;"_"&amp;R869,[1]挑战模式!$A:$AS,13,FALSE)-VLOOKUP(P869&amp;"_"&amp;Q869&amp;"_"&amp;R869,[1]挑战模式!$A:$AS,14,FALSE))</f>
        <v/>
      </c>
      <c r="G869" s="10" t="str">
        <f t="shared" si="75"/>
        <v/>
      </c>
      <c r="H869" s="10" t="str">
        <f t="shared" si="79"/>
        <v/>
      </c>
      <c r="I869" s="10" t="str">
        <f ca="1">IF(ISNA(VLOOKUP(P869&amp;"_"&amp;Q869&amp;"_"&amp;R869,[1]挑战模式!$A:$AS,1,FALSE)),"",IF(VLOOKUP(P869&amp;"_"&amp;Q869&amp;"_"&amp;R869,[1]挑战模式!$A:$AS,14+S869,FALSE)="","",INT(VLOOKUP(P869&amp;"_"&amp;Q869&amp;"_"&amp;R869,[1]挑战模式!$A:$AS,20+S869,FALSE))))</f>
        <v/>
      </c>
      <c r="J869" s="10" t="str">
        <f ca="1">IF(ISNA(VLOOKUP(P869&amp;"_"&amp;Q869&amp;"_"&amp;R869,[1]挑战模式!$A:$AS,1,FALSE)),"",IF(VLOOKUP(P869&amp;"_"&amp;Q869&amp;"_"&amp;R869,[1]挑战模式!$A:$AS,14+S869,FALSE)="","",ROUND(VLOOKUP(P869&amp;"_"&amp;Q869&amp;"_"&amp;R869,[1]挑战模式!$A:$AS,5,FALSE)/I869,2)))</f>
        <v/>
      </c>
      <c r="K869" s="10" t="str">
        <f t="shared" ca="1" si="76"/>
        <v/>
      </c>
      <c r="L869" s="10" t="str">
        <f t="shared" ca="1" si="77"/>
        <v/>
      </c>
      <c r="M869" s="10" t="str">
        <f t="shared" ca="1" si="78"/>
        <v/>
      </c>
      <c r="O869" s="10" t="str">
        <f ca="1">IF(J869="","",VLOOKUP(P869&amp;"_"&amp;Q869&amp;"_"&amp;R869,[1]挑战模式!$A:$AS,38+S869,FALSE))</f>
        <v/>
      </c>
      <c r="P869" s="10">
        <v>0</v>
      </c>
      <c r="Q869" s="10">
        <v>19</v>
      </c>
      <c r="R869" s="10">
        <v>1</v>
      </c>
      <c r="S869" s="10">
        <v>4</v>
      </c>
    </row>
    <row r="870" spans="2:19" s="10" customFormat="1" x14ac:dyDescent="0.2">
      <c r="B870" s="10" t="str">
        <f t="shared" si="73"/>
        <v/>
      </c>
      <c r="C870" s="10" t="str">
        <f>IF(ISNA(VLOOKUP(P870&amp;"_"&amp;Q870&amp;"_"&amp;R870,[1]挑战模式!$A:$AS,1,FALSE)),"",IF(R870-R869=0,"",R870))</f>
        <v/>
      </c>
      <c r="D870" s="10" t="str">
        <f t="shared" si="74"/>
        <v/>
      </c>
      <c r="E870" s="10" t="str">
        <f>""</f>
        <v/>
      </c>
      <c r="F870" s="10" t="str">
        <f>IF(C870="","",VLOOKUP(P870&amp;"_"&amp;Q870&amp;"_"&amp;R870,[1]挑战模式!$A:$AS,13,FALSE)-VLOOKUP(P870&amp;"_"&amp;Q870&amp;"_"&amp;R870,[1]挑战模式!$A:$AS,14,FALSE))</f>
        <v/>
      </c>
      <c r="G870" s="10" t="str">
        <f t="shared" si="75"/>
        <v/>
      </c>
      <c r="H870" s="10" t="str">
        <f t="shared" si="79"/>
        <v/>
      </c>
      <c r="I870" s="10" t="str">
        <f ca="1">IF(ISNA(VLOOKUP(P870&amp;"_"&amp;Q870&amp;"_"&amp;R870,[1]挑战模式!$A:$AS,1,FALSE)),"",IF(VLOOKUP(P870&amp;"_"&amp;Q870&amp;"_"&amp;R870,[1]挑战模式!$A:$AS,14+S870,FALSE)="","",INT(VLOOKUP(P870&amp;"_"&amp;Q870&amp;"_"&amp;R870,[1]挑战模式!$A:$AS,20+S870,FALSE))))</f>
        <v/>
      </c>
      <c r="J870" s="10" t="str">
        <f ca="1">IF(ISNA(VLOOKUP(P870&amp;"_"&amp;Q870&amp;"_"&amp;R870,[1]挑战模式!$A:$AS,1,FALSE)),"",IF(VLOOKUP(P870&amp;"_"&amp;Q870&amp;"_"&amp;R870,[1]挑战模式!$A:$AS,14+S870,FALSE)="","",ROUND(VLOOKUP(P870&amp;"_"&amp;Q870&amp;"_"&amp;R870,[1]挑战模式!$A:$AS,5,FALSE)/I870,2)))</f>
        <v/>
      </c>
      <c r="K870" s="10" t="str">
        <f t="shared" ca="1" si="76"/>
        <v/>
      </c>
      <c r="L870" s="10" t="str">
        <f t="shared" ca="1" si="77"/>
        <v/>
      </c>
      <c r="M870" s="10" t="str">
        <f t="shared" ca="1" si="78"/>
        <v/>
      </c>
      <c r="O870" s="10" t="str">
        <f ca="1">IF(J870="","",VLOOKUP(P870&amp;"_"&amp;Q870&amp;"_"&amp;R870,[1]挑战模式!$A:$AS,38+S870,FALSE))</f>
        <v/>
      </c>
      <c r="P870" s="10">
        <v>0</v>
      </c>
      <c r="Q870" s="10">
        <v>19</v>
      </c>
      <c r="R870" s="10">
        <v>1</v>
      </c>
      <c r="S870" s="10">
        <v>5</v>
      </c>
    </row>
    <row r="871" spans="2:19" s="10" customFormat="1" x14ac:dyDescent="0.2">
      <c r="B871" s="10" t="str">
        <f t="shared" ref="B871:B934" si="80">IF(C871="","","MonsterWaveCallRule_Season"&amp;P871&amp;"_Challenge"&amp;Q871)</f>
        <v/>
      </c>
      <c r="C871" s="10" t="str">
        <f>IF(ISNA(VLOOKUP(P871&amp;"_"&amp;Q871&amp;"_"&amp;R871,[1]挑战模式!$A:$AS,1,FALSE)),"",IF(R871-R870=0,"",R871))</f>
        <v/>
      </c>
      <c r="D871" s="10" t="str">
        <f t="shared" ref="D871:D934" si="81">IF(C871="","","赛季"&amp;P871&amp;"挑战关卡"&amp;Q871&amp;"波次"&amp;R871)</f>
        <v/>
      </c>
      <c r="E871" s="10" t="str">
        <f>""</f>
        <v/>
      </c>
      <c r="F871" s="10" t="str">
        <f>IF(C871="","",VLOOKUP(P871&amp;"_"&amp;Q871&amp;"_"&amp;R871,[1]挑战模式!$A:$AS,13,FALSE)-VLOOKUP(P871&amp;"_"&amp;Q871&amp;"_"&amp;R871,[1]挑战模式!$A:$AS,14,FALSE))</f>
        <v/>
      </c>
      <c r="G871" s="10" t="str">
        <f t="shared" ref="G871:G934" si="82">IF(C871="","",180)</f>
        <v/>
      </c>
      <c r="H871" s="10" t="str">
        <f t="shared" si="79"/>
        <v/>
      </c>
      <c r="I871" s="10" t="str">
        <f ca="1">IF(ISNA(VLOOKUP(P871&amp;"_"&amp;Q871&amp;"_"&amp;R871,[1]挑战模式!$A:$AS,1,FALSE)),"",IF(VLOOKUP(P871&amp;"_"&amp;Q871&amp;"_"&amp;R871,[1]挑战模式!$A:$AS,14+S871,FALSE)="","",INT(VLOOKUP(P871&amp;"_"&amp;Q871&amp;"_"&amp;R871,[1]挑战模式!$A:$AS,20+S871,FALSE))))</f>
        <v/>
      </c>
      <c r="J871" s="10" t="str">
        <f ca="1">IF(ISNA(VLOOKUP(P871&amp;"_"&amp;Q871&amp;"_"&amp;R871,[1]挑战模式!$A:$AS,1,FALSE)),"",IF(VLOOKUP(P871&amp;"_"&amp;Q871&amp;"_"&amp;R871,[1]挑战模式!$A:$AS,14+S871,FALSE)="","",ROUND(VLOOKUP(P871&amp;"_"&amp;Q871&amp;"_"&amp;R871,[1]挑战模式!$A:$AS,5,FALSE)/I871,2)))</f>
        <v/>
      </c>
      <c r="K871" s="10" t="str">
        <f t="shared" ref="K871:K934" ca="1" si="83">IF(J871="","",1)</f>
        <v/>
      </c>
      <c r="L871" s="10" t="str">
        <f t="shared" ref="L871:L934" ca="1" si="84">IF(J871="","","Monster_Season"&amp;P871&amp;"_Challenge"&amp;Q871&amp;"_"&amp;R871&amp;"_"&amp;S871)</f>
        <v/>
      </c>
      <c r="M871" s="10" t="str">
        <f t="shared" ref="M871:M934" ca="1" si="85">IF(J871="","",1)</f>
        <v/>
      </c>
      <c r="O871" s="10" t="str">
        <f ca="1">IF(J871="","",VLOOKUP(P871&amp;"_"&amp;Q871&amp;"_"&amp;R871,[1]挑战模式!$A:$AS,38+S871,FALSE))</f>
        <v/>
      </c>
      <c r="P871" s="10">
        <v>0</v>
      </c>
      <c r="Q871" s="10">
        <v>19</v>
      </c>
      <c r="R871" s="10">
        <v>1</v>
      </c>
      <c r="S871" s="10">
        <v>6</v>
      </c>
    </row>
    <row r="872" spans="2:19" s="10" customFormat="1" x14ac:dyDescent="0.2">
      <c r="B872" s="10" t="str">
        <f t="shared" si="80"/>
        <v>MonsterWaveCallRule_Season0_Challenge19</v>
      </c>
      <c r="C872" s="10">
        <f>IF(ISNA(VLOOKUP(P872&amp;"_"&amp;Q872&amp;"_"&amp;R872,[1]挑战模式!$A:$AS,1,FALSE)),"",IF(R872-R871=0,"",R872))</f>
        <v>2</v>
      </c>
      <c r="D872" s="10" t="str">
        <f t="shared" si="81"/>
        <v>赛季0挑战关卡19波次2</v>
      </c>
      <c r="E872" s="10" t="str">
        <f>""</f>
        <v/>
      </c>
      <c r="F872" s="10">
        <f>IF(C872="","",VLOOKUP(P872&amp;"_"&amp;Q872&amp;"_"&amp;R872,[1]挑战模式!$A:$AS,13,FALSE)-VLOOKUP(P872&amp;"_"&amp;Q872&amp;"_"&amp;R872,[1]挑战模式!$A:$AS,14,FALSE))</f>
        <v>100</v>
      </c>
      <c r="G872" s="10">
        <f t="shared" si="82"/>
        <v>180</v>
      </c>
      <c r="H872" s="10">
        <f t="shared" si="79"/>
        <v>0</v>
      </c>
      <c r="I872" s="10">
        <f ca="1">IF(ISNA(VLOOKUP(P872&amp;"_"&amp;Q872&amp;"_"&amp;R872,[1]挑战模式!$A:$AS,1,FALSE)),"",IF(VLOOKUP(P872&amp;"_"&amp;Q872&amp;"_"&amp;R872,[1]挑战模式!$A:$AS,14+S872,FALSE)="","",INT(VLOOKUP(P872&amp;"_"&amp;Q872&amp;"_"&amp;R872,[1]挑战模式!$A:$AS,20+S872,FALSE))))</f>
        <v>6</v>
      </c>
      <c r="J872" s="10">
        <f ca="1">IF(ISNA(VLOOKUP(P872&amp;"_"&amp;Q872&amp;"_"&amp;R872,[1]挑战模式!$A:$AS,1,FALSE)),"",IF(VLOOKUP(P872&amp;"_"&amp;Q872&amp;"_"&amp;R872,[1]挑战模式!$A:$AS,14+S872,FALSE)="","",ROUND(VLOOKUP(P872&amp;"_"&amp;Q872&amp;"_"&amp;R872,[1]挑战模式!$A:$AS,5,FALSE)/I872,2)))</f>
        <v>2.5</v>
      </c>
      <c r="K872" s="10">
        <f t="shared" ca="1" si="83"/>
        <v>1</v>
      </c>
      <c r="L872" s="10" t="str">
        <f t="shared" ca="1" si="84"/>
        <v>Monster_Season0_Challenge19_2_1</v>
      </c>
      <c r="M872" s="10">
        <f t="shared" ca="1" si="85"/>
        <v>1</v>
      </c>
      <c r="O872" s="10">
        <f ca="1">IF(J872="","",VLOOKUP(P872&amp;"_"&amp;Q872&amp;"_"&amp;R872,[1]挑战模式!$A:$AS,38+S872,FALSE))</f>
        <v>17</v>
      </c>
      <c r="P872" s="10">
        <v>0</v>
      </c>
      <c r="Q872" s="10">
        <v>19</v>
      </c>
      <c r="R872" s="10">
        <v>2</v>
      </c>
      <c r="S872" s="10">
        <v>1</v>
      </c>
    </row>
    <row r="873" spans="2:19" s="10" customFormat="1" x14ac:dyDescent="0.2">
      <c r="B873" s="10" t="str">
        <f t="shared" si="80"/>
        <v/>
      </c>
      <c r="C873" s="10" t="str">
        <f>IF(ISNA(VLOOKUP(P873&amp;"_"&amp;Q873&amp;"_"&amp;R873,[1]挑战模式!$A:$AS,1,FALSE)),"",IF(R873-R872=0,"",R873))</f>
        <v/>
      </c>
      <c r="D873" s="10" t="str">
        <f t="shared" si="81"/>
        <v/>
      </c>
      <c r="E873" s="10" t="str">
        <f>""</f>
        <v/>
      </c>
      <c r="F873" s="10" t="str">
        <f>IF(C873="","",VLOOKUP(P873&amp;"_"&amp;Q873&amp;"_"&amp;R873,[1]挑战模式!$A:$AS,13,FALSE)-VLOOKUP(P873&amp;"_"&amp;Q873&amp;"_"&amp;R873,[1]挑战模式!$A:$AS,14,FALSE))</f>
        <v/>
      </c>
      <c r="G873" s="10" t="str">
        <f t="shared" si="82"/>
        <v/>
      </c>
      <c r="H873" s="10" t="str">
        <f t="shared" si="79"/>
        <v/>
      </c>
      <c r="I873" s="10">
        <f ca="1">IF(ISNA(VLOOKUP(P873&amp;"_"&amp;Q873&amp;"_"&amp;R873,[1]挑战模式!$A:$AS,1,FALSE)),"",IF(VLOOKUP(P873&amp;"_"&amp;Q873&amp;"_"&amp;R873,[1]挑战模式!$A:$AS,14+S873,FALSE)="","",INT(VLOOKUP(P873&amp;"_"&amp;Q873&amp;"_"&amp;R873,[1]挑战模式!$A:$AS,20+S873,FALSE))))</f>
        <v>6</v>
      </c>
      <c r="J873" s="10">
        <f ca="1">IF(ISNA(VLOOKUP(P873&amp;"_"&amp;Q873&amp;"_"&amp;R873,[1]挑战模式!$A:$AS,1,FALSE)),"",IF(VLOOKUP(P873&amp;"_"&amp;Q873&amp;"_"&amp;R873,[1]挑战模式!$A:$AS,14+S873,FALSE)="","",ROUND(VLOOKUP(P873&amp;"_"&amp;Q873&amp;"_"&amp;R873,[1]挑战模式!$A:$AS,5,FALSE)/I873,2)))</f>
        <v>2.5</v>
      </c>
      <c r="K873" s="10">
        <f t="shared" ca="1" si="83"/>
        <v>1</v>
      </c>
      <c r="L873" s="10" t="str">
        <f t="shared" ca="1" si="84"/>
        <v>Monster_Season0_Challenge19_2_2</v>
      </c>
      <c r="M873" s="10">
        <f t="shared" ca="1" si="85"/>
        <v>1</v>
      </c>
      <c r="O873" s="10">
        <f ca="1">IF(J873="","",VLOOKUP(P873&amp;"_"&amp;Q873&amp;"_"&amp;R873,[1]挑战模式!$A:$AS,38+S873,FALSE))</f>
        <v>17</v>
      </c>
      <c r="P873" s="10">
        <v>0</v>
      </c>
      <c r="Q873" s="10">
        <v>19</v>
      </c>
      <c r="R873" s="10">
        <v>2</v>
      </c>
      <c r="S873" s="10">
        <v>2</v>
      </c>
    </row>
    <row r="874" spans="2:19" s="10" customFormat="1" x14ac:dyDescent="0.2">
      <c r="B874" s="10" t="str">
        <f t="shared" si="80"/>
        <v/>
      </c>
      <c r="C874" s="10" t="str">
        <f>IF(ISNA(VLOOKUP(P874&amp;"_"&amp;Q874&amp;"_"&amp;R874,[1]挑战模式!$A:$AS,1,FALSE)),"",IF(R874-R873=0,"",R874))</f>
        <v/>
      </c>
      <c r="D874" s="10" t="str">
        <f t="shared" si="81"/>
        <v/>
      </c>
      <c r="E874" s="10" t="str">
        <f>""</f>
        <v/>
      </c>
      <c r="F874" s="10" t="str">
        <f>IF(C874="","",VLOOKUP(P874&amp;"_"&amp;Q874&amp;"_"&amp;R874,[1]挑战模式!$A:$AS,13,FALSE)-VLOOKUP(P874&amp;"_"&amp;Q874&amp;"_"&amp;R874,[1]挑战模式!$A:$AS,14,FALSE))</f>
        <v/>
      </c>
      <c r="G874" s="10" t="str">
        <f t="shared" si="82"/>
        <v/>
      </c>
      <c r="H874" s="10" t="str">
        <f t="shared" si="79"/>
        <v/>
      </c>
      <c r="I874" s="10" t="str">
        <f ca="1">IF(ISNA(VLOOKUP(P874&amp;"_"&amp;Q874&amp;"_"&amp;R874,[1]挑战模式!$A:$AS,1,FALSE)),"",IF(VLOOKUP(P874&amp;"_"&amp;Q874&amp;"_"&amp;R874,[1]挑战模式!$A:$AS,14+S874,FALSE)="","",INT(VLOOKUP(P874&amp;"_"&amp;Q874&amp;"_"&amp;R874,[1]挑战模式!$A:$AS,20+S874,FALSE))))</f>
        <v/>
      </c>
      <c r="J874" s="10" t="str">
        <f ca="1">IF(ISNA(VLOOKUP(P874&amp;"_"&amp;Q874&amp;"_"&amp;R874,[1]挑战模式!$A:$AS,1,FALSE)),"",IF(VLOOKUP(P874&amp;"_"&amp;Q874&amp;"_"&amp;R874,[1]挑战模式!$A:$AS,14+S874,FALSE)="","",ROUND(VLOOKUP(P874&amp;"_"&amp;Q874&amp;"_"&amp;R874,[1]挑战模式!$A:$AS,5,FALSE)/I874,2)))</f>
        <v/>
      </c>
      <c r="K874" s="10" t="str">
        <f t="shared" ca="1" si="83"/>
        <v/>
      </c>
      <c r="L874" s="10" t="str">
        <f t="shared" ca="1" si="84"/>
        <v/>
      </c>
      <c r="M874" s="10" t="str">
        <f t="shared" ca="1" si="85"/>
        <v/>
      </c>
      <c r="O874" s="10" t="str">
        <f ca="1">IF(J874="","",VLOOKUP(P874&amp;"_"&amp;Q874&amp;"_"&amp;R874,[1]挑战模式!$A:$AS,38+S874,FALSE))</f>
        <v/>
      </c>
      <c r="P874" s="10">
        <v>0</v>
      </c>
      <c r="Q874" s="10">
        <v>19</v>
      </c>
      <c r="R874" s="10">
        <v>2</v>
      </c>
      <c r="S874" s="10">
        <v>3</v>
      </c>
    </row>
    <row r="875" spans="2:19" s="10" customFormat="1" x14ac:dyDescent="0.2">
      <c r="B875" s="10" t="str">
        <f t="shared" si="80"/>
        <v/>
      </c>
      <c r="C875" s="10" t="str">
        <f>IF(ISNA(VLOOKUP(P875&amp;"_"&amp;Q875&amp;"_"&amp;R875,[1]挑战模式!$A:$AS,1,FALSE)),"",IF(R875-R874=0,"",R875))</f>
        <v/>
      </c>
      <c r="D875" s="10" t="str">
        <f t="shared" si="81"/>
        <v/>
      </c>
      <c r="E875" s="10" t="str">
        <f>""</f>
        <v/>
      </c>
      <c r="F875" s="10" t="str">
        <f>IF(C875="","",VLOOKUP(P875&amp;"_"&amp;Q875&amp;"_"&amp;R875,[1]挑战模式!$A:$AS,13,FALSE)-VLOOKUP(P875&amp;"_"&amp;Q875&amp;"_"&amp;R875,[1]挑战模式!$A:$AS,14,FALSE))</f>
        <v/>
      </c>
      <c r="G875" s="10" t="str">
        <f t="shared" si="82"/>
        <v/>
      </c>
      <c r="H875" s="10" t="str">
        <f t="shared" si="79"/>
        <v/>
      </c>
      <c r="I875" s="10" t="str">
        <f ca="1">IF(ISNA(VLOOKUP(P875&amp;"_"&amp;Q875&amp;"_"&amp;R875,[1]挑战模式!$A:$AS,1,FALSE)),"",IF(VLOOKUP(P875&amp;"_"&amp;Q875&amp;"_"&amp;R875,[1]挑战模式!$A:$AS,14+S875,FALSE)="","",INT(VLOOKUP(P875&amp;"_"&amp;Q875&amp;"_"&amp;R875,[1]挑战模式!$A:$AS,20+S875,FALSE))))</f>
        <v/>
      </c>
      <c r="J875" s="10" t="str">
        <f ca="1">IF(ISNA(VLOOKUP(P875&amp;"_"&amp;Q875&amp;"_"&amp;R875,[1]挑战模式!$A:$AS,1,FALSE)),"",IF(VLOOKUP(P875&amp;"_"&amp;Q875&amp;"_"&amp;R875,[1]挑战模式!$A:$AS,14+S875,FALSE)="","",ROUND(VLOOKUP(P875&amp;"_"&amp;Q875&amp;"_"&amp;R875,[1]挑战模式!$A:$AS,5,FALSE)/I875,2)))</f>
        <v/>
      </c>
      <c r="K875" s="10" t="str">
        <f t="shared" ca="1" si="83"/>
        <v/>
      </c>
      <c r="L875" s="10" t="str">
        <f t="shared" ca="1" si="84"/>
        <v/>
      </c>
      <c r="M875" s="10" t="str">
        <f t="shared" ca="1" si="85"/>
        <v/>
      </c>
      <c r="O875" s="10" t="str">
        <f ca="1">IF(J875="","",VLOOKUP(P875&amp;"_"&amp;Q875&amp;"_"&amp;R875,[1]挑战模式!$A:$AS,38+S875,FALSE))</f>
        <v/>
      </c>
      <c r="P875" s="10">
        <v>0</v>
      </c>
      <c r="Q875" s="10">
        <v>19</v>
      </c>
      <c r="R875" s="10">
        <v>2</v>
      </c>
      <c r="S875" s="10">
        <v>4</v>
      </c>
    </row>
    <row r="876" spans="2:19" s="10" customFormat="1" x14ac:dyDescent="0.2">
      <c r="B876" s="10" t="str">
        <f t="shared" si="80"/>
        <v/>
      </c>
      <c r="C876" s="10" t="str">
        <f>IF(ISNA(VLOOKUP(P876&amp;"_"&amp;Q876&amp;"_"&amp;R876,[1]挑战模式!$A:$AS,1,FALSE)),"",IF(R876-R875=0,"",R876))</f>
        <v/>
      </c>
      <c r="D876" s="10" t="str">
        <f t="shared" si="81"/>
        <v/>
      </c>
      <c r="E876" s="10" t="str">
        <f>""</f>
        <v/>
      </c>
      <c r="F876" s="10" t="str">
        <f>IF(C876="","",VLOOKUP(P876&amp;"_"&amp;Q876&amp;"_"&amp;R876,[1]挑战模式!$A:$AS,13,FALSE)-VLOOKUP(P876&amp;"_"&amp;Q876&amp;"_"&amp;R876,[1]挑战模式!$A:$AS,14,FALSE))</f>
        <v/>
      </c>
      <c r="G876" s="10" t="str">
        <f t="shared" si="82"/>
        <v/>
      </c>
      <c r="H876" s="10" t="str">
        <f t="shared" si="79"/>
        <v/>
      </c>
      <c r="I876" s="10" t="str">
        <f ca="1">IF(ISNA(VLOOKUP(P876&amp;"_"&amp;Q876&amp;"_"&amp;R876,[1]挑战模式!$A:$AS,1,FALSE)),"",IF(VLOOKUP(P876&amp;"_"&amp;Q876&amp;"_"&amp;R876,[1]挑战模式!$A:$AS,14+S876,FALSE)="","",INT(VLOOKUP(P876&amp;"_"&amp;Q876&amp;"_"&amp;R876,[1]挑战模式!$A:$AS,20+S876,FALSE))))</f>
        <v/>
      </c>
      <c r="J876" s="10" t="str">
        <f ca="1">IF(ISNA(VLOOKUP(P876&amp;"_"&amp;Q876&amp;"_"&amp;R876,[1]挑战模式!$A:$AS,1,FALSE)),"",IF(VLOOKUP(P876&amp;"_"&amp;Q876&amp;"_"&amp;R876,[1]挑战模式!$A:$AS,14+S876,FALSE)="","",ROUND(VLOOKUP(P876&amp;"_"&amp;Q876&amp;"_"&amp;R876,[1]挑战模式!$A:$AS,5,FALSE)/I876,2)))</f>
        <v/>
      </c>
      <c r="K876" s="10" t="str">
        <f t="shared" ca="1" si="83"/>
        <v/>
      </c>
      <c r="L876" s="10" t="str">
        <f t="shared" ca="1" si="84"/>
        <v/>
      </c>
      <c r="M876" s="10" t="str">
        <f t="shared" ca="1" si="85"/>
        <v/>
      </c>
      <c r="O876" s="10" t="str">
        <f ca="1">IF(J876="","",VLOOKUP(P876&amp;"_"&amp;Q876&amp;"_"&amp;R876,[1]挑战模式!$A:$AS,38+S876,FALSE))</f>
        <v/>
      </c>
      <c r="P876" s="10">
        <v>0</v>
      </c>
      <c r="Q876" s="10">
        <v>19</v>
      </c>
      <c r="R876" s="10">
        <v>2</v>
      </c>
      <c r="S876" s="10">
        <v>5</v>
      </c>
    </row>
    <row r="877" spans="2:19" s="10" customFormat="1" x14ac:dyDescent="0.2">
      <c r="B877" s="10" t="str">
        <f t="shared" si="80"/>
        <v/>
      </c>
      <c r="C877" s="10" t="str">
        <f>IF(ISNA(VLOOKUP(P877&amp;"_"&amp;Q877&amp;"_"&amp;R877,[1]挑战模式!$A:$AS,1,FALSE)),"",IF(R877-R876=0,"",R877))</f>
        <v/>
      </c>
      <c r="D877" s="10" t="str">
        <f t="shared" si="81"/>
        <v/>
      </c>
      <c r="E877" s="10" t="str">
        <f>""</f>
        <v/>
      </c>
      <c r="F877" s="10" t="str">
        <f>IF(C877="","",VLOOKUP(P877&amp;"_"&amp;Q877&amp;"_"&amp;R877,[1]挑战模式!$A:$AS,13,FALSE)-VLOOKUP(P877&amp;"_"&amp;Q877&amp;"_"&amp;R877,[1]挑战模式!$A:$AS,14,FALSE))</f>
        <v/>
      </c>
      <c r="G877" s="10" t="str">
        <f t="shared" si="82"/>
        <v/>
      </c>
      <c r="H877" s="10" t="str">
        <f t="shared" si="79"/>
        <v/>
      </c>
      <c r="I877" s="10" t="str">
        <f ca="1">IF(ISNA(VLOOKUP(P877&amp;"_"&amp;Q877&amp;"_"&amp;R877,[1]挑战模式!$A:$AS,1,FALSE)),"",IF(VLOOKUP(P877&amp;"_"&amp;Q877&amp;"_"&amp;R877,[1]挑战模式!$A:$AS,14+S877,FALSE)="","",INT(VLOOKUP(P877&amp;"_"&amp;Q877&amp;"_"&amp;R877,[1]挑战模式!$A:$AS,20+S877,FALSE))))</f>
        <v/>
      </c>
      <c r="J877" s="10" t="str">
        <f ca="1">IF(ISNA(VLOOKUP(P877&amp;"_"&amp;Q877&amp;"_"&amp;R877,[1]挑战模式!$A:$AS,1,FALSE)),"",IF(VLOOKUP(P877&amp;"_"&amp;Q877&amp;"_"&amp;R877,[1]挑战模式!$A:$AS,14+S877,FALSE)="","",ROUND(VLOOKUP(P877&amp;"_"&amp;Q877&amp;"_"&amp;R877,[1]挑战模式!$A:$AS,5,FALSE)/I877,2)))</f>
        <v/>
      </c>
      <c r="K877" s="10" t="str">
        <f t="shared" ca="1" si="83"/>
        <v/>
      </c>
      <c r="L877" s="10" t="str">
        <f t="shared" ca="1" si="84"/>
        <v/>
      </c>
      <c r="M877" s="10" t="str">
        <f t="shared" ca="1" si="85"/>
        <v/>
      </c>
      <c r="O877" s="10" t="str">
        <f ca="1">IF(J877="","",VLOOKUP(P877&amp;"_"&amp;Q877&amp;"_"&amp;R877,[1]挑战模式!$A:$AS,38+S877,FALSE))</f>
        <v/>
      </c>
      <c r="P877" s="10">
        <v>0</v>
      </c>
      <c r="Q877" s="10">
        <v>19</v>
      </c>
      <c r="R877" s="10">
        <v>2</v>
      </c>
      <c r="S877" s="10">
        <v>6</v>
      </c>
    </row>
    <row r="878" spans="2:19" s="10" customFormat="1" x14ac:dyDescent="0.2">
      <c r="B878" s="10" t="str">
        <f t="shared" si="80"/>
        <v>MonsterWaveCallRule_Season0_Challenge19</v>
      </c>
      <c r="C878" s="10">
        <f>IF(ISNA(VLOOKUP(P878&amp;"_"&amp;Q878&amp;"_"&amp;R878,[1]挑战模式!$A:$AS,1,FALSE)),"",IF(R878-R877=0,"",R878))</f>
        <v>3</v>
      </c>
      <c r="D878" s="10" t="str">
        <f t="shared" si="81"/>
        <v>赛季0挑战关卡19波次3</v>
      </c>
      <c r="E878" s="10" t="str">
        <f>""</f>
        <v/>
      </c>
      <c r="F878" s="10">
        <f>IF(C878="","",VLOOKUP(P878&amp;"_"&amp;Q878&amp;"_"&amp;R878,[1]挑战模式!$A:$AS,13,FALSE)-VLOOKUP(P878&amp;"_"&amp;Q878&amp;"_"&amp;R878,[1]挑战模式!$A:$AS,14,FALSE))</f>
        <v>100</v>
      </c>
      <c r="G878" s="10">
        <f t="shared" si="82"/>
        <v>180</v>
      </c>
      <c r="H878" s="10">
        <f t="shared" si="79"/>
        <v>0</v>
      </c>
      <c r="I878" s="10">
        <f ca="1">IF(ISNA(VLOOKUP(P878&amp;"_"&amp;Q878&amp;"_"&amp;R878,[1]挑战模式!$A:$AS,1,FALSE)),"",IF(VLOOKUP(P878&amp;"_"&amp;Q878&amp;"_"&amp;R878,[1]挑战模式!$A:$AS,14+S878,FALSE)="","",INT(VLOOKUP(P878&amp;"_"&amp;Q878&amp;"_"&amp;R878,[1]挑战模式!$A:$AS,20+S878,FALSE))))</f>
        <v>9</v>
      </c>
      <c r="J878" s="10">
        <f ca="1">IF(ISNA(VLOOKUP(P878&amp;"_"&amp;Q878&amp;"_"&amp;R878,[1]挑战模式!$A:$AS,1,FALSE)),"",IF(VLOOKUP(P878&amp;"_"&amp;Q878&amp;"_"&amp;R878,[1]挑战模式!$A:$AS,14+S878,FALSE)="","",ROUND(VLOOKUP(P878&amp;"_"&amp;Q878&amp;"_"&amp;R878,[1]挑战模式!$A:$AS,5,FALSE)/I878,2)))</f>
        <v>2.2200000000000002</v>
      </c>
      <c r="K878" s="10">
        <f t="shared" ca="1" si="83"/>
        <v>1</v>
      </c>
      <c r="L878" s="10" t="str">
        <f t="shared" ca="1" si="84"/>
        <v>Monster_Season0_Challenge19_3_1</v>
      </c>
      <c r="M878" s="10">
        <f t="shared" ca="1" si="85"/>
        <v>1</v>
      </c>
      <c r="O878" s="10">
        <f ca="1">IF(J878="","",VLOOKUP(P878&amp;"_"&amp;Q878&amp;"_"&amp;R878,[1]挑战模式!$A:$AS,38+S878,FALSE))</f>
        <v>15</v>
      </c>
      <c r="P878" s="10">
        <v>0</v>
      </c>
      <c r="Q878" s="10">
        <v>19</v>
      </c>
      <c r="R878" s="10">
        <v>3</v>
      </c>
      <c r="S878" s="10">
        <v>1</v>
      </c>
    </row>
    <row r="879" spans="2:19" s="10" customFormat="1" x14ac:dyDescent="0.2">
      <c r="B879" s="10" t="str">
        <f t="shared" si="80"/>
        <v/>
      </c>
      <c r="C879" s="10" t="str">
        <f>IF(ISNA(VLOOKUP(P879&amp;"_"&amp;Q879&amp;"_"&amp;R879,[1]挑战模式!$A:$AS,1,FALSE)),"",IF(R879-R878=0,"",R879))</f>
        <v/>
      </c>
      <c r="D879" s="10" t="str">
        <f t="shared" si="81"/>
        <v/>
      </c>
      <c r="E879" s="10" t="str">
        <f>""</f>
        <v/>
      </c>
      <c r="F879" s="10" t="str">
        <f>IF(C879="","",VLOOKUP(P879&amp;"_"&amp;Q879&amp;"_"&amp;R879,[1]挑战模式!$A:$AS,13,FALSE)-VLOOKUP(P879&amp;"_"&amp;Q879&amp;"_"&amp;R879,[1]挑战模式!$A:$AS,14,FALSE))</f>
        <v/>
      </c>
      <c r="G879" s="10" t="str">
        <f t="shared" si="82"/>
        <v/>
      </c>
      <c r="H879" s="10" t="str">
        <f t="shared" si="79"/>
        <v/>
      </c>
      <c r="I879" s="10">
        <f ca="1">IF(ISNA(VLOOKUP(P879&amp;"_"&amp;Q879&amp;"_"&amp;R879,[1]挑战模式!$A:$AS,1,FALSE)),"",IF(VLOOKUP(P879&amp;"_"&amp;Q879&amp;"_"&amp;R879,[1]挑战模式!$A:$AS,14+S879,FALSE)="","",INT(VLOOKUP(P879&amp;"_"&amp;Q879&amp;"_"&amp;R879,[1]挑战模式!$A:$AS,20+S879,FALSE))))</f>
        <v>9</v>
      </c>
      <c r="J879" s="10">
        <f ca="1">IF(ISNA(VLOOKUP(P879&amp;"_"&amp;Q879&amp;"_"&amp;R879,[1]挑战模式!$A:$AS,1,FALSE)),"",IF(VLOOKUP(P879&amp;"_"&amp;Q879&amp;"_"&amp;R879,[1]挑战模式!$A:$AS,14+S879,FALSE)="","",ROUND(VLOOKUP(P879&amp;"_"&amp;Q879&amp;"_"&amp;R879,[1]挑战模式!$A:$AS,5,FALSE)/I879,2)))</f>
        <v>2.2200000000000002</v>
      </c>
      <c r="K879" s="10">
        <f t="shared" ca="1" si="83"/>
        <v>1</v>
      </c>
      <c r="L879" s="10" t="str">
        <f t="shared" ca="1" si="84"/>
        <v>Monster_Season0_Challenge19_3_2</v>
      </c>
      <c r="M879" s="10">
        <f t="shared" ca="1" si="85"/>
        <v>1</v>
      </c>
      <c r="O879" s="10">
        <f ca="1">IF(J879="","",VLOOKUP(P879&amp;"_"&amp;Q879&amp;"_"&amp;R879,[1]挑战模式!$A:$AS,38+S879,FALSE))</f>
        <v>7</v>
      </c>
      <c r="P879" s="10">
        <v>0</v>
      </c>
      <c r="Q879" s="10">
        <v>19</v>
      </c>
      <c r="R879" s="10">
        <v>3</v>
      </c>
      <c r="S879" s="10">
        <v>2</v>
      </c>
    </row>
    <row r="880" spans="2:19" s="10" customFormat="1" x14ac:dyDescent="0.2">
      <c r="B880" s="10" t="str">
        <f t="shared" si="80"/>
        <v/>
      </c>
      <c r="C880" s="10" t="str">
        <f>IF(ISNA(VLOOKUP(P880&amp;"_"&amp;Q880&amp;"_"&amp;R880,[1]挑战模式!$A:$AS,1,FALSE)),"",IF(R880-R879=0,"",R880))</f>
        <v/>
      </c>
      <c r="D880" s="10" t="str">
        <f t="shared" si="81"/>
        <v/>
      </c>
      <c r="E880" s="10" t="str">
        <f>""</f>
        <v/>
      </c>
      <c r="F880" s="10" t="str">
        <f>IF(C880="","",VLOOKUP(P880&amp;"_"&amp;Q880&amp;"_"&amp;R880,[1]挑战模式!$A:$AS,13,FALSE)-VLOOKUP(P880&amp;"_"&amp;Q880&amp;"_"&amp;R880,[1]挑战模式!$A:$AS,14,FALSE))</f>
        <v/>
      </c>
      <c r="G880" s="10" t="str">
        <f t="shared" si="82"/>
        <v/>
      </c>
      <c r="H880" s="10" t="str">
        <f t="shared" si="79"/>
        <v/>
      </c>
      <c r="I880" s="10" t="str">
        <f ca="1">IF(ISNA(VLOOKUP(P880&amp;"_"&amp;Q880&amp;"_"&amp;R880,[1]挑战模式!$A:$AS,1,FALSE)),"",IF(VLOOKUP(P880&amp;"_"&amp;Q880&amp;"_"&amp;R880,[1]挑战模式!$A:$AS,14+S880,FALSE)="","",INT(VLOOKUP(P880&amp;"_"&amp;Q880&amp;"_"&amp;R880,[1]挑战模式!$A:$AS,20+S880,FALSE))))</f>
        <v/>
      </c>
      <c r="J880" s="10" t="str">
        <f ca="1">IF(ISNA(VLOOKUP(P880&amp;"_"&amp;Q880&amp;"_"&amp;R880,[1]挑战模式!$A:$AS,1,FALSE)),"",IF(VLOOKUP(P880&amp;"_"&amp;Q880&amp;"_"&amp;R880,[1]挑战模式!$A:$AS,14+S880,FALSE)="","",ROUND(VLOOKUP(P880&amp;"_"&amp;Q880&amp;"_"&amp;R880,[1]挑战模式!$A:$AS,5,FALSE)/I880,2)))</f>
        <v/>
      </c>
      <c r="K880" s="10" t="str">
        <f t="shared" ca="1" si="83"/>
        <v/>
      </c>
      <c r="L880" s="10" t="str">
        <f t="shared" ca="1" si="84"/>
        <v/>
      </c>
      <c r="M880" s="10" t="str">
        <f t="shared" ca="1" si="85"/>
        <v/>
      </c>
      <c r="O880" s="10" t="str">
        <f ca="1">IF(J880="","",VLOOKUP(P880&amp;"_"&amp;Q880&amp;"_"&amp;R880,[1]挑战模式!$A:$AS,38+S880,FALSE))</f>
        <v/>
      </c>
      <c r="P880" s="10">
        <v>0</v>
      </c>
      <c r="Q880" s="10">
        <v>19</v>
      </c>
      <c r="R880" s="10">
        <v>3</v>
      </c>
      <c r="S880" s="10">
        <v>3</v>
      </c>
    </row>
    <row r="881" spans="2:19" s="10" customFormat="1" x14ac:dyDescent="0.2">
      <c r="B881" s="10" t="str">
        <f t="shared" si="80"/>
        <v/>
      </c>
      <c r="C881" s="10" t="str">
        <f>IF(ISNA(VLOOKUP(P881&amp;"_"&amp;Q881&amp;"_"&amp;R881,[1]挑战模式!$A:$AS,1,FALSE)),"",IF(R881-R880=0,"",R881))</f>
        <v/>
      </c>
      <c r="D881" s="10" t="str">
        <f t="shared" si="81"/>
        <v/>
      </c>
      <c r="E881" s="10" t="str">
        <f>""</f>
        <v/>
      </c>
      <c r="F881" s="10" t="str">
        <f>IF(C881="","",VLOOKUP(P881&amp;"_"&amp;Q881&amp;"_"&amp;R881,[1]挑战模式!$A:$AS,13,FALSE)-VLOOKUP(P881&amp;"_"&amp;Q881&amp;"_"&amp;R881,[1]挑战模式!$A:$AS,14,FALSE))</f>
        <v/>
      </c>
      <c r="G881" s="10" t="str">
        <f t="shared" si="82"/>
        <v/>
      </c>
      <c r="H881" s="10" t="str">
        <f t="shared" si="79"/>
        <v/>
      </c>
      <c r="I881" s="10" t="str">
        <f ca="1">IF(ISNA(VLOOKUP(P881&amp;"_"&amp;Q881&amp;"_"&amp;R881,[1]挑战模式!$A:$AS,1,FALSE)),"",IF(VLOOKUP(P881&amp;"_"&amp;Q881&amp;"_"&amp;R881,[1]挑战模式!$A:$AS,14+S881,FALSE)="","",INT(VLOOKUP(P881&amp;"_"&amp;Q881&amp;"_"&amp;R881,[1]挑战模式!$A:$AS,20+S881,FALSE))))</f>
        <v/>
      </c>
      <c r="J881" s="10" t="str">
        <f ca="1">IF(ISNA(VLOOKUP(P881&amp;"_"&amp;Q881&amp;"_"&amp;R881,[1]挑战模式!$A:$AS,1,FALSE)),"",IF(VLOOKUP(P881&amp;"_"&amp;Q881&amp;"_"&amp;R881,[1]挑战模式!$A:$AS,14+S881,FALSE)="","",ROUND(VLOOKUP(P881&amp;"_"&amp;Q881&amp;"_"&amp;R881,[1]挑战模式!$A:$AS,5,FALSE)/I881,2)))</f>
        <v/>
      </c>
      <c r="K881" s="10" t="str">
        <f t="shared" ca="1" si="83"/>
        <v/>
      </c>
      <c r="L881" s="10" t="str">
        <f t="shared" ca="1" si="84"/>
        <v/>
      </c>
      <c r="M881" s="10" t="str">
        <f t="shared" ca="1" si="85"/>
        <v/>
      </c>
      <c r="O881" s="10" t="str">
        <f ca="1">IF(J881="","",VLOOKUP(P881&amp;"_"&amp;Q881&amp;"_"&amp;R881,[1]挑战模式!$A:$AS,38+S881,FALSE))</f>
        <v/>
      </c>
      <c r="P881" s="10">
        <v>0</v>
      </c>
      <c r="Q881" s="10">
        <v>19</v>
      </c>
      <c r="R881" s="10">
        <v>3</v>
      </c>
      <c r="S881" s="10">
        <v>4</v>
      </c>
    </row>
    <row r="882" spans="2:19" s="10" customFormat="1" x14ac:dyDescent="0.2">
      <c r="B882" s="10" t="str">
        <f t="shared" si="80"/>
        <v/>
      </c>
      <c r="C882" s="10" t="str">
        <f>IF(ISNA(VLOOKUP(P882&amp;"_"&amp;Q882&amp;"_"&amp;R882,[1]挑战模式!$A:$AS,1,FALSE)),"",IF(R882-R881=0,"",R882))</f>
        <v/>
      </c>
      <c r="D882" s="10" t="str">
        <f t="shared" si="81"/>
        <v/>
      </c>
      <c r="E882" s="10" t="str">
        <f>""</f>
        <v/>
      </c>
      <c r="F882" s="10" t="str">
        <f>IF(C882="","",VLOOKUP(P882&amp;"_"&amp;Q882&amp;"_"&amp;R882,[1]挑战模式!$A:$AS,13,FALSE)-VLOOKUP(P882&amp;"_"&amp;Q882&amp;"_"&amp;R882,[1]挑战模式!$A:$AS,14,FALSE))</f>
        <v/>
      </c>
      <c r="G882" s="10" t="str">
        <f t="shared" si="82"/>
        <v/>
      </c>
      <c r="H882" s="10" t="str">
        <f t="shared" si="79"/>
        <v/>
      </c>
      <c r="I882" s="10" t="str">
        <f ca="1">IF(ISNA(VLOOKUP(P882&amp;"_"&amp;Q882&amp;"_"&amp;R882,[1]挑战模式!$A:$AS,1,FALSE)),"",IF(VLOOKUP(P882&amp;"_"&amp;Q882&amp;"_"&amp;R882,[1]挑战模式!$A:$AS,14+S882,FALSE)="","",INT(VLOOKUP(P882&amp;"_"&amp;Q882&amp;"_"&amp;R882,[1]挑战模式!$A:$AS,20+S882,FALSE))))</f>
        <v/>
      </c>
      <c r="J882" s="10" t="str">
        <f ca="1">IF(ISNA(VLOOKUP(P882&amp;"_"&amp;Q882&amp;"_"&amp;R882,[1]挑战模式!$A:$AS,1,FALSE)),"",IF(VLOOKUP(P882&amp;"_"&amp;Q882&amp;"_"&amp;R882,[1]挑战模式!$A:$AS,14+S882,FALSE)="","",ROUND(VLOOKUP(P882&amp;"_"&amp;Q882&amp;"_"&amp;R882,[1]挑战模式!$A:$AS,5,FALSE)/I882,2)))</f>
        <v/>
      </c>
      <c r="K882" s="10" t="str">
        <f t="shared" ca="1" si="83"/>
        <v/>
      </c>
      <c r="L882" s="10" t="str">
        <f t="shared" ca="1" si="84"/>
        <v/>
      </c>
      <c r="M882" s="10" t="str">
        <f t="shared" ca="1" si="85"/>
        <v/>
      </c>
      <c r="O882" s="10" t="str">
        <f ca="1">IF(J882="","",VLOOKUP(P882&amp;"_"&amp;Q882&amp;"_"&amp;R882,[1]挑战模式!$A:$AS,38+S882,FALSE))</f>
        <v/>
      </c>
      <c r="P882" s="10">
        <v>0</v>
      </c>
      <c r="Q882" s="10">
        <v>19</v>
      </c>
      <c r="R882" s="10">
        <v>3</v>
      </c>
      <c r="S882" s="10">
        <v>5</v>
      </c>
    </row>
    <row r="883" spans="2:19" s="10" customFormat="1" x14ac:dyDescent="0.2">
      <c r="B883" s="10" t="str">
        <f t="shared" si="80"/>
        <v/>
      </c>
      <c r="C883" s="10" t="str">
        <f>IF(ISNA(VLOOKUP(P883&amp;"_"&amp;Q883&amp;"_"&amp;R883,[1]挑战模式!$A:$AS,1,FALSE)),"",IF(R883-R882=0,"",R883))</f>
        <v/>
      </c>
      <c r="D883" s="10" t="str">
        <f t="shared" si="81"/>
        <v/>
      </c>
      <c r="E883" s="10" t="str">
        <f>""</f>
        <v/>
      </c>
      <c r="F883" s="10" t="str">
        <f>IF(C883="","",VLOOKUP(P883&amp;"_"&amp;Q883&amp;"_"&amp;R883,[1]挑战模式!$A:$AS,13,FALSE)-VLOOKUP(P883&amp;"_"&amp;Q883&amp;"_"&amp;R883,[1]挑战模式!$A:$AS,14,FALSE))</f>
        <v/>
      </c>
      <c r="G883" s="10" t="str">
        <f t="shared" si="82"/>
        <v/>
      </c>
      <c r="H883" s="10" t="str">
        <f t="shared" si="79"/>
        <v/>
      </c>
      <c r="I883" s="10" t="str">
        <f ca="1">IF(ISNA(VLOOKUP(P883&amp;"_"&amp;Q883&amp;"_"&amp;R883,[1]挑战模式!$A:$AS,1,FALSE)),"",IF(VLOOKUP(P883&amp;"_"&amp;Q883&amp;"_"&amp;R883,[1]挑战模式!$A:$AS,14+S883,FALSE)="","",INT(VLOOKUP(P883&amp;"_"&amp;Q883&amp;"_"&amp;R883,[1]挑战模式!$A:$AS,20+S883,FALSE))))</f>
        <v/>
      </c>
      <c r="J883" s="10" t="str">
        <f ca="1">IF(ISNA(VLOOKUP(P883&amp;"_"&amp;Q883&amp;"_"&amp;R883,[1]挑战模式!$A:$AS,1,FALSE)),"",IF(VLOOKUP(P883&amp;"_"&amp;Q883&amp;"_"&amp;R883,[1]挑战模式!$A:$AS,14+S883,FALSE)="","",ROUND(VLOOKUP(P883&amp;"_"&amp;Q883&amp;"_"&amp;R883,[1]挑战模式!$A:$AS,5,FALSE)/I883,2)))</f>
        <v/>
      </c>
      <c r="K883" s="10" t="str">
        <f t="shared" ca="1" si="83"/>
        <v/>
      </c>
      <c r="L883" s="10" t="str">
        <f t="shared" ca="1" si="84"/>
        <v/>
      </c>
      <c r="M883" s="10" t="str">
        <f t="shared" ca="1" si="85"/>
        <v/>
      </c>
      <c r="O883" s="10" t="str">
        <f ca="1">IF(J883="","",VLOOKUP(P883&amp;"_"&amp;Q883&amp;"_"&amp;R883,[1]挑战模式!$A:$AS,38+S883,FALSE))</f>
        <v/>
      </c>
      <c r="P883" s="10">
        <v>0</v>
      </c>
      <c r="Q883" s="10">
        <v>19</v>
      </c>
      <c r="R883" s="10">
        <v>3</v>
      </c>
      <c r="S883" s="10">
        <v>6</v>
      </c>
    </row>
    <row r="884" spans="2:19" s="10" customFormat="1" x14ac:dyDescent="0.2">
      <c r="B884" s="10" t="str">
        <f t="shared" si="80"/>
        <v>MonsterWaveCallRule_Season0_Challenge19</v>
      </c>
      <c r="C884" s="10">
        <f>IF(ISNA(VLOOKUP(P884&amp;"_"&amp;Q884&amp;"_"&amp;R884,[1]挑战模式!$A:$AS,1,FALSE)),"",IF(R884-R883=0,"",R884))</f>
        <v>4</v>
      </c>
      <c r="D884" s="10" t="str">
        <f t="shared" si="81"/>
        <v>赛季0挑战关卡19波次4</v>
      </c>
      <c r="E884" s="10" t="str">
        <f>""</f>
        <v/>
      </c>
      <c r="F884" s="10">
        <f>IF(C884="","",VLOOKUP(P884&amp;"_"&amp;Q884&amp;"_"&amp;R884,[1]挑战模式!$A:$AS,13,FALSE)-VLOOKUP(P884&amp;"_"&amp;Q884&amp;"_"&amp;R884,[1]挑战模式!$A:$AS,14,FALSE))</f>
        <v>100</v>
      </c>
      <c r="G884" s="10">
        <f t="shared" si="82"/>
        <v>180</v>
      </c>
      <c r="H884" s="10">
        <f t="shared" si="79"/>
        <v>0</v>
      </c>
      <c r="I884" s="10">
        <f ca="1">IF(ISNA(VLOOKUP(P884&amp;"_"&amp;Q884&amp;"_"&amp;R884,[1]挑战模式!$A:$AS,1,FALSE)),"",IF(VLOOKUP(P884&amp;"_"&amp;Q884&amp;"_"&amp;R884,[1]挑战模式!$A:$AS,14+S884,FALSE)="","",INT(VLOOKUP(P884&amp;"_"&amp;Q884&amp;"_"&amp;R884,[1]挑战模式!$A:$AS,20+S884,FALSE))))</f>
        <v>10</v>
      </c>
      <c r="J884" s="10">
        <f ca="1">IF(ISNA(VLOOKUP(P884&amp;"_"&amp;Q884&amp;"_"&amp;R884,[1]挑战模式!$A:$AS,1,FALSE)),"",IF(VLOOKUP(P884&amp;"_"&amp;Q884&amp;"_"&amp;R884,[1]挑战模式!$A:$AS,14+S884,FALSE)="","",ROUND(VLOOKUP(P884&amp;"_"&amp;Q884&amp;"_"&amp;R884,[1]挑战模式!$A:$AS,5,FALSE)/I884,2)))</f>
        <v>2.5</v>
      </c>
      <c r="K884" s="10">
        <f t="shared" ca="1" si="83"/>
        <v>1</v>
      </c>
      <c r="L884" s="10" t="str">
        <f t="shared" ca="1" si="84"/>
        <v>Monster_Season0_Challenge19_4_1</v>
      </c>
      <c r="M884" s="10">
        <f t="shared" ca="1" si="85"/>
        <v>1</v>
      </c>
      <c r="O884" s="10">
        <f ca="1">IF(J884="","",VLOOKUP(P884&amp;"_"&amp;Q884&amp;"_"&amp;R884,[1]挑战模式!$A:$AS,38+S884,FALSE))</f>
        <v>10</v>
      </c>
      <c r="P884" s="10">
        <v>0</v>
      </c>
      <c r="Q884" s="10">
        <v>19</v>
      </c>
      <c r="R884" s="10">
        <v>4</v>
      </c>
      <c r="S884" s="10">
        <v>1</v>
      </c>
    </row>
    <row r="885" spans="2:19" s="10" customFormat="1" x14ac:dyDescent="0.2">
      <c r="B885" s="10" t="str">
        <f t="shared" si="80"/>
        <v/>
      </c>
      <c r="C885" s="10" t="str">
        <f>IF(ISNA(VLOOKUP(P885&amp;"_"&amp;Q885&amp;"_"&amp;R885,[1]挑战模式!$A:$AS,1,FALSE)),"",IF(R885-R884=0,"",R885))</f>
        <v/>
      </c>
      <c r="D885" s="10" t="str">
        <f t="shared" si="81"/>
        <v/>
      </c>
      <c r="E885" s="10" t="str">
        <f>""</f>
        <v/>
      </c>
      <c r="F885" s="10" t="str">
        <f>IF(C885="","",VLOOKUP(P885&amp;"_"&amp;Q885&amp;"_"&amp;R885,[1]挑战模式!$A:$AS,13,FALSE)-VLOOKUP(P885&amp;"_"&amp;Q885&amp;"_"&amp;R885,[1]挑战模式!$A:$AS,14,FALSE))</f>
        <v/>
      </c>
      <c r="G885" s="10" t="str">
        <f t="shared" si="82"/>
        <v/>
      </c>
      <c r="H885" s="10" t="str">
        <f t="shared" si="79"/>
        <v/>
      </c>
      <c r="I885" s="10">
        <f ca="1">IF(ISNA(VLOOKUP(P885&amp;"_"&amp;Q885&amp;"_"&amp;R885,[1]挑战模式!$A:$AS,1,FALSE)),"",IF(VLOOKUP(P885&amp;"_"&amp;Q885&amp;"_"&amp;R885,[1]挑战模式!$A:$AS,14+S885,FALSE)="","",INT(VLOOKUP(P885&amp;"_"&amp;Q885&amp;"_"&amp;R885,[1]挑战模式!$A:$AS,20+S885,FALSE))))</f>
        <v>10</v>
      </c>
      <c r="J885" s="10">
        <f ca="1">IF(ISNA(VLOOKUP(P885&amp;"_"&amp;Q885&amp;"_"&amp;R885,[1]挑战模式!$A:$AS,1,FALSE)),"",IF(VLOOKUP(P885&amp;"_"&amp;Q885&amp;"_"&amp;R885,[1]挑战模式!$A:$AS,14+S885,FALSE)="","",ROUND(VLOOKUP(P885&amp;"_"&amp;Q885&amp;"_"&amp;R885,[1]挑战模式!$A:$AS,5,FALSE)/I885,2)))</f>
        <v>2.5</v>
      </c>
      <c r="K885" s="10">
        <f t="shared" ca="1" si="83"/>
        <v>1</v>
      </c>
      <c r="L885" s="10" t="str">
        <f t="shared" ca="1" si="84"/>
        <v>Monster_Season0_Challenge19_4_2</v>
      </c>
      <c r="M885" s="10">
        <f t="shared" ca="1" si="85"/>
        <v>1</v>
      </c>
      <c r="O885" s="10">
        <f ca="1">IF(J885="","",VLOOKUP(P885&amp;"_"&amp;Q885&amp;"_"&amp;R885,[1]挑战模式!$A:$AS,38+S885,FALSE))</f>
        <v>5</v>
      </c>
      <c r="P885" s="10">
        <v>0</v>
      </c>
      <c r="Q885" s="10">
        <v>19</v>
      </c>
      <c r="R885" s="10">
        <v>4</v>
      </c>
      <c r="S885" s="10">
        <v>2</v>
      </c>
    </row>
    <row r="886" spans="2:19" s="10" customFormat="1" x14ac:dyDescent="0.2">
      <c r="B886" s="10" t="str">
        <f t="shared" si="80"/>
        <v/>
      </c>
      <c r="C886" s="10" t="str">
        <f>IF(ISNA(VLOOKUP(P886&amp;"_"&amp;Q886&amp;"_"&amp;R886,[1]挑战模式!$A:$AS,1,FALSE)),"",IF(R886-R885=0,"",R886))</f>
        <v/>
      </c>
      <c r="D886" s="10" t="str">
        <f t="shared" si="81"/>
        <v/>
      </c>
      <c r="E886" s="10" t="str">
        <f>""</f>
        <v/>
      </c>
      <c r="F886" s="10" t="str">
        <f>IF(C886="","",VLOOKUP(P886&amp;"_"&amp;Q886&amp;"_"&amp;R886,[1]挑战模式!$A:$AS,13,FALSE)-VLOOKUP(P886&amp;"_"&amp;Q886&amp;"_"&amp;R886,[1]挑战模式!$A:$AS,14,FALSE))</f>
        <v/>
      </c>
      <c r="G886" s="10" t="str">
        <f t="shared" si="82"/>
        <v/>
      </c>
      <c r="H886" s="10" t="str">
        <f t="shared" si="79"/>
        <v/>
      </c>
      <c r="I886" s="10">
        <f ca="1">IF(ISNA(VLOOKUP(P886&amp;"_"&amp;Q886&amp;"_"&amp;R886,[1]挑战模式!$A:$AS,1,FALSE)),"",IF(VLOOKUP(P886&amp;"_"&amp;Q886&amp;"_"&amp;R886,[1]挑战模式!$A:$AS,14+S886,FALSE)="","",INT(VLOOKUP(P886&amp;"_"&amp;Q886&amp;"_"&amp;R886,[1]挑战模式!$A:$AS,20+S886,FALSE))))</f>
        <v>5</v>
      </c>
      <c r="J886" s="10">
        <f ca="1">IF(ISNA(VLOOKUP(P886&amp;"_"&amp;Q886&amp;"_"&amp;R886,[1]挑战模式!$A:$AS,1,FALSE)),"",IF(VLOOKUP(P886&amp;"_"&amp;Q886&amp;"_"&amp;R886,[1]挑战模式!$A:$AS,14+S886,FALSE)="","",ROUND(VLOOKUP(P886&amp;"_"&amp;Q886&amp;"_"&amp;R886,[1]挑战模式!$A:$AS,5,FALSE)/I886,2)))</f>
        <v>5</v>
      </c>
      <c r="K886" s="10">
        <f t="shared" ca="1" si="83"/>
        <v>1</v>
      </c>
      <c r="L886" s="10" t="str">
        <f t="shared" ca="1" si="84"/>
        <v>Monster_Season0_Challenge19_4_3</v>
      </c>
      <c r="M886" s="10">
        <f t="shared" ca="1" si="85"/>
        <v>1</v>
      </c>
      <c r="O886" s="10">
        <f ca="1">IF(J886="","",VLOOKUP(P886&amp;"_"&amp;Q886&amp;"_"&amp;R886,[1]挑战模式!$A:$AS,38+S886,FALSE))</f>
        <v>10</v>
      </c>
      <c r="P886" s="10">
        <v>0</v>
      </c>
      <c r="Q886" s="10">
        <v>19</v>
      </c>
      <c r="R886" s="10">
        <v>4</v>
      </c>
      <c r="S886" s="10">
        <v>3</v>
      </c>
    </row>
    <row r="887" spans="2:19" s="10" customFormat="1" x14ac:dyDescent="0.2">
      <c r="B887" s="10" t="str">
        <f t="shared" si="80"/>
        <v/>
      </c>
      <c r="C887" s="10" t="str">
        <f>IF(ISNA(VLOOKUP(P887&amp;"_"&amp;Q887&amp;"_"&amp;R887,[1]挑战模式!$A:$AS,1,FALSE)),"",IF(R887-R886=0,"",R887))</f>
        <v/>
      </c>
      <c r="D887" s="10" t="str">
        <f t="shared" si="81"/>
        <v/>
      </c>
      <c r="E887" s="10" t="str">
        <f>""</f>
        <v/>
      </c>
      <c r="F887" s="10" t="str">
        <f>IF(C887="","",VLOOKUP(P887&amp;"_"&amp;Q887&amp;"_"&amp;R887,[1]挑战模式!$A:$AS,13,FALSE)-VLOOKUP(P887&amp;"_"&amp;Q887&amp;"_"&amp;R887,[1]挑战模式!$A:$AS,14,FALSE))</f>
        <v/>
      </c>
      <c r="G887" s="10" t="str">
        <f t="shared" si="82"/>
        <v/>
      </c>
      <c r="H887" s="10" t="str">
        <f t="shared" si="79"/>
        <v/>
      </c>
      <c r="I887" s="10" t="str">
        <f ca="1">IF(ISNA(VLOOKUP(P887&amp;"_"&amp;Q887&amp;"_"&amp;R887,[1]挑战模式!$A:$AS,1,FALSE)),"",IF(VLOOKUP(P887&amp;"_"&amp;Q887&amp;"_"&amp;R887,[1]挑战模式!$A:$AS,14+S887,FALSE)="","",INT(VLOOKUP(P887&amp;"_"&amp;Q887&amp;"_"&amp;R887,[1]挑战模式!$A:$AS,20+S887,FALSE))))</f>
        <v/>
      </c>
      <c r="J887" s="10" t="str">
        <f ca="1">IF(ISNA(VLOOKUP(P887&amp;"_"&amp;Q887&amp;"_"&amp;R887,[1]挑战模式!$A:$AS,1,FALSE)),"",IF(VLOOKUP(P887&amp;"_"&amp;Q887&amp;"_"&amp;R887,[1]挑战模式!$A:$AS,14+S887,FALSE)="","",ROUND(VLOOKUP(P887&amp;"_"&amp;Q887&amp;"_"&amp;R887,[1]挑战模式!$A:$AS,5,FALSE)/I887,2)))</f>
        <v/>
      </c>
      <c r="K887" s="10" t="str">
        <f t="shared" ca="1" si="83"/>
        <v/>
      </c>
      <c r="L887" s="10" t="str">
        <f t="shared" ca="1" si="84"/>
        <v/>
      </c>
      <c r="M887" s="10" t="str">
        <f t="shared" ca="1" si="85"/>
        <v/>
      </c>
      <c r="O887" s="10" t="str">
        <f ca="1">IF(J887="","",VLOOKUP(P887&amp;"_"&amp;Q887&amp;"_"&amp;R887,[1]挑战模式!$A:$AS,38+S887,FALSE))</f>
        <v/>
      </c>
      <c r="P887" s="10">
        <v>0</v>
      </c>
      <c r="Q887" s="10">
        <v>19</v>
      </c>
      <c r="R887" s="10">
        <v>4</v>
      </c>
      <c r="S887" s="10">
        <v>4</v>
      </c>
    </row>
    <row r="888" spans="2:19" s="10" customFormat="1" x14ac:dyDescent="0.2">
      <c r="B888" s="10" t="str">
        <f t="shared" si="80"/>
        <v/>
      </c>
      <c r="C888" s="10" t="str">
        <f>IF(ISNA(VLOOKUP(P888&amp;"_"&amp;Q888&amp;"_"&amp;R888,[1]挑战模式!$A:$AS,1,FALSE)),"",IF(R888-R887=0,"",R888))</f>
        <v/>
      </c>
      <c r="D888" s="10" t="str">
        <f t="shared" si="81"/>
        <v/>
      </c>
      <c r="E888" s="10" t="str">
        <f>""</f>
        <v/>
      </c>
      <c r="F888" s="10" t="str">
        <f>IF(C888="","",VLOOKUP(P888&amp;"_"&amp;Q888&amp;"_"&amp;R888,[1]挑战模式!$A:$AS,13,FALSE)-VLOOKUP(P888&amp;"_"&amp;Q888&amp;"_"&amp;R888,[1]挑战模式!$A:$AS,14,FALSE))</f>
        <v/>
      </c>
      <c r="G888" s="10" t="str">
        <f t="shared" si="82"/>
        <v/>
      </c>
      <c r="H888" s="10" t="str">
        <f t="shared" si="79"/>
        <v/>
      </c>
      <c r="I888" s="10" t="str">
        <f ca="1">IF(ISNA(VLOOKUP(P888&amp;"_"&amp;Q888&amp;"_"&amp;R888,[1]挑战模式!$A:$AS,1,FALSE)),"",IF(VLOOKUP(P888&amp;"_"&amp;Q888&amp;"_"&amp;R888,[1]挑战模式!$A:$AS,14+S888,FALSE)="","",INT(VLOOKUP(P888&amp;"_"&amp;Q888&amp;"_"&amp;R888,[1]挑战模式!$A:$AS,20+S888,FALSE))))</f>
        <v/>
      </c>
      <c r="J888" s="10" t="str">
        <f ca="1">IF(ISNA(VLOOKUP(P888&amp;"_"&amp;Q888&amp;"_"&amp;R888,[1]挑战模式!$A:$AS,1,FALSE)),"",IF(VLOOKUP(P888&amp;"_"&amp;Q888&amp;"_"&amp;R888,[1]挑战模式!$A:$AS,14+S888,FALSE)="","",ROUND(VLOOKUP(P888&amp;"_"&amp;Q888&amp;"_"&amp;R888,[1]挑战模式!$A:$AS,5,FALSE)/I888,2)))</f>
        <v/>
      </c>
      <c r="K888" s="10" t="str">
        <f t="shared" ca="1" si="83"/>
        <v/>
      </c>
      <c r="L888" s="10" t="str">
        <f t="shared" ca="1" si="84"/>
        <v/>
      </c>
      <c r="M888" s="10" t="str">
        <f t="shared" ca="1" si="85"/>
        <v/>
      </c>
      <c r="O888" s="10" t="str">
        <f ca="1">IF(J888="","",VLOOKUP(P888&amp;"_"&amp;Q888&amp;"_"&amp;R888,[1]挑战模式!$A:$AS,38+S888,FALSE))</f>
        <v/>
      </c>
      <c r="P888" s="10">
        <v>0</v>
      </c>
      <c r="Q888" s="10">
        <v>19</v>
      </c>
      <c r="R888" s="10">
        <v>4</v>
      </c>
      <c r="S888" s="10">
        <v>5</v>
      </c>
    </row>
    <row r="889" spans="2:19" s="10" customFormat="1" x14ac:dyDescent="0.2">
      <c r="B889" s="10" t="str">
        <f t="shared" si="80"/>
        <v/>
      </c>
      <c r="C889" s="10" t="str">
        <f>IF(ISNA(VLOOKUP(P889&amp;"_"&amp;Q889&amp;"_"&amp;R889,[1]挑战模式!$A:$AS,1,FALSE)),"",IF(R889-R888=0,"",R889))</f>
        <v/>
      </c>
      <c r="D889" s="10" t="str">
        <f t="shared" si="81"/>
        <v/>
      </c>
      <c r="E889" s="10" t="str">
        <f>""</f>
        <v/>
      </c>
      <c r="F889" s="10" t="str">
        <f>IF(C889="","",VLOOKUP(P889&amp;"_"&amp;Q889&amp;"_"&amp;R889,[1]挑战模式!$A:$AS,13,FALSE)-VLOOKUP(P889&amp;"_"&amp;Q889&amp;"_"&amp;R889,[1]挑战模式!$A:$AS,14,FALSE))</f>
        <v/>
      </c>
      <c r="G889" s="10" t="str">
        <f t="shared" si="82"/>
        <v/>
      </c>
      <c r="H889" s="10" t="str">
        <f t="shared" si="79"/>
        <v/>
      </c>
      <c r="I889" s="10" t="str">
        <f ca="1">IF(ISNA(VLOOKUP(P889&amp;"_"&amp;Q889&amp;"_"&amp;R889,[1]挑战模式!$A:$AS,1,FALSE)),"",IF(VLOOKUP(P889&amp;"_"&amp;Q889&amp;"_"&amp;R889,[1]挑战模式!$A:$AS,14+S889,FALSE)="","",INT(VLOOKUP(P889&amp;"_"&amp;Q889&amp;"_"&amp;R889,[1]挑战模式!$A:$AS,20+S889,FALSE))))</f>
        <v/>
      </c>
      <c r="J889" s="10" t="str">
        <f ca="1">IF(ISNA(VLOOKUP(P889&amp;"_"&amp;Q889&amp;"_"&amp;R889,[1]挑战模式!$A:$AS,1,FALSE)),"",IF(VLOOKUP(P889&amp;"_"&amp;Q889&amp;"_"&amp;R889,[1]挑战模式!$A:$AS,14+S889,FALSE)="","",ROUND(VLOOKUP(P889&amp;"_"&amp;Q889&amp;"_"&amp;R889,[1]挑战模式!$A:$AS,5,FALSE)/I889,2)))</f>
        <v/>
      </c>
      <c r="K889" s="10" t="str">
        <f t="shared" ca="1" si="83"/>
        <v/>
      </c>
      <c r="L889" s="10" t="str">
        <f t="shared" ca="1" si="84"/>
        <v/>
      </c>
      <c r="M889" s="10" t="str">
        <f t="shared" ca="1" si="85"/>
        <v/>
      </c>
      <c r="O889" s="10" t="str">
        <f ca="1">IF(J889="","",VLOOKUP(P889&amp;"_"&amp;Q889&amp;"_"&amp;R889,[1]挑战模式!$A:$AS,38+S889,FALSE))</f>
        <v/>
      </c>
      <c r="P889" s="10">
        <v>0</v>
      </c>
      <c r="Q889" s="10">
        <v>19</v>
      </c>
      <c r="R889" s="10">
        <v>4</v>
      </c>
      <c r="S889" s="10">
        <v>6</v>
      </c>
    </row>
    <row r="890" spans="2:19" s="10" customFormat="1" x14ac:dyDescent="0.2">
      <c r="B890" s="10" t="str">
        <f t="shared" si="80"/>
        <v>MonsterWaveCallRule_Season0_Challenge19</v>
      </c>
      <c r="C890" s="10">
        <f>IF(ISNA(VLOOKUP(P890&amp;"_"&amp;Q890&amp;"_"&amp;R890,[1]挑战模式!$A:$AS,1,FALSE)),"",IF(R890-R889=0,"",R890))</f>
        <v>5</v>
      </c>
      <c r="D890" s="10" t="str">
        <f t="shared" si="81"/>
        <v>赛季0挑战关卡19波次5</v>
      </c>
      <c r="E890" s="10" t="str">
        <f>""</f>
        <v/>
      </c>
      <c r="F890" s="10">
        <f>IF(C890="","",VLOOKUP(P890&amp;"_"&amp;Q890&amp;"_"&amp;R890,[1]挑战模式!$A:$AS,13,FALSE)-VLOOKUP(P890&amp;"_"&amp;Q890&amp;"_"&amp;R890,[1]挑战模式!$A:$AS,14,FALSE))</f>
        <v>100</v>
      </c>
      <c r="G890" s="10">
        <f t="shared" si="82"/>
        <v>180</v>
      </c>
      <c r="H890" s="10">
        <f t="shared" si="79"/>
        <v>0</v>
      </c>
      <c r="I890" s="10">
        <f ca="1">IF(ISNA(VLOOKUP(P890&amp;"_"&amp;Q890&amp;"_"&amp;R890,[1]挑战模式!$A:$AS,1,FALSE)),"",IF(VLOOKUP(P890&amp;"_"&amp;Q890&amp;"_"&amp;R890,[1]挑战模式!$A:$AS,14+S890,FALSE)="","",INT(VLOOKUP(P890&amp;"_"&amp;Q890&amp;"_"&amp;R890,[1]挑战模式!$A:$AS,20+S890,FALSE))))</f>
        <v>14</v>
      </c>
      <c r="J890" s="10">
        <f ca="1">IF(ISNA(VLOOKUP(P890&amp;"_"&amp;Q890&amp;"_"&amp;R890,[1]挑战模式!$A:$AS,1,FALSE)),"",IF(VLOOKUP(P890&amp;"_"&amp;Q890&amp;"_"&amp;R890,[1]挑战模式!$A:$AS,14+S890,FALSE)="","",ROUND(VLOOKUP(P890&amp;"_"&amp;Q890&amp;"_"&amp;R890,[1]挑战模式!$A:$AS,5,FALSE)/I890,2)))</f>
        <v>2.14</v>
      </c>
      <c r="K890" s="10">
        <f t="shared" ca="1" si="83"/>
        <v>1</v>
      </c>
      <c r="L890" s="10" t="str">
        <f t="shared" ca="1" si="84"/>
        <v>Monster_Season0_Challenge19_5_1</v>
      </c>
      <c r="M890" s="10">
        <f t="shared" ca="1" si="85"/>
        <v>1</v>
      </c>
      <c r="O890" s="10">
        <f ca="1">IF(J890="","",VLOOKUP(P890&amp;"_"&amp;Q890&amp;"_"&amp;R890,[1]挑战模式!$A:$AS,38+S890,FALSE))</f>
        <v>4</v>
      </c>
      <c r="P890" s="10">
        <v>0</v>
      </c>
      <c r="Q890" s="10">
        <v>19</v>
      </c>
      <c r="R890" s="10">
        <v>5</v>
      </c>
      <c r="S890" s="10">
        <v>1</v>
      </c>
    </row>
    <row r="891" spans="2:19" s="10" customFormat="1" x14ac:dyDescent="0.2">
      <c r="B891" s="10" t="str">
        <f t="shared" si="80"/>
        <v/>
      </c>
      <c r="C891" s="10" t="str">
        <f>IF(ISNA(VLOOKUP(P891&amp;"_"&amp;Q891&amp;"_"&amp;R891,[1]挑战模式!$A:$AS,1,FALSE)),"",IF(R891-R890=0,"",R891))</f>
        <v/>
      </c>
      <c r="D891" s="10" t="str">
        <f t="shared" si="81"/>
        <v/>
      </c>
      <c r="E891" s="10" t="str">
        <f>""</f>
        <v/>
      </c>
      <c r="F891" s="10" t="str">
        <f>IF(C891="","",VLOOKUP(P891&amp;"_"&amp;Q891&amp;"_"&amp;R891,[1]挑战模式!$A:$AS,13,FALSE)-VLOOKUP(P891&amp;"_"&amp;Q891&amp;"_"&amp;R891,[1]挑战模式!$A:$AS,14,FALSE))</f>
        <v/>
      </c>
      <c r="G891" s="10" t="str">
        <f t="shared" si="82"/>
        <v/>
      </c>
      <c r="H891" s="10" t="str">
        <f t="shared" si="79"/>
        <v/>
      </c>
      <c r="I891" s="10">
        <f ca="1">IF(ISNA(VLOOKUP(P891&amp;"_"&amp;Q891&amp;"_"&amp;R891,[1]挑战模式!$A:$AS,1,FALSE)),"",IF(VLOOKUP(P891&amp;"_"&amp;Q891&amp;"_"&amp;R891,[1]挑战模式!$A:$AS,14+S891,FALSE)="","",INT(VLOOKUP(P891&amp;"_"&amp;Q891&amp;"_"&amp;R891,[1]挑战模式!$A:$AS,20+S891,FALSE))))</f>
        <v>14</v>
      </c>
      <c r="J891" s="10">
        <f ca="1">IF(ISNA(VLOOKUP(P891&amp;"_"&amp;Q891&amp;"_"&amp;R891,[1]挑战模式!$A:$AS,1,FALSE)),"",IF(VLOOKUP(P891&amp;"_"&amp;Q891&amp;"_"&amp;R891,[1]挑战模式!$A:$AS,14+S891,FALSE)="","",ROUND(VLOOKUP(P891&amp;"_"&amp;Q891&amp;"_"&amp;R891,[1]挑战模式!$A:$AS,5,FALSE)/I891,2)))</f>
        <v>2.14</v>
      </c>
      <c r="K891" s="10">
        <f t="shared" ca="1" si="83"/>
        <v>1</v>
      </c>
      <c r="L891" s="10" t="str">
        <f t="shared" ca="1" si="84"/>
        <v>Monster_Season0_Challenge19_5_2</v>
      </c>
      <c r="M891" s="10">
        <f t="shared" ca="1" si="85"/>
        <v>1</v>
      </c>
      <c r="O891" s="10">
        <f ca="1">IF(J891="","",VLOOKUP(P891&amp;"_"&amp;Q891&amp;"_"&amp;R891,[1]挑战模式!$A:$AS,38+S891,FALSE))</f>
        <v>7</v>
      </c>
      <c r="P891" s="10">
        <v>0</v>
      </c>
      <c r="Q891" s="10">
        <v>19</v>
      </c>
      <c r="R891" s="10">
        <v>5</v>
      </c>
      <c r="S891" s="10">
        <v>2</v>
      </c>
    </row>
    <row r="892" spans="2:19" s="10" customFormat="1" x14ac:dyDescent="0.2">
      <c r="B892" s="10" t="str">
        <f t="shared" si="80"/>
        <v/>
      </c>
      <c r="C892" s="10" t="str">
        <f>IF(ISNA(VLOOKUP(P892&amp;"_"&amp;Q892&amp;"_"&amp;R892,[1]挑战模式!$A:$AS,1,FALSE)),"",IF(R892-R891=0,"",R892))</f>
        <v/>
      </c>
      <c r="D892" s="10" t="str">
        <f t="shared" si="81"/>
        <v/>
      </c>
      <c r="E892" s="10" t="str">
        <f>""</f>
        <v/>
      </c>
      <c r="F892" s="10" t="str">
        <f>IF(C892="","",VLOOKUP(P892&amp;"_"&amp;Q892&amp;"_"&amp;R892,[1]挑战模式!$A:$AS,13,FALSE)-VLOOKUP(P892&amp;"_"&amp;Q892&amp;"_"&amp;R892,[1]挑战模式!$A:$AS,14,FALSE))</f>
        <v/>
      </c>
      <c r="G892" s="10" t="str">
        <f t="shared" si="82"/>
        <v/>
      </c>
      <c r="H892" s="10" t="str">
        <f t="shared" si="79"/>
        <v/>
      </c>
      <c r="I892" s="10">
        <f ca="1">IF(ISNA(VLOOKUP(P892&amp;"_"&amp;Q892&amp;"_"&amp;R892,[1]挑战模式!$A:$AS,1,FALSE)),"",IF(VLOOKUP(P892&amp;"_"&amp;Q892&amp;"_"&amp;R892,[1]挑战模式!$A:$AS,14+S892,FALSE)="","",INT(VLOOKUP(P892&amp;"_"&amp;Q892&amp;"_"&amp;R892,[1]挑战模式!$A:$AS,20+S892,FALSE))))</f>
        <v>7</v>
      </c>
      <c r="J892" s="10">
        <f ca="1">IF(ISNA(VLOOKUP(P892&amp;"_"&amp;Q892&amp;"_"&amp;R892,[1]挑战模式!$A:$AS,1,FALSE)),"",IF(VLOOKUP(P892&amp;"_"&amp;Q892&amp;"_"&amp;R892,[1]挑战模式!$A:$AS,14+S892,FALSE)="","",ROUND(VLOOKUP(P892&amp;"_"&amp;Q892&amp;"_"&amp;R892,[1]挑战模式!$A:$AS,5,FALSE)/I892,2)))</f>
        <v>4.29</v>
      </c>
      <c r="K892" s="10">
        <f t="shared" ca="1" si="83"/>
        <v>1</v>
      </c>
      <c r="L892" s="10" t="str">
        <f t="shared" ca="1" si="84"/>
        <v>Monster_Season0_Challenge19_5_3</v>
      </c>
      <c r="M892" s="10">
        <f t="shared" ca="1" si="85"/>
        <v>1</v>
      </c>
      <c r="O892" s="10">
        <f ca="1">IF(J892="","",VLOOKUP(P892&amp;"_"&amp;Q892&amp;"_"&amp;R892,[1]挑战模式!$A:$AS,38+S892,FALSE))</f>
        <v>7</v>
      </c>
      <c r="P892" s="10">
        <v>0</v>
      </c>
      <c r="Q892" s="10">
        <v>19</v>
      </c>
      <c r="R892" s="10">
        <v>5</v>
      </c>
      <c r="S892" s="10">
        <v>3</v>
      </c>
    </row>
    <row r="893" spans="2:19" s="10" customFormat="1" x14ac:dyDescent="0.2">
      <c r="B893" s="10" t="str">
        <f t="shared" si="80"/>
        <v/>
      </c>
      <c r="C893" s="10" t="str">
        <f>IF(ISNA(VLOOKUP(P893&amp;"_"&amp;Q893&amp;"_"&amp;R893,[1]挑战模式!$A:$AS,1,FALSE)),"",IF(R893-R892=0,"",R893))</f>
        <v/>
      </c>
      <c r="D893" s="10" t="str">
        <f t="shared" si="81"/>
        <v/>
      </c>
      <c r="E893" s="10" t="str">
        <f>""</f>
        <v/>
      </c>
      <c r="F893" s="10" t="str">
        <f>IF(C893="","",VLOOKUP(P893&amp;"_"&amp;Q893&amp;"_"&amp;R893,[1]挑战模式!$A:$AS,13,FALSE)-VLOOKUP(P893&amp;"_"&amp;Q893&amp;"_"&amp;R893,[1]挑战模式!$A:$AS,14,FALSE))</f>
        <v/>
      </c>
      <c r="G893" s="10" t="str">
        <f t="shared" si="82"/>
        <v/>
      </c>
      <c r="H893" s="10" t="str">
        <f t="shared" si="79"/>
        <v/>
      </c>
      <c r="I893" s="10" t="str">
        <f ca="1">IF(ISNA(VLOOKUP(P893&amp;"_"&amp;Q893&amp;"_"&amp;R893,[1]挑战模式!$A:$AS,1,FALSE)),"",IF(VLOOKUP(P893&amp;"_"&amp;Q893&amp;"_"&amp;R893,[1]挑战模式!$A:$AS,14+S893,FALSE)="","",INT(VLOOKUP(P893&amp;"_"&amp;Q893&amp;"_"&amp;R893,[1]挑战模式!$A:$AS,20+S893,FALSE))))</f>
        <v/>
      </c>
      <c r="J893" s="10" t="str">
        <f ca="1">IF(ISNA(VLOOKUP(P893&amp;"_"&amp;Q893&amp;"_"&amp;R893,[1]挑战模式!$A:$AS,1,FALSE)),"",IF(VLOOKUP(P893&amp;"_"&amp;Q893&amp;"_"&amp;R893,[1]挑战模式!$A:$AS,14+S893,FALSE)="","",ROUND(VLOOKUP(P893&amp;"_"&amp;Q893&amp;"_"&amp;R893,[1]挑战模式!$A:$AS,5,FALSE)/I893,2)))</f>
        <v/>
      </c>
      <c r="K893" s="10" t="str">
        <f t="shared" ca="1" si="83"/>
        <v/>
      </c>
      <c r="L893" s="10" t="str">
        <f t="shared" ca="1" si="84"/>
        <v/>
      </c>
      <c r="M893" s="10" t="str">
        <f t="shared" ca="1" si="85"/>
        <v/>
      </c>
      <c r="O893" s="10" t="str">
        <f ca="1">IF(J893="","",VLOOKUP(P893&amp;"_"&amp;Q893&amp;"_"&amp;R893,[1]挑战模式!$A:$AS,38+S893,FALSE))</f>
        <v/>
      </c>
      <c r="P893" s="10">
        <v>0</v>
      </c>
      <c r="Q893" s="10">
        <v>19</v>
      </c>
      <c r="R893" s="10">
        <v>5</v>
      </c>
      <c r="S893" s="10">
        <v>4</v>
      </c>
    </row>
    <row r="894" spans="2:19" s="10" customFormat="1" x14ac:dyDescent="0.2">
      <c r="B894" s="10" t="str">
        <f t="shared" si="80"/>
        <v/>
      </c>
      <c r="C894" s="10" t="str">
        <f>IF(ISNA(VLOOKUP(P894&amp;"_"&amp;Q894&amp;"_"&amp;R894,[1]挑战模式!$A:$AS,1,FALSE)),"",IF(R894-R893=0,"",R894))</f>
        <v/>
      </c>
      <c r="D894" s="10" t="str">
        <f t="shared" si="81"/>
        <v/>
      </c>
      <c r="E894" s="10" t="str">
        <f>""</f>
        <v/>
      </c>
      <c r="F894" s="10" t="str">
        <f>IF(C894="","",VLOOKUP(P894&amp;"_"&amp;Q894&amp;"_"&amp;R894,[1]挑战模式!$A:$AS,13,FALSE)-VLOOKUP(P894&amp;"_"&amp;Q894&amp;"_"&amp;R894,[1]挑战模式!$A:$AS,14,FALSE))</f>
        <v/>
      </c>
      <c r="G894" s="10" t="str">
        <f t="shared" si="82"/>
        <v/>
      </c>
      <c r="H894" s="10" t="str">
        <f t="shared" si="79"/>
        <v/>
      </c>
      <c r="I894" s="10" t="str">
        <f ca="1">IF(ISNA(VLOOKUP(P894&amp;"_"&amp;Q894&amp;"_"&amp;R894,[1]挑战模式!$A:$AS,1,FALSE)),"",IF(VLOOKUP(P894&amp;"_"&amp;Q894&amp;"_"&amp;R894,[1]挑战模式!$A:$AS,14+S894,FALSE)="","",INT(VLOOKUP(P894&amp;"_"&amp;Q894&amp;"_"&amp;R894,[1]挑战模式!$A:$AS,20+S894,FALSE))))</f>
        <v/>
      </c>
      <c r="J894" s="10" t="str">
        <f ca="1">IF(ISNA(VLOOKUP(P894&amp;"_"&amp;Q894&amp;"_"&amp;R894,[1]挑战模式!$A:$AS,1,FALSE)),"",IF(VLOOKUP(P894&amp;"_"&amp;Q894&amp;"_"&amp;R894,[1]挑战模式!$A:$AS,14+S894,FALSE)="","",ROUND(VLOOKUP(P894&amp;"_"&amp;Q894&amp;"_"&amp;R894,[1]挑战模式!$A:$AS,5,FALSE)/I894,2)))</f>
        <v/>
      </c>
      <c r="K894" s="10" t="str">
        <f t="shared" ca="1" si="83"/>
        <v/>
      </c>
      <c r="L894" s="10" t="str">
        <f t="shared" ca="1" si="84"/>
        <v/>
      </c>
      <c r="M894" s="10" t="str">
        <f t="shared" ca="1" si="85"/>
        <v/>
      </c>
      <c r="O894" s="10" t="str">
        <f ca="1">IF(J894="","",VLOOKUP(P894&amp;"_"&amp;Q894&amp;"_"&amp;R894,[1]挑战模式!$A:$AS,38+S894,FALSE))</f>
        <v/>
      </c>
      <c r="P894" s="10">
        <v>0</v>
      </c>
      <c r="Q894" s="10">
        <v>19</v>
      </c>
      <c r="R894" s="10">
        <v>5</v>
      </c>
      <c r="S894" s="10">
        <v>5</v>
      </c>
    </row>
    <row r="895" spans="2:19" s="10" customFormat="1" x14ac:dyDescent="0.2">
      <c r="B895" s="10" t="str">
        <f t="shared" si="80"/>
        <v/>
      </c>
      <c r="C895" s="10" t="str">
        <f>IF(ISNA(VLOOKUP(P895&amp;"_"&amp;Q895&amp;"_"&amp;R895,[1]挑战模式!$A:$AS,1,FALSE)),"",IF(R895-R894=0,"",R895))</f>
        <v/>
      </c>
      <c r="D895" s="10" t="str">
        <f t="shared" si="81"/>
        <v/>
      </c>
      <c r="E895" s="10" t="str">
        <f>""</f>
        <v/>
      </c>
      <c r="F895" s="10" t="str">
        <f>IF(C895="","",VLOOKUP(P895&amp;"_"&amp;Q895&amp;"_"&amp;R895,[1]挑战模式!$A:$AS,13,FALSE)-VLOOKUP(P895&amp;"_"&amp;Q895&amp;"_"&amp;R895,[1]挑战模式!$A:$AS,14,FALSE))</f>
        <v/>
      </c>
      <c r="G895" s="10" t="str">
        <f t="shared" si="82"/>
        <v/>
      </c>
      <c r="H895" s="10" t="str">
        <f t="shared" si="79"/>
        <v/>
      </c>
      <c r="I895" s="10" t="str">
        <f ca="1">IF(ISNA(VLOOKUP(P895&amp;"_"&amp;Q895&amp;"_"&amp;R895,[1]挑战模式!$A:$AS,1,FALSE)),"",IF(VLOOKUP(P895&amp;"_"&amp;Q895&amp;"_"&amp;R895,[1]挑战模式!$A:$AS,14+S895,FALSE)="","",INT(VLOOKUP(P895&amp;"_"&amp;Q895&amp;"_"&amp;R895,[1]挑战模式!$A:$AS,20+S895,FALSE))))</f>
        <v/>
      </c>
      <c r="J895" s="10" t="str">
        <f ca="1">IF(ISNA(VLOOKUP(P895&amp;"_"&amp;Q895&amp;"_"&amp;R895,[1]挑战模式!$A:$AS,1,FALSE)),"",IF(VLOOKUP(P895&amp;"_"&amp;Q895&amp;"_"&amp;R895,[1]挑战模式!$A:$AS,14+S895,FALSE)="","",ROUND(VLOOKUP(P895&amp;"_"&amp;Q895&amp;"_"&amp;R895,[1]挑战模式!$A:$AS,5,FALSE)/I895,2)))</f>
        <v/>
      </c>
      <c r="K895" s="10" t="str">
        <f t="shared" ca="1" si="83"/>
        <v/>
      </c>
      <c r="L895" s="10" t="str">
        <f t="shared" ca="1" si="84"/>
        <v/>
      </c>
      <c r="M895" s="10" t="str">
        <f t="shared" ca="1" si="85"/>
        <v/>
      </c>
      <c r="O895" s="10" t="str">
        <f ca="1">IF(J895="","",VLOOKUP(P895&amp;"_"&amp;Q895&amp;"_"&amp;R895,[1]挑战模式!$A:$AS,38+S895,FALSE))</f>
        <v/>
      </c>
      <c r="P895" s="10">
        <v>0</v>
      </c>
      <c r="Q895" s="10">
        <v>19</v>
      </c>
      <c r="R895" s="10">
        <v>5</v>
      </c>
      <c r="S895" s="10">
        <v>6</v>
      </c>
    </row>
    <row r="896" spans="2:19" s="10" customFormat="1" x14ac:dyDescent="0.2">
      <c r="B896" s="10" t="str">
        <f t="shared" si="80"/>
        <v>MonsterWaveCallRule_Season0_Challenge19</v>
      </c>
      <c r="C896" s="10">
        <f>IF(ISNA(VLOOKUP(P896&amp;"_"&amp;Q896&amp;"_"&amp;R896,[1]挑战模式!$A:$AS,1,FALSE)),"",IF(R896-R895=0,"",R896))</f>
        <v>6</v>
      </c>
      <c r="D896" s="10" t="str">
        <f t="shared" si="81"/>
        <v>赛季0挑战关卡19波次6</v>
      </c>
      <c r="E896" s="10" t="str">
        <f>""</f>
        <v/>
      </c>
      <c r="F896" s="10">
        <f>IF(C896="","",VLOOKUP(P896&amp;"_"&amp;Q896&amp;"_"&amp;R896,[1]挑战模式!$A:$AS,13,FALSE)-VLOOKUP(P896&amp;"_"&amp;Q896&amp;"_"&amp;R896,[1]挑战模式!$A:$AS,14,FALSE))</f>
        <v>100</v>
      </c>
      <c r="G896" s="10">
        <f t="shared" si="82"/>
        <v>180</v>
      </c>
      <c r="H896" s="10">
        <f t="shared" si="79"/>
        <v>0</v>
      </c>
      <c r="I896" s="10">
        <f ca="1">IF(ISNA(VLOOKUP(P896&amp;"_"&amp;Q896&amp;"_"&amp;R896,[1]挑战模式!$A:$AS,1,FALSE)),"",IF(VLOOKUP(P896&amp;"_"&amp;Q896&amp;"_"&amp;R896,[1]挑战模式!$A:$AS,14+S896,FALSE)="","",INT(VLOOKUP(P896&amp;"_"&amp;Q896&amp;"_"&amp;R896,[1]挑战模式!$A:$AS,20+S896,FALSE))))</f>
        <v>13</v>
      </c>
      <c r="J896" s="10">
        <f ca="1">IF(ISNA(VLOOKUP(P896&amp;"_"&amp;Q896&amp;"_"&amp;R896,[1]挑战模式!$A:$AS,1,FALSE)),"",IF(VLOOKUP(P896&amp;"_"&amp;Q896&amp;"_"&amp;R896,[1]挑战模式!$A:$AS,14+S896,FALSE)="","",ROUND(VLOOKUP(P896&amp;"_"&amp;Q896&amp;"_"&amp;R896,[1]挑战模式!$A:$AS,5,FALSE)/I896,2)))</f>
        <v>2.31</v>
      </c>
      <c r="K896" s="10">
        <f t="shared" ca="1" si="83"/>
        <v>1</v>
      </c>
      <c r="L896" s="10" t="str">
        <f t="shared" ca="1" si="84"/>
        <v>Monster_Season0_Challenge19_6_1</v>
      </c>
      <c r="M896" s="10">
        <f t="shared" ca="1" si="85"/>
        <v>1</v>
      </c>
      <c r="O896" s="10">
        <f ca="1">IF(J896="","",VLOOKUP(P896&amp;"_"&amp;Q896&amp;"_"&amp;R896,[1]挑战模式!$A:$AS,38+S896,FALSE))</f>
        <v>6</v>
      </c>
      <c r="P896" s="10">
        <v>0</v>
      </c>
      <c r="Q896" s="10">
        <v>19</v>
      </c>
      <c r="R896" s="10">
        <v>6</v>
      </c>
      <c r="S896" s="10">
        <v>1</v>
      </c>
    </row>
    <row r="897" spans="2:19" s="10" customFormat="1" x14ac:dyDescent="0.2">
      <c r="B897" s="10" t="str">
        <f t="shared" si="80"/>
        <v/>
      </c>
      <c r="C897" s="10" t="str">
        <f>IF(ISNA(VLOOKUP(P897&amp;"_"&amp;Q897&amp;"_"&amp;R897,[1]挑战模式!$A:$AS,1,FALSE)),"",IF(R897-R896=0,"",R897))</f>
        <v/>
      </c>
      <c r="D897" s="10" t="str">
        <f t="shared" si="81"/>
        <v/>
      </c>
      <c r="E897" s="10" t="str">
        <f>""</f>
        <v/>
      </c>
      <c r="F897" s="10" t="str">
        <f>IF(C897="","",VLOOKUP(P897&amp;"_"&amp;Q897&amp;"_"&amp;R897,[1]挑战模式!$A:$AS,13,FALSE)-VLOOKUP(P897&amp;"_"&amp;Q897&amp;"_"&amp;R897,[1]挑战模式!$A:$AS,14,FALSE))</f>
        <v/>
      </c>
      <c r="G897" s="10" t="str">
        <f t="shared" si="82"/>
        <v/>
      </c>
      <c r="H897" s="10" t="str">
        <f t="shared" si="79"/>
        <v/>
      </c>
      <c r="I897" s="10">
        <f ca="1">IF(ISNA(VLOOKUP(P897&amp;"_"&amp;Q897&amp;"_"&amp;R897,[1]挑战模式!$A:$AS,1,FALSE)),"",IF(VLOOKUP(P897&amp;"_"&amp;Q897&amp;"_"&amp;R897,[1]挑战模式!$A:$AS,14+S897,FALSE)="","",INT(VLOOKUP(P897&amp;"_"&amp;Q897&amp;"_"&amp;R897,[1]挑战模式!$A:$AS,20+S897,FALSE))))</f>
        <v>9</v>
      </c>
      <c r="J897" s="10">
        <f ca="1">IF(ISNA(VLOOKUP(P897&amp;"_"&amp;Q897&amp;"_"&amp;R897,[1]挑战模式!$A:$AS,1,FALSE)),"",IF(VLOOKUP(P897&amp;"_"&amp;Q897&amp;"_"&amp;R897,[1]挑战模式!$A:$AS,14+S897,FALSE)="","",ROUND(VLOOKUP(P897&amp;"_"&amp;Q897&amp;"_"&amp;R897,[1]挑战模式!$A:$AS,5,FALSE)/I897,2)))</f>
        <v>3.33</v>
      </c>
      <c r="K897" s="10">
        <f t="shared" ca="1" si="83"/>
        <v>1</v>
      </c>
      <c r="L897" s="10" t="str">
        <f t="shared" ca="1" si="84"/>
        <v>Monster_Season0_Challenge19_6_2</v>
      </c>
      <c r="M897" s="10">
        <f t="shared" ca="1" si="85"/>
        <v>1</v>
      </c>
      <c r="O897" s="10">
        <f ca="1">IF(J897="","",VLOOKUP(P897&amp;"_"&amp;Q897&amp;"_"&amp;R897,[1]挑战模式!$A:$AS,38+S897,FALSE))</f>
        <v>3</v>
      </c>
      <c r="P897" s="10">
        <v>0</v>
      </c>
      <c r="Q897" s="10">
        <v>19</v>
      </c>
      <c r="R897" s="10">
        <v>6</v>
      </c>
      <c r="S897" s="10">
        <v>2</v>
      </c>
    </row>
    <row r="898" spans="2:19" s="10" customFormat="1" x14ac:dyDescent="0.2">
      <c r="B898" s="10" t="str">
        <f t="shared" si="80"/>
        <v/>
      </c>
      <c r="C898" s="10" t="str">
        <f>IF(ISNA(VLOOKUP(P898&amp;"_"&amp;Q898&amp;"_"&amp;R898,[1]挑战模式!$A:$AS,1,FALSE)),"",IF(R898-R897=0,"",R898))</f>
        <v/>
      </c>
      <c r="D898" s="10" t="str">
        <f t="shared" si="81"/>
        <v/>
      </c>
      <c r="E898" s="10" t="str">
        <f>""</f>
        <v/>
      </c>
      <c r="F898" s="10" t="str">
        <f>IF(C898="","",VLOOKUP(P898&amp;"_"&amp;Q898&amp;"_"&amp;R898,[1]挑战模式!$A:$AS,13,FALSE)-VLOOKUP(P898&amp;"_"&amp;Q898&amp;"_"&amp;R898,[1]挑战模式!$A:$AS,14,FALSE))</f>
        <v/>
      </c>
      <c r="G898" s="10" t="str">
        <f t="shared" si="82"/>
        <v/>
      </c>
      <c r="H898" s="10" t="str">
        <f t="shared" si="79"/>
        <v/>
      </c>
      <c r="I898" s="10">
        <f ca="1">IF(ISNA(VLOOKUP(P898&amp;"_"&amp;Q898&amp;"_"&amp;R898,[1]挑战模式!$A:$AS,1,FALSE)),"",IF(VLOOKUP(P898&amp;"_"&amp;Q898&amp;"_"&amp;R898,[1]挑战模式!$A:$AS,14+S898,FALSE)="","",INT(VLOOKUP(P898&amp;"_"&amp;Q898&amp;"_"&amp;R898,[1]挑战模式!$A:$AS,20+S898,FALSE))))</f>
        <v>9</v>
      </c>
      <c r="J898" s="10">
        <f ca="1">IF(ISNA(VLOOKUP(P898&amp;"_"&amp;Q898&amp;"_"&amp;R898,[1]挑战模式!$A:$AS,1,FALSE)),"",IF(VLOOKUP(P898&amp;"_"&amp;Q898&amp;"_"&amp;R898,[1]挑战模式!$A:$AS,14+S898,FALSE)="","",ROUND(VLOOKUP(P898&amp;"_"&amp;Q898&amp;"_"&amp;R898,[1]挑战模式!$A:$AS,5,FALSE)/I898,2)))</f>
        <v>3.33</v>
      </c>
      <c r="K898" s="10">
        <f t="shared" ca="1" si="83"/>
        <v>1</v>
      </c>
      <c r="L898" s="10" t="str">
        <f t="shared" ca="1" si="84"/>
        <v>Monster_Season0_Challenge19_6_3</v>
      </c>
      <c r="M898" s="10">
        <f t="shared" ca="1" si="85"/>
        <v>1</v>
      </c>
      <c r="O898" s="10">
        <f ca="1">IF(J898="","",VLOOKUP(P898&amp;"_"&amp;Q898&amp;"_"&amp;R898,[1]挑战模式!$A:$AS,38+S898,FALSE))</f>
        <v>6</v>
      </c>
      <c r="P898" s="10">
        <v>0</v>
      </c>
      <c r="Q898" s="10">
        <v>19</v>
      </c>
      <c r="R898" s="10">
        <v>6</v>
      </c>
      <c r="S898" s="10">
        <v>3</v>
      </c>
    </row>
    <row r="899" spans="2:19" s="10" customFormat="1" x14ac:dyDescent="0.2">
      <c r="B899" s="10" t="str">
        <f t="shared" si="80"/>
        <v/>
      </c>
      <c r="C899" s="10" t="str">
        <f>IF(ISNA(VLOOKUP(P899&amp;"_"&amp;Q899&amp;"_"&amp;R899,[1]挑战模式!$A:$AS,1,FALSE)),"",IF(R899-R898=0,"",R899))</f>
        <v/>
      </c>
      <c r="D899" s="10" t="str">
        <f t="shared" si="81"/>
        <v/>
      </c>
      <c r="E899" s="10" t="str">
        <f>""</f>
        <v/>
      </c>
      <c r="F899" s="10" t="str">
        <f>IF(C899="","",VLOOKUP(P899&amp;"_"&amp;Q899&amp;"_"&amp;R899,[1]挑战模式!$A:$AS,13,FALSE)-VLOOKUP(P899&amp;"_"&amp;Q899&amp;"_"&amp;R899,[1]挑战模式!$A:$AS,14,FALSE))</f>
        <v/>
      </c>
      <c r="G899" s="10" t="str">
        <f t="shared" si="82"/>
        <v/>
      </c>
      <c r="H899" s="10" t="str">
        <f t="shared" si="79"/>
        <v/>
      </c>
      <c r="I899" s="10">
        <f ca="1">IF(ISNA(VLOOKUP(P899&amp;"_"&amp;Q899&amp;"_"&amp;R899,[1]挑战模式!$A:$AS,1,FALSE)),"",IF(VLOOKUP(P899&amp;"_"&amp;Q899&amp;"_"&amp;R899,[1]挑战模式!$A:$AS,14+S899,FALSE)="","",INT(VLOOKUP(P899&amp;"_"&amp;Q899&amp;"_"&amp;R899,[1]挑战模式!$A:$AS,20+S899,FALSE))))</f>
        <v>6</v>
      </c>
      <c r="J899" s="10">
        <f ca="1">IF(ISNA(VLOOKUP(P899&amp;"_"&amp;Q899&amp;"_"&amp;R899,[1]挑战模式!$A:$AS,1,FALSE)),"",IF(VLOOKUP(P899&amp;"_"&amp;Q899&amp;"_"&amp;R899,[1]挑战模式!$A:$AS,14+S899,FALSE)="","",ROUND(VLOOKUP(P899&amp;"_"&amp;Q899&amp;"_"&amp;R899,[1]挑战模式!$A:$AS,5,FALSE)/I899,2)))</f>
        <v>5</v>
      </c>
      <c r="K899" s="10">
        <f t="shared" ca="1" si="83"/>
        <v>1</v>
      </c>
      <c r="L899" s="10" t="str">
        <f t="shared" ca="1" si="84"/>
        <v>Monster_Season0_Challenge19_6_4</v>
      </c>
      <c r="M899" s="10">
        <f t="shared" ca="1" si="85"/>
        <v>1</v>
      </c>
      <c r="O899" s="10">
        <f ca="1">IF(J899="","",VLOOKUP(P899&amp;"_"&amp;Q899&amp;"_"&amp;R899,[1]挑战模式!$A:$AS,38+S899,FALSE))</f>
        <v>6</v>
      </c>
      <c r="P899" s="10">
        <v>0</v>
      </c>
      <c r="Q899" s="10">
        <v>19</v>
      </c>
      <c r="R899" s="10">
        <v>6</v>
      </c>
      <c r="S899" s="10">
        <v>4</v>
      </c>
    </row>
    <row r="900" spans="2:19" s="10" customFormat="1" x14ac:dyDescent="0.2">
      <c r="B900" s="10" t="str">
        <f t="shared" si="80"/>
        <v/>
      </c>
      <c r="C900" s="10" t="str">
        <f>IF(ISNA(VLOOKUP(P900&amp;"_"&amp;Q900&amp;"_"&amp;R900,[1]挑战模式!$A:$AS,1,FALSE)),"",IF(R900-R899=0,"",R900))</f>
        <v/>
      </c>
      <c r="D900" s="10" t="str">
        <f t="shared" si="81"/>
        <v/>
      </c>
      <c r="E900" s="10" t="str">
        <f>""</f>
        <v/>
      </c>
      <c r="F900" s="10" t="str">
        <f>IF(C900="","",VLOOKUP(P900&amp;"_"&amp;Q900&amp;"_"&amp;R900,[1]挑战模式!$A:$AS,13,FALSE)-VLOOKUP(P900&amp;"_"&amp;Q900&amp;"_"&amp;R900,[1]挑战模式!$A:$AS,14,FALSE))</f>
        <v/>
      </c>
      <c r="G900" s="10" t="str">
        <f t="shared" si="82"/>
        <v/>
      </c>
      <c r="H900" s="10" t="str">
        <f t="shared" si="79"/>
        <v/>
      </c>
      <c r="I900" s="10" t="str">
        <f ca="1">IF(ISNA(VLOOKUP(P900&amp;"_"&amp;Q900&amp;"_"&amp;R900,[1]挑战模式!$A:$AS,1,FALSE)),"",IF(VLOOKUP(P900&amp;"_"&amp;Q900&amp;"_"&amp;R900,[1]挑战模式!$A:$AS,14+S900,FALSE)="","",INT(VLOOKUP(P900&amp;"_"&amp;Q900&amp;"_"&amp;R900,[1]挑战模式!$A:$AS,20+S900,FALSE))))</f>
        <v/>
      </c>
      <c r="J900" s="10" t="str">
        <f ca="1">IF(ISNA(VLOOKUP(P900&amp;"_"&amp;Q900&amp;"_"&amp;R900,[1]挑战模式!$A:$AS,1,FALSE)),"",IF(VLOOKUP(P900&amp;"_"&amp;Q900&amp;"_"&amp;R900,[1]挑战模式!$A:$AS,14+S900,FALSE)="","",ROUND(VLOOKUP(P900&amp;"_"&amp;Q900&amp;"_"&amp;R900,[1]挑战模式!$A:$AS,5,FALSE)/I900,2)))</f>
        <v/>
      </c>
      <c r="K900" s="10" t="str">
        <f t="shared" ca="1" si="83"/>
        <v/>
      </c>
      <c r="L900" s="10" t="str">
        <f t="shared" ca="1" si="84"/>
        <v/>
      </c>
      <c r="M900" s="10" t="str">
        <f t="shared" ca="1" si="85"/>
        <v/>
      </c>
      <c r="O900" s="10" t="str">
        <f ca="1">IF(J900="","",VLOOKUP(P900&amp;"_"&amp;Q900&amp;"_"&amp;R900,[1]挑战模式!$A:$AS,38+S900,FALSE))</f>
        <v/>
      </c>
      <c r="P900" s="10">
        <v>0</v>
      </c>
      <c r="Q900" s="10">
        <v>19</v>
      </c>
      <c r="R900" s="10">
        <v>6</v>
      </c>
      <c r="S900" s="10">
        <v>5</v>
      </c>
    </row>
    <row r="901" spans="2:19" s="10" customFormat="1" x14ac:dyDescent="0.2">
      <c r="B901" s="10" t="str">
        <f t="shared" si="80"/>
        <v/>
      </c>
      <c r="C901" s="10" t="str">
        <f>IF(ISNA(VLOOKUP(P901&amp;"_"&amp;Q901&amp;"_"&amp;R901,[1]挑战模式!$A:$AS,1,FALSE)),"",IF(R901-R900=0,"",R901))</f>
        <v/>
      </c>
      <c r="D901" s="10" t="str">
        <f t="shared" si="81"/>
        <v/>
      </c>
      <c r="E901" s="10" t="str">
        <f>""</f>
        <v/>
      </c>
      <c r="F901" s="10" t="str">
        <f>IF(C901="","",VLOOKUP(P901&amp;"_"&amp;Q901&amp;"_"&amp;R901,[1]挑战模式!$A:$AS,13,FALSE)-VLOOKUP(P901&amp;"_"&amp;Q901&amp;"_"&amp;R901,[1]挑战模式!$A:$AS,14,FALSE))</f>
        <v/>
      </c>
      <c r="G901" s="10" t="str">
        <f t="shared" si="82"/>
        <v/>
      </c>
      <c r="H901" s="10" t="str">
        <f t="shared" si="79"/>
        <v/>
      </c>
      <c r="I901" s="10" t="str">
        <f ca="1">IF(ISNA(VLOOKUP(P901&amp;"_"&amp;Q901&amp;"_"&amp;R901,[1]挑战模式!$A:$AS,1,FALSE)),"",IF(VLOOKUP(P901&amp;"_"&amp;Q901&amp;"_"&amp;R901,[1]挑战模式!$A:$AS,14+S901,FALSE)="","",INT(VLOOKUP(P901&amp;"_"&amp;Q901&amp;"_"&amp;R901,[1]挑战模式!$A:$AS,20+S901,FALSE))))</f>
        <v/>
      </c>
      <c r="J901" s="10" t="str">
        <f ca="1">IF(ISNA(VLOOKUP(P901&amp;"_"&amp;Q901&amp;"_"&amp;R901,[1]挑战模式!$A:$AS,1,FALSE)),"",IF(VLOOKUP(P901&amp;"_"&amp;Q901&amp;"_"&amp;R901,[1]挑战模式!$A:$AS,14+S901,FALSE)="","",ROUND(VLOOKUP(P901&amp;"_"&amp;Q901&amp;"_"&amp;R901,[1]挑战模式!$A:$AS,5,FALSE)/I901,2)))</f>
        <v/>
      </c>
      <c r="K901" s="10" t="str">
        <f t="shared" ca="1" si="83"/>
        <v/>
      </c>
      <c r="L901" s="10" t="str">
        <f t="shared" ca="1" si="84"/>
        <v/>
      </c>
      <c r="M901" s="10" t="str">
        <f t="shared" ca="1" si="85"/>
        <v/>
      </c>
      <c r="O901" s="10" t="str">
        <f ca="1">IF(J901="","",VLOOKUP(P901&amp;"_"&amp;Q901&amp;"_"&amp;R901,[1]挑战模式!$A:$AS,38+S901,FALSE))</f>
        <v/>
      </c>
      <c r="P901" s="10">
        <v>0</v>
      </c>
      <c r="Q901" s="10">
        <v>19</v>
      </c>
      <c r="R901" s="10">
        <v>6</v>
      </c>
      <c r="S901" s="10">
        <v>6</v>
      </c>
    </row>
    <row r="902" spans="2:19" s="10" customFormat="1" x14ac:dyDescent="0.2">
      <c r="B902" s="10" t="str">
        <f t="shared" si="80"/>
        <v/>
      </c>
      <c r="C902" s="10" t="str">
        <f>IF(ISNA(VLOOKUP(P902&amp;"_"&amp;Q902&amp;"_"&amp;R902,[1]挑战模式!$A:$AS,1,FALSE)),"",IF(R902-R901=0,"",R902))</f>
        <v/>
      </c>
      <c r="D902" s="10" t="str">
        <f t="shared" si="81"/>
        <v/>
      </c>
      <c r="E902" s="10" t="str">
        <f>""</f>
        <v/>
      </c>
      <c r="F902" s="10" t="str">
        <f>IF(C902="","",VLOOKUP(P902&amp;"_"&amp;Q902&amp;"_"&amp;R902,[1]挑战模式!$A:$AS,13,FALSE)-VLOOKUP(P902&amp;"_"&amp;Q902&amp;"_"&amp;R902,[1]挑战模式!$A:$AS,14,FALSE))</f>
        <v/>
      </c>
      <c r="G902" s="10" t="str">
        <f t="shared" si="82"/>
        <v/>
      </c>
      <c r="H902" s="10" t="str">
        <f t="shared" si="79"/>
        <v/>
      </c>
      <c r="I902" s="10" t="str">
        <f>IF(ISNA(VLOOKUP(P902&amp;"_"&amp;Q902&amp;"_"&amp;R902,[1]挑战模式!$A:$AS,1,FALSE)),"",IF(VLOOKUP(P902&amp;"_"&amp;Q902&amp;"_"&amp;R902,[1]挑战模式!$A:$AS,14+S902,FALSE)="","",INT(VLOOKUP(P902&amp;"_"&amp;Q902&amp;"_"&amp;R902,[1]挑战模式!$A:$AS,20+S902,FALSE))))</f>
        <v/>
      </c>
      <c r="J902" s="10" t="str">
        <f>IF(ISNA(VLOOKUP(P902&amp;"_"&amp;Q902&amp;"_"&amp;R902,[1]挑战模式!$A:$AS,1,FALSE)),"",IF(VLOOKUP(P902&amp;"_"&amp;Q902&amp;"_"&amp;R902,[1]挑战模式!$A:$AS,14+S902,FALSE)="","",ROUND(VLOOKUP(P902&amp;"_"&amp;Q902&amp;"_"&amp;R902,[1]挑战模式!$A:$AS,5,FALSE)/I902,2)))</f>
        <v/>
      </c>
      <c r="K902" s="10" t="str">
        <f t="shared" si="83"/>
        <v/>
      </c>
      <c r="L902" s="10" t="str">
        <f t="shared" si="84"/>
        <v/>
      </c>
      <c r="M902" s="10" t="str">
        <f t="shared" si="85"/>
        <v/>
      </c>
      <c r="O902" s="10" t="str">
        <f>IF(J902="","",VLOOKUP(P902&amp;"_"&amp;Q902&amp;"_"&amp;R902,[1]挑战模式!$A:$AS,38+S902,FALSE))</f>
        <v/>
      </c>
      <c r="P902" s="10">
        <v>0</v>
      </c>
      <c r="Q902" s="10">
        <v>19</v>
      </c>
      <c r="R902" s="10">
        <v>7</v>
      </c>
      <c r="S902" s="10">
        <v>1</v>
      </c>
    </row>
    <row r="903" spans="2:19" s="10" customFormat="1" x14ac:dyDescent="0.2">
      <c r="B903" s="10" t="str">
        <f t="shared" si="80"/>
        <v/>
      </c>
      <c r="C903" s="10" t="str">
        <f>IF(ISNA(VLOOKUP(P903&amp;"_"&amp;Q903&amp;"_"&amp;R903,[1]挑战模式!$A:$AS,1,FALSE)),"",IF(R903-R902=0,"",R903))</f>
        <v/>
      </c>
      <c r="D903" s="10" t="str">
        <f t="shared" si="81"/>
        <v/>
      </c>
      <c r="E903" s="10" t="str">
        <f>""</f>
        <v/>
      </c>
      <c r="F903" s="10" t="str">
        <f>IF(C903="","",VLOOKUP(P903&amp;"_"&amp;Q903&amp;"_"&amp;R903,[1]挑战模式!$A:$AS,13,FALSE)-VLOOKUP(P903&amp;"_"&amp;Q903&amp;"_"&amp;R903,[1]挑战模式!$A:$AS,14,FALSE))</f>
        <v/>
      </c>
      <c r="G903" s="10" t="str">
        <f t="shared" si="82"/>
        <v/>
      </c>
      <c r="H903" s="10" t="str">
        <f t="shared" si="79"/>
        <v/>
      </c>
      <c r="I903" s="10" t="str">
        <f>IF(ISNA(VLOOKUP(P903&amp;"_"&amp;Q903&amp;"_"&amp;R903,[1]挑战模式!$A:$AS,1,FALSE)),"",IF(VLOOKUP(P903&amp;"_"&amp;Q903&amp;"_"&amp;R903,[1]挑战模式!$A:$AS,14+S903,FALSE)="","",INT(VLOOKUP(P903&amp;"_"&amp;Q903&amp;"_"&amp;R903,[1]挑战模式!$A:$AS,20+S903,FALSE))))</f>
        <v/>
      </c>
      <c r="J903" s="10" t="str">
        <f>IF(ISNA(VLOOKUP(P903&amp;"_"&amp;Q903&amp;"_"&amp;R903,[1]挑战模式!$A:$AS,1,FALSE)),"",IF(VLOOKUP(P903&amp;"_"&amp;Q903&amp;"_"&amp;R903,[1]挑战模式!$A:$AS,14+S903,FALSE)="","",ROUND(VLOOKUP(P903&amp;"_"&amp;Q903&amp;"_"&amp;R903,[1]挑战模式!$A:$AS,5,FALSE)/I903,2)))</f>
        <v/>
      </c>
      <c r="K903" s="10" t="str">
        <f t="shared" si="83"/>
        <v/>
      </c>
      <c r="L903" s="10" t="str">
        <f t="shared" si="84"/>
        <v/>
      </c>
      <c r="M903" s="10" t="str">
        <f t="shared" si="85"/>
        <v/>
      </c>
      <c r="O903" s="10" t="str">
        <f>IF(J903="","",VLOOKUP(P903&amp;"_"&amp;Q903&amp;"_"&amp;R903,[1]挑战模式!$A:$AS,38+S903,FALSE))</f>
        <v/>
      </c>
      <c r="P903" s="10">
        <v>0</v>
      </c>
      <c r="Q903" s="10">
        <v>19</v>
      </c>
      <c r="R903" s="10">
        <v>7</v>
      </c>
      <c r="S903" s="10">
        <v>2</v>
      </c>
    </row>
    <row r="904" spans="2:19" s="10" customFormat="1" x14ac:dyDescent="0.2">
      <c r="B904" s="10" t="str">
        <f t="shared" si="80"/>
        <v/>
      </c>
      <c r="C904" s="10" t="str">
        <f>IF(ISNA(VLOOKUP(P904&amp;"_"&amp;Q904&amp;"_"&amp;R904,[1]挑战模式!$A:$AS,1,FALSE)),"",IF(R904-R903=0,"",R904))</f>
        <v/>
      </c>
      <c r="D904" s="10" t="str">
        <f t="shared" si="81"/>
        <v/>
      </c>
      <c r="E904" s="10" t="str">
        <f>""</f>
        <v/>
      </c>
      <c r="F904" s="10" t="str">
        <f>IF(C904="","",VLOOKUP(P904&amp;"_"&amp;Q904&amp;"_"&amp;R904,[1]挑战模式!$A:$AS,13,FALSE)-VLOOKUP(P904&amp;"_"&amp;Q904&amp;"_"&amp;R904,[1]挑战模式!$A:$AS,14,FALSE))</f>
        <v/>
      </c>
      <c r="G904" s="10" t="str">
        <f t="shared" si="82"/>
        <v/>
      </c>
      <c r="H904" s="10" t="str">
        <f t="shared" si="79"/>
        <v/>
      </c>
      <c r="I904" s="10" t="str">
        <f>IF(ISNA(VLOOKUP(P904&amp;"_"&amp;Q904&amp;"_"&amp;R904,[1]挑战模式!$A:$AS,1,FALSE)),"",IF(VLOOKUP(P904&amp;"_"&amp;Q904&amp;"_"&amp;R904,[1]挑战模式!$A:$AS,14+S904,FALSE)="","",INT(VLOOKUP(P904&amp;"_"&amp;Q904&amp;"_"&amp;R904,[1]挑战模式!$A:$AS,20+S904,FALSE))))</f>
        <v/>
      </c>
      <c r="J904" s="10" t="str">
        <f>IF(ISNA(VLOOKUP(P904&amp;"_"&amp;Q904&amp;"_"&amp;R904,[1]挑战模式!$A:$AS,1,FALSE)),"",IF(VLOOKUP(P904&amp;"_"&amp;Q904&amp;"_"&amp;R904,[1]挑战模式!$A:$AS,14+S904,FALSE)="","",ROUND(VLOOKUP(P904&amp;"_"&amp;Q904&amp;"_"&amp;R904,[1]挑战模式!$A:$AS,5,FALSE)/I904,2)))</f>
        <v/>
      </c>
      <c r="K904" s="10" t="str">
        <f t="shared" si="83"/>
        <v/>
      </c>
      <c r="L904" s="10" t="str">
        <f t="shared" si="84"/>
        <v/>
      </c>
      <c r="M904" s="10" t="str">
        <f t="shared" si="85"/>
        <v/>
      </c>
      <c r="O904" s="10" t="str">
        <f>IF(J904="","",VLOOKUP(P904&amp;"_"&amp;Q904&amp;"_"&amp;R904,[1]挑战模式!$A:$AS,38+S904,FALSE))</f>
        <v/>
      </c>
      <c r="P904" s="10">
        <v>0</v>
      </c>
      <c r="Q904" s="10">
        <v>19</v>
      </c>
      <c r="R904" s="10">
        <v>7</v>
      </c>
      <c r="S904" s="10">
        <v>3</v>
      </c>
    </row>
    <row r="905" spans="2:19" s="10" customFormat="1" x14ac:dyDescent="0.2">
      <c r="B905" s="10" t="str">
        <f t="shared" si="80"/>
        <v/>
      </c>
      <c r="C905" s="10" t="str">
        <f>IF(ISNA(VLOOKUP(P905&amp;"_"&amp;Q905&amp;"_"&amp;R905,[1]挑战模式!$A:$AS,1,FALSE)),"",IF(R905-R904=0,"",R905))</f>
        <v/>
      </c>
      <c r="D905" s="10" t="str">
        <f t="shared" si="81"/>
        <v/>
      </c>
      <c r="E905" s="10" t="str">
        <f>""</f>
        <v/>
      </c>
      <c r="F905" s="10" t="str">
        <f>IF(C905="","",VLOOKUP(P905&amp;"_"&amp;Q905&amp;"_"&amp;R905,[1]挑战模式!$A:$AS,13,FALSE)-VLOOKUP(P905&amp;"_"&amp;Q905&amp;"_"&amp;R905,[1]挑战模式!$A:$AS,14,FALSE))</f>
        <v/>
      </c>
      <c r="G905" s="10" t="str">
        <f t="shared" si="82"/>
        <v/>
      </c>
      <c r="H905" s="10" t="str">
        <f t="shared" si="79"/>
        <v/>
      </c>
      <c r="I905" s="10" t="str">
        <f>IF(ISNA(VLOOKUP(P905&amp;"_"&amp;Q905&amp;"_"&amp;R905,[1]挑战模式!$A:$AS,1,FALSE)),"",IF(VLOOKUP(P905&amp;"_"&amp;Q905&amp;"_"&amp;R905,[1]挑战模式!$A:$AS,14+S905,FALSE)="","",INT(VLOOKUP(P905&amp;"_"&amp;Q905&amp;"_"&amp;R905,[1]挑战模式!$A:$AS,20+S905,FALSE))))</f>
        <v/>
      </c>
      <c r="J905" s="10" t="str">
        <f>IF(ISNA(VLOOKUP(P905&amp;"_"&amp;Q905&amp;"_"&amp;R905,[1]挑战模式!$A:$AS,1,FALSE)),"",IF(VLOOKUP(P905&amp;"_"&amp;Q905&amp;"_"&amp;R905,[1]挑战模式!$A:$AS,14+S905,FALSE)="","",ROUND(VLOOKUP(P905&amp;"_"&amp;Q905&amp;"_"&amp;R905,[1]挑战模式!$A:$AS,5,FALSE)/I905,2)))</f>
        <v/>
      </c>
      <c r="K905" s="10" t="str">
        <f t="shared" si="83"/>
        <v/>
      </c>
      <c r="L905" s="10" t="str">
        <f t="shared" si="84"/>
        <v/>
      </c>
      <c r="M905" s="10" t="str">
        <f t="shared" si="85"/>
        <v/>
      </c>
      <c r="O905" s="10" t="str">
        <f>IF(J905="","",VLOOKUP(P905&amp;"_"&amp;Q905&amp;"_"&amp;R905,[1]挑战模式!$A:$AS,38+S905,FALSE))</f>
        <v/>
      </c>
      <c r="P905" s="10">
        <v>0</v>
      </c>
      <c r="Q905" s="10">
        <v>19</v>
      </c>
      <c r="R905" s="10">
        <v>7</v>
      </c>
      <c r="S905" s="10">
        <v>4</v>
      </c>
    </row>
    <row r="906" spans="2:19" s="10" customFormat="1" x14ac:dyDescent="0.2">
      <c r="B906" s="10" t="str">
        <f t="shared" si="80"/>
        <v/>
      </c>
      <c r="C906" s="10" t="str">
        <f>IF(ISNA(VLOOKUP(P906&amp;"_"&amp;Q906&amp;"_"&amp;R906,[1]挑战模式!$A:$AS,1,FALSE)),"",IF(R906-R905=0,"",R906))</f>
        <v/>
      </c>
      <c r="D906" s="10" t="str">
        <f t="shared" si="81"/>
        <v/>
      </c>
      <c r="E906" s="10" t="str">
        <f>""</f>
        <v/>
      </c>
      <c r="F906" s="10" t="str">
        <f>IF(C906="","",VLOOKUP(P906&amp;"_"&amp;Q906&amp;"_"&amp;R906,[1]挑战模式!$A:$AS,13,FALSE)-VLOOKUP(P906&amp;"_"&amp;Q906&amp;"_"&amp;R906,[1]挑战模式!$A:$AS,14,FALSE))</f>
        <v/>
      </c>
      <c r="G906" s="10" t="str">
        <f t="shared" si="82"/>
        <v/>
      </c>
      <c r="H906" s="10" t="str">
        <f t="shared" si="79"/>
        <v/>
      </c>
      <c r="I906" s="10" t="str">
        <f>IF(ISNA(VLOOKUP(P906&amp;"_"&amp;Q906&amp;"_"&amp;R906,[1]挑战模式!$A:$AS,1,FALSE)),"",IF(VLOOKUP(P906&amp;"_"&amp;Q906&amp;"_"&amp;R906,[1]挑战模式!$A:$AS,14+S906,FALSE)="","",INT(VLOOKUP(P906&amp;"_"&amp;Q906&amp;"_"&amp;R906,[1]挑战模式!$A:$AS,20+S906,FALSE))))</f>
        <v/>
      </c>
      <c r="J906" s="10" t="str">
        <f>IF(ISNA(VLOOKUP(P906&amp;"_"&amp;Q906&amp;"_"&amp;R906,[1]挑战模式!$A:$AS,1,FALSE)),"",IF(VLOOKUP(P906&amp;"_"&amp;Q906&amp;"_"&amp;R906,[1]挑战模式!$A:$AS,14+S906,FALSE)="","",ROUND(VLOOKUP(P906&amp;"_"&amp;Q906&amp;"_"&amp;R906,[1]挑战模式!$A:$AS,5,FALSE)/I906,2)))</f>
        <v/>
      </c>
      <c r="K906" s="10" t="str">
        <f t="shared" si="83"/>
        <v/>
      </c>
      <c r="L906" s="10" t="str">
        <f t="shared" si="84"/>
        <v/>
      </c>
      <c r="M906" s="10" t="str">
        <f t="shared" si="85"/>
        <v/>
      </c>
      <c r="O906" s="10" t="str">
        <f>IF(J906="","",VLOOKUP(P906&amp;"_"&amp;Q906&amp;"_"&amp;R906,[1]挑战模式!$A:$AS,38+S906,FALSE))</f>
        <v/>
      </c>
      <c r="P906" s="10">
        <v>0</v>
      </c>
      <c r="Q906" s="10">
        <v>19</v>
      </c>
      <c r="R906" s="10">
        <v>7</v>
      </c>
      <c r="S906" s="10">
        <v>5</v>
      </c>
    </row>
    <row r="907" spans="2:19" s="10" customFormat="1" x14ac:dyDescent="0.2">
      <c r="B907" s="10" t="str">
        <f t="shared" si="80"/>
        <v/>
      </c>
      <c r="C907" s="10" t="str">
        <f>IF(ISNA(VLOOKUP(P907&amp;"_"&amp;Q907&amp;"_"&amp;R907,[1]挑战模式!$A:$AS,1,FALSE)),"",IF(R907-R906=0,"",R907))</f>
        <v/>
      </c>
      <c r="D907" s="10" t="str">
        <f t="shared" si="81"/>
        <v/>
      </c>
      <c r="E907" s="10" t="str">
        <f>""</f>
        <v/>
      </c>
      <c r="F907" s="10" t="str">
        <f>IF(C907="","",VLOOKUP(P907&amp;"_"&amp;Q907&amp;"_"&amp;R907,[1]挑战模式!$A:$AS,13,FALSE)-VLOOKUP(P907&amp;"_"&amp;Q907&amp;"_"&amp;R907,[1]挑战模式!$A:$AS,14,FALSE))</f>
        <v/>
      </c>
      <c r="G907" s="10" t="str">
        <f t="shared" si="82"/>
        <v/>
      </c>
      <c r="H907" s="10" t="str">
        <f t="shared" si="79"/>
        <v/>
      </c>
      <c r="I907" s="10" t="str">
        <f>IF(ISNA(VLOOKUP(P907&amp;"_"&amp;Q907&amp;"_"&amp;R907,[1]挑战模式!$A:$AS,1,FALSE)),"",IF(VLOOKUP(P907&amp;"_"&amp;Q907&amp;"_"&amp;R907,[1]挑战模式!$A:$AS,14+S907,FALSE)="","",INT(VLOOKUP(P907&amp;"_"&amp;Q907&amp;"_"&amp;R907,[1]挑战模式!$A:$AS,20+S907,FALSE))))</f>
        <v/>
      </c>
      <c r="J907" s="10" t="str">
        <f>IF(ISNA(VLOOKUP(P907&amp;"_"&amp;Q907&amp;"_"&amp;R907,[1]挑战模式!$A:$AS,1,FALSE)),"",IF(VLOOKUP(P907&amp;"_"&amp;Q907&amp;"_"&amp;R907,[1]挑战模式!$A:$AS,14+S907,FALSE)="","",ROUND(VLOOKUP(P907&amp;"_"&amp;Q907&amp;"_"&amp;R907,[1]挑战模式!$A:$AS,5,FALSE)/I907,2)))</f>
        <v/>
      </c>
      <c r="K907" s="10" t="str">
        <f t="shared" si="83"/>
        <v/>
      </c>
      <c r="L907" s="10" t="str">
        <f t="shared" si="84"/>
        <v/>
      </c>
      <c r="M907" s="10" t="str">
        <f t="shared" si="85"/>
        <v/>
      </c>
      <c r="O907" s="10" t="str">
        <f>IF(J907="","",VLOOKUP(P907&amp;"_"&amp;Q907&amp;"_"&amp;R907,[1]挑战模式!$A:$AS,38+S907,FALSE))</f>
        <v/>
      </c>
      <c r="P907" s="10">
        <v>0</v>
      </c>
      <c r="Q907" s="10">
        <v>19</v>
      </c>
      <c r="R907" s="10">
        <v>7</v>
      </c>
      <c r="S907" s="10">
        <v>6</v>
      </c>
    </row>
    <row r="908" spans="2:19" s="10" customFormat="1" x14ac:dyDescent="0.2">
      <c r="B908" s="10" t="str">
        <f t="shared" si="80"/>
        <v/>
      </c>
      <c r="C908" s="10" t="str">
        <f>IF(ISNA(VLOOKUP(P908&amp;"_"&amp;Q908&amp;"_"&amp;R908,[1]挑战模式!$A:$AS,1,FALSE)),"",IF(R908-R907=0,"",R908))</f>
        <v/>
      </c>
      <c r="D908" s="10" t="str">
        <f t="shared" si="81"/>
        <v/>
      </c>
      <c r="E908" s="10" t="str">
        <f>""</f>
        <v/>
      </c>
      <c r="F908" s="10" t="str">
        <f>IF(C908="","",VLOOKUP(P908&amp;"_"&amp;Q908&amp;"_"&amp;R908,[1]挑战模式!$A:$AS,13,FALSE)-VLOOKUP(P908&amp;"_"&amp;Q908&amp;"_"&amp;R908,[1]挑战模式!$A:$AS,14,FALSE))</f>
        <v/>
      </c>
      <c r="G908" s="10" t="str">
        <f t="shared" si="82"/>
        <v/>
      </c>
      <c r="H908" s="10" t="str">
        <f t="shared" si="79"/>
        <v/>
      </c>
      <c r="I908" s="10" t="str">
        <f>IF(ISNA(VLOOKUP(P908&amp;"_"&amp;Q908&amp;"_"&amp;R908,[1]挑战模式!$A:$AS,1,FALSE)),"",IF(VLOOKUP(P908&amp;"_"&amp;Q908&amp;"_"&amp;R908,[1]挑战模式!$A:$AS,14+S908,FALSE)="","",INT(VLOOKUP(P908&amp;"_"&amp;Q908&amp;"_"&amp;R908,[1]挑战模式!$A:$AS,20+S908,FALSE))))</f>
        <v/>
      </c>
      <c r="J908" s="10" t="str">
        <f>IF(ISNA(VLOOKUP(P908&amp;"_"&amp;Q908&amp;"_"&amp;R908,[1]挑战模式!$A:$AS,1,FALSE)),"",IF(VLOOKUP(P908&amp;"_"&amp;Q908&amp;"_"&amp;R908,[1]挑战模式!$A:$AS,14+S908,FALSE)="","",ROUND(VLOOKUP(P908&amp;"_"&amp;Q908&amp;"_"&amp;R908,[1]挑战模式!$A:$AS,5,FALSE)/I908,2)))</f>
        <v/>
      </c>
      <c r="K908" s="10" t="str">
        <f t="shared" si="83"/>
        <v/>
      </c>
      <c r="L908" s="10" t="str">
        <f t="shared" si="84"/>
        <v/>
      </c>
      <c r="M908" s="10" t="str">
        <f t="shared" si="85"/>
        <v/>
      </c>
      <c r="O908" s="10" t="str">
        <f>IF(J908="","",VLOOKUP(P908&amp;"_"&amp;Q908&amp;"_"&amp;R908,[1]挑战模式!$A:$AS,38+S908,FALSE))</f>
        <v/>
      </c>
      <c r="P908" s="10">
        <v>0</v>
      </c>
      <c r="Q908" s="10">
        <v>19</v>
      </c>
      <c r="R908" s="10">
        <v>8</v>
      </c>
      <c r="S908" s="10">
        <v>1</v>
      </c>
    </row>
    <row r="909" spans="2:19" s="10" customFormat="1" x14ac:dyDescent="0.2">
      <c r="B909" s="10" t="str">
        <f t="shared" si="80"/>
        <v/>
      </c>
      <c r="C909" s="10" t="str">
        <f>IF(ISNA(VLOOKUP(P909&amp;"_"&amp;Q909&amp;"_"&amp;R909,[1]挑战模式!$A:$AS,1,FALSE)),"",IF(R909-R908=0,"",R909))</f>
        <v/>
      </c>
      <c r="D909" s="10" t="str">
        <f t="shared" si="81"/>
        <v/>
      </c>
      <c r="E909" s="10" t="str">
        <f>""</f>
        <v/>
      </c>
      <c r="F909" s="10" t="str">
        <f>IF(C909="","",VLOOKUP(P909&amp;"_"&amp;Q909&amp;"_"&amp;R909,[1]挑战模式!$A:$AS,13,FALSE)-VLOOKUP(P909&amp;"_"&amp;Q909&amp;"_"&amp;R909,[1]挑战模式!$A:$AS,14,FALSE))</f>
        <v/>
      </c>
      <c r="G909" s="10" t="str">
        <f t="shared" si="82"/>
        <v/>
      </c>
      <c r="H909" s="10" t="str">
        <f t="shared" si="79"/>
        <v/>
      </c>
      <c r="I909" s="10" t="str">
        <f>IF(ISNA(VLOOKUP(P909&amp;"_"&amp;Q909&amp;"_"&amp;R909,[1]挑战模式!$A:$AS,1,FALSE)),"",IF(VLOOKUP(P909&amp;"_"&amp;Q909&amp;"_"&amp;R909,[1]挑战模式!$A:$AS,14+S909,FALSE)="","",INT(VLOOKUP(P909&amp;"_"&amp;Q909&amp;"_"&amp;R909,[1]挑战模式!$A:$AS,20+S909,FALSE))))</f>
        <v/>
      </c>
      <c r="J909" s="10" t="str">
        <f>IF(ISNA(VLOOKUP(P909&amp;"_"&amp;Q909&amp;"_"&amp;R909,[1]挑战模式!$A:$AS,1,FALSE)),"",IF(VLOOKUP(P909&amp;"_"&amp;Q909&amp;"_"&amp;R909,[1]挑战模式!$A:$AS,14+S909,FALSE)="","",ROUND(VLOOKUP(P909&amp;"_"&amp;Q909&amp;"_"&amp;R909,[1]挑战模式!$A:$AS,5,FALSE)/I909,2)))</f>
        <v/>
      </c>
      <c r="K909" s="10" t="str">
        <f t="shared" si="83"/>
        <v/>
      </c>
      <c r="L909" s="10" t="str">
        <f t="shared" si="84"/>
        <v/>
      </c>
      <c r="M909" s="10" t="str">
        <f t="shared" si="85"/>
        <v/>
      </c>
      <c r="O909" s="10" t="str">
        <f>IF(J909="","",VLOOKUP(P909&amp;"_"&amp;Q909&amp;"_"&amp;R909,[1]挑战模式!$A:$AS,38+S909,FALSE))</f>
        <v/>
      </c>
      <c r="P909" s="10">
        <v>0</v>
      </c>
      <c r="Q909" s="10">
        <v>19</v>
      </c>
      <c r="R909" s="10">
        <v>8</v>
      </c>
      <c r="S909" s="10">
        <v>2</v>
      </c>
    </row>
    <row r="910" spans="2:19" s="10" customFormat="1" x14ac:dyDescent="0.2">
      <c r="B910" s="10" t="str">
        <f t="shared" si="80"/>
        <v/>
      </c>
      <c r="C910" s="10" t="str">
        <f>IF(ISNA(VLOOKUP(P910&amp;"_"&amp;Q910&amp;"_"&amp;R910,[1]挑战模式!$A:$AS,1,FALSE)),"",IF(R910-R909=0,"",R910))</f>
        <v/>
      </c>
      <c r="D910" s="10" t="str">
        <f t="shared" si="81"/>
        <v/>
      </c>
      <c r="E910" s="10" t="str">
        <f>""</f>
        <v/>
      </c>
      <c r="F910" s="10" t="str">
        <f>IF(C910="","",VLOOKUP(P910&amp;"_"&amp;Q910&amp;"_"&amp;R910,[1]挑战模式!$A:$AS,13,FALSE)-VLOOKUP(P910&amp;"_"&amp;Q910&amp;"_"&amp;R910,[1]挑战模式!$A:$AS,14,FALSE))</f>
        <v/>
      </c>
      <c r="G910" s="10" t="str">
        <f t="shared" si="82"/>
        <v/>
      </c>
      <c r="H910" s="10" t="str">
        <f t="shared" si="79"/>
        <v/>
      </c>
      <c r="I910" s="10" t="str">
        <f>IF(ISNA(VLOOKUP(P910&amp;"_"&amp;Q910&amp;"_"&amp;R910,[1]挑战模式!$A:$AS,1,FALSE)),"",IF(VLOOKUP(P910&amp;"_"&amp;Q910&amp;"_"&amp;R910,[1]挑战模式!$A:$AS,14+S910,FALSE)="","",INT(VLOOKUP(P910&amp;"_"&amp;Q910&amp;"_"&amp;R910,[1]挑战模式!$A:$AS,20+S910,FALSE))))</f>
        <v/>
      </c>
      <c r="J910" s="10" t="str">
        <f>IF(ISNA(VLOOKUP(P910&amp;"_"&amp;Q910&amp;"_"&amp;R910,[1]挑战模式!$A:$AS,1,FALSE)),"",IF(VLOOKUP(P910&amp;"_"&amp;Q910&amp;"_"&amp;R910,[1]挑战模式!$A:$AS,14+S910,FALSE)="","",ROUND(VLOOKUP(P910&amp;"_"&amp;Q910&amp;"_"&amp;R910,[1]挑战模式!$A:$AS,5,FALSE)/I910,2)))</f>
        <v/>
      </c>
      <c r="K910" s="10" t="str">
        <f t="shared" si="83"/>
        <v/>
      </c>
      <c r="L910" s="10" t="str">
        <f t="shared" si="84"/>
        <v/>
      </c>
      <c r="M910" s="10" t="str">
        <f t="shared" si="85"/>
        <v/>
      </c>
      <c r="O910" s="10" t="str">
        <f>IF(J910="","",VLOOKUP(P910&amp;"_"&amp;Q910&amp;"_"&amp;R910,[1]挑战模式!$A:$AS,38+S910,FALSE))</f>
        <v/>
      </c>
      <c r="P910" s="10">
        <v>0</v>
      </c>
      <c r="Q910" s="10">
        <v>19</v>
      </c>
      <c r="R910" s="10">
        <v>8</v>
      </c>
      <c r="S910" s="10">
        <v>3</v>
      </c>
    </row>
    <row r="911" spans="2:19" s="10" customFormat="1" x14ac:dyDescent="0.2">
      <c r="B911" s="10" t="str">
        <f t="shared" si="80"/>
        <v/>
      </c>
      <c r="C911" s="10" t="str">
        <f>IF(ISNA(VLOOKUP(P911&amp;"_"&amp;Q911&amp;"_"&amp;R911,[1]挑战模式!$A:$AS,1,FALSE)),"",IF(R911-R910=0,"",R911))</f>
        <v/>
      </c>
      <c r="D911" s="10" t="str">
        <f t="shared" si="81"/>
        <v/>
      </c>
      <c r="E911" s="10" t="str">
        <f>""</f>
        <v/>
      </c>
      <c r="F911" s="10" t="str">
        <f>IF(C911="","",VLOOKUP(P911&amp;"_"&amp;Q911&amp;"_"&amp;R911,[1]挑战模式!$A:$AS,13,FALSE)-VLOOKUP(P911&amp;"_"&amp;Q911&amp;"_"&amp;R911,[1]挑战模式!$A:$AS,14,FALSE))</f>
        <v/>
      </c>
      <c r="G911" s="10" t="str">
        <f t="shared" si="82"/>
        <v/>
      </c>
      <c r="H911" s="10" t="str">
        <f t="shared" si="79"/>
        <v/>
      </c>
      <c r="I911" s="10" t="str">
        <f>IF(ISNA(VLOOKUP(P911&amp;"_"&amp;Q911&amp;"_"&amp;R911,[1]挑战模式!$A:$AS,1,FALSE)),"",IF(VLOOKUP(P911&amp;"_"&amp;Q911&amp;"_"&amp;R911,[1]挑战模式!$A:$AS,14+S911,FALSE)="","",INT(VLOOKUP(P911&amp;"_"&amp;Q911&amp;"_"&amp;R911,[1]挑战模式!$A:$AS,20+S911,FALSE))))</f>
        <v/>
      </c>
      <c r="J911" s="10" t="str">
        <f>IF(ISNA(VLOOKUP(P911&amp;"_"&amp;Q911&amp;"_"&amp;R911,[1]挑战模式!$A:$AS,1,FALSE)),"",IF(VLOOKUP(P911&amp;"_"&amp;Q911&amp;"_"&amp;R911,[1]挑战模式!$A:$AS,14+S911,FALSE)="","",ROUND(VLOOKUP(P911&amp;"_"&amp;Q911&amp;"_"&amp;R911,[1]挑战模式!$A:$AS,5,FALSE)/I911,2)))</f>
        <v/>
      </c>
      <c r="K911" s="10" t="str">
        <f t="shared" si="83"/>
        <v/>
      </c>
      <c r="L911" s="10" t="str">
        <f t="shared" si="84"/>
        <v/>
      </c>
      <c r="M911" s="10" t="str">
        <f t="shared" si="85"/>
        <v/>
      </c>
      <c r="O911" s="10" t="str">
        <f>IF(J911="","",VLOOKUP(P911&amp;"_"&amp;Q911&amp;"_"&amp;R911,[1]挑战模式!$A:$AS,38+S911,FALSE))</f>
        <v/>
      </c>
      <c r="P911" s="10">
        <v>0</v>
      </c>
      <c r="Q911" s="10">
        <v>19</v>
      </c>
      <c r="R911" s="10">
        <v>8</v>
      </c>
      <c r="S911" s="10">
        <v>4</v>
      </c>
    </row>
    <row r="912" spans="2:19" s="10" customFormat="1" x14ac:dyDescent="0.2">
      <c r="B912" s="10" t="str">
        <f t="shared" si="80"/>
        <v/>
      </c>
      <c r="C912" s="10" t="str">
        <f>IF(ISNA(VLOOKUP(P912&amp;"_"&amp;Q912&amp;"_"&amp;R912,[1]挑战模式!$A:$AS,1,FALSE)),"",IF(R912-R911=0,"",R912))</f>
        <v/>
      </c>
      <c r="D912" s="10" t="str">
        <f t="shared" si="81"/>
        <v/>
      </c>
      <c r="E912" s="10" t="str">
        <f>""</f>
        <v/>
      </c>
      <c r="F912" s="10" t="str">
        <f>IF(C912="","",VLOOKUP(P912&amp;"_"&amp;Q912&amp;"_"&amp;R912,[1]挑战模式!$A:$AS,13,FALSE)-VLOOKUP(P912&amp;"_"&amp;Q912&amp;"_"&amp;R912,[1]挑战模式!$A:$AS,14,FALSE))</f>
        <v/>
      </c>
      <c r="G912" s="10" t="str">
        <f t="shared" si="82"/>
        <v/>
      </c>
      <c r="H912" s="10" t="str">
        <f t="shared" si="79"/>
        <v/>
      </c>
      <c r="I912" s="10" t="str">
        <f>IF(ISNA(VLOOKUP(P912&amp;"_"&amp;Q912&amp;"_"&amp;R912,[1]挑战模式!$A:$AS,1,FALSE)),"",IF(VLOOKUP(P912&amp;"_"&amp;Q912&amp;"_"&amp;R912,[1]挑战模式!$A:$AS,14+S912,FALSE)="","",INT(VLOOKUP(P912&amp;"_"&amp;Q912&amp;"_"&amp;R912,[1]挑战模式!$A:$AS,20+S912,FALSE))))</f>
        <v/>
      </c>
      <c r="J912" s="10" t="str">
        <f>IF(ISNA(VLOOKUP(P912&amp;"_"&amp;Q912&amp;"_"&amp;R912,[1]挑战模式!$A:$AS,1,FALSE)),"",IF(VLOOKUP(P912&amp;"_"&amp;Q912&amp;"_"&amp;R912,[1]挑战模式!$A:$AS,14+S912,FALSE)="","",ROUND(VLOOKUP(P912&amp;"_"&amp;Q912&amp;"_"&amp;R912,[1]挑战模式!$A:$AS,5,FALSE)/I912,2)))</f>
        <v/>
      </c>
      <c r="K912" s="10" t="str">
        <f t="shared" si="83"/>
        <v/>
      </c>
      <c r="L912" s="10" t="str">
        <f t="shared" si="84"/>
        <v/>
      </c>
      <c r="M912" s="10" t="str">
        <f t="shared" si="85"/>
        <v/>
      </c>
      <c r="O912" s="10" t="str">
        <f>IF(J912="","",VLOOKUP(P912&amp;"_"&amp;Q912&amp;"_"&amp;R912,[1]挑战模式!$A:$AS,38+S912,FALSE))</f>
        <v/>
      </c>
      <c r="P912" s="10">
        <v>0</v>
      </c>
      <c r="Q912" s="10">
        <v>19</v>
      </c>
      <c r="R912" s="10">
        <v>8</v>
      </c>
      <c r="S912" s="10">
        <v>5</v>
      </c>
    </row>
    <row r="913" spans="2:19" s="10" customFormat="1" x14ac:dyDescent="0.2">
      <c r="B913" s="10" t="str">
        <f t="shared" si="80"/>
        <v/>
      </c>
      <c r="C913" s="10" t="str">
        <f>IF(ISNA(VLOOKUP(P913&amp;"_"&amp;Q913&amp;"_"&amp;R913,[1]挑战模式!$A:$AS,1,FALSE)),"",IF(R913-R912=0,"",R913))</f>
        <v/>
      </c>
      <c r="D913" s="10" t="str">
        <f t="shared" si="81"/>
        <v/>
      </c>
      <c r="E913" s="10" t="str">
        <f>""</f>
        <v/>
      </c>
      <c r="F913" s="10" t="str">
        <f>IF(C913="","",VLOOKUP(P913&amp;"_"&amp;Q913&amp;"_"&amp;R913,[1]挑战模式!$A:$AS,13,FALSE)-VLOOKUP(P913&amp;"_"&amp;Q913&amp;"_"&amp;R913,[1]挑战模式!$A:$AS,14,FALSE))</f>
        <v/>
      </c>
      <c r="G913" s="10" t="str">
        <f t="shared" si="82"/>
        <v/>
      </c>
      <c r="H913" s="10" t="str">
        <f t="shared" si="79"/>
        <v/>
      </c>
      <c r="I913" s="10" t="str">
        <f>IF(ISNA(VLOOKUP(P913&amp;"_"&amp;Q913&amp;"_"&amp;R913,[1]挑战模式!$A:$AS,1,FALSE)),"",IF(VLOOKUP(P913&amp;"_"&amp;Q913&amp;"_"&amp;R913,[1]挑战模式!$A:$AS,14+S913,FALSE)="","",INT(VLOOKUP(P913&amp;"_"&amp;Q913&amp;"_"&amp;R913,[1]挑战模式!$A:$AS,20+S913,FALSE))))</f>
        <v/>
      </c>
      <c r="J913" s="10" t="str">
        <f>IF(ISNA(VLOOKUP(P913&amp;"_"&amp;Q913&amp;"_"&amp;R913,[1]挑战模式!$A:$AS,1,FALSE)),"",IF(VLOOKUP(P913&amp;"_"&amp;Q913&amp;"_"&amp;R913,[1]挑战模式!$A:$AS,14+S913,FALSE)="","",ROUND(VLOOKUP(P913&amp;"_"&amp;Q913&amp;"_"&amp;R913,[1]挑战模式!$A:$AS,5,FALSE)/I913,2)))</f>
        <v/>
      </c>
      <c r="K913" s="10" t="str">
        <f t="shared" si="83"/>
        <v/>
      </c>
      <c r="L913" s="10" t="str">
        <f t="shared" si="84"/>
        <v/>
      </c>
      <c r="M913" s="10" t="str">
        <f t="shared" si="85"/>
        <v/>
      </c>
      <c r="O913" s="10" t="str">
        <f>IF(J913="","",VLOOKUP(P913&amp;"_"&amp;Q913&amp;"_"&amp;R913,[1]挑战模式!$A:$AS,38+S913,FALSE))</f>
        <v/>
      </c>
      <c r="P913" s="10">
        <v>0</v>
      </c>
      <c r="Q913" s="10">
        <v>19</v>
      </c>
      <c r="R913" s="10">
        <v>8</v>
      </c>
      <c r="S913" s="10">
        <v>6</v>
      </c>
    </row>
    <row r="914" spans="2:19" s="10" customFormat="1" x14ac:dyDescent="0.2">
      <c r="B914" s="10" t="str">
        <f t="shared" si="80"/>
        <v>MonsterWaveCallRule_Season0_Challenge20</v>
      </c>
      <c r="C914" s="10">
        <f>IF(ISNA(VLOOKUP(P914&amp;"_"&amp;Q914&amp;"_"&amp;R914,[1]挑战模式!$A:$AS,1,FALSE)),"",IF(R914-R913=0,"",R914))</f>
        <v>1</v>
      </c>
      <c r="D914" s="10" t="str">
        <f t="shared" si="81"/>
        <v>赛季0挑战关卡20波次1</v>
      </c>
      <c r="E914" s="10" t="str">
        <f>""</f>
        <v/>
      </c>
      <c r="F914" s="10">
        <f>IF(C914="","",VLOOKUP(P914&amp;"_"&amp;Q914&amp;"_"&amp;R914,[1]挑战模式!$A:$AS,13,FALSE)-VLOOKUP(P914&amp;"_"&amp;Q914&amp;"_"&amp;R914,[1]挑战模式!$A:$AS,14,FALSE))</f>
        <v>100</v>
      </c>
      <c r="G914" s="10">
        <f t="shared" si="82"/>
        <v>180</v>
      </c>
      <c r="H914" s="10">
        <f t="shared" si="79"/>
        <v>0</v>
      </c>
      <c r="I914" s="10">
        <f ca="1">IF(ISNA(VLOOKUP(P914&amp;"_"&amp;Q914&amp;"_"&amp;R914,[1]挑战模式!$A:$AS,1,FALSE)),"",IF(VLOOKUP(P914&amp;"_"&amp;Q914&amp;"_"&amp;R914,[1]挑战模式!$A:$AS,14+S914,FALSE)="","",INT(VLOOKUP(P914&amp;"_"&amp;Q914&amp;"_"&amp;R914,[1]挑战模式!$A:$AS,20+S914,FALSE))))</f>
        <v>6</v>
      </c>
      <c r="J914" s="10">
        <f ca="1">IF(ISNA(VLOOKUP(P914&amp;"_"&amp;Q914&amp;"_"&amp;R914,[1]挑战模式!$A:$AS,1,FALSE)),"",IF(VLOOKUP(P914&amp;"_"&amp;Q914&amp;"_"&amp;R914,[1]挑战模式!$A:$AS,14+S914,FALSE)="","",ROUND(VLOOKUP(P914&amp;"_"&amp;Q914&amp;"_"&amp;R914,[1]挑战模式!$A:$AS,5,FALSE)/I914,2)))</f>
        <v>1.67</v>
      </c>
      <c r="K914" s="10">
        <f t="shared" ca="1" si="83"/>
        <v>1</v>
      </c>
      <c r="L914" s="10" t="str">
        <f t="shared" ca="1" si="84"/>
        <v>Monster_Season0_Challenge20_1_1</v>
      </c>
      <c r="M914" s="10">
        <f t="shared" ca="1" si="85"/>
        <v>1</v>
      </c>
      <c r="O914" s="10">
        <f ca="1">IF(J914="","",VLOOKUP(P914&amp;"_"&amp;Q914&amp;"_"&amp;R914,[1]挑战模式!$A:$AS,38+S914,FALSE))</f>
        <v>33</v>
      </c>
      <c r="P914" s="10">
        <v>0</v>
      </c>
      <c r="Q914" s="10">
        <v>20</v>
      </c>
      <c r="R914" s="10">
        <v>1</v>
      </c>
      <c r="S914" s="10">
        <v>1</v>
      </c>
    </row>
    <row r="915" spans="2:19" s="10" customFormat="1" x14ac:dyDescent="0.2">
      <c r="B915" s="10" t="str">
        <f t="shared" si="80"/>
        <v/>
      </c>
      <c r="C915" s="10" t="str">
        <f>IF(ISNA(VLOOKUP(P915&amp;"_"&amp;Q915&amp;"_"&amp;R915,[1]挑战模式!$A:$AS,1,FALSE)),"",IF(R915-R914=0,"",R915))</f>
        <v/>
      </c>
      <c r="D915" s="10" t="str">
        <f t="shared" si="81"/>
        <v/>
      </c>
      <c r="E915" s="10" t="str">
        <f>""</f>
        <v/>
      </c>
      <c r="F915" s="10" t="str">
        <f>IF(C915="","",VLOOKUP(P915&amp;"_"&amp;Q915&amp;"_"&amp;R915,[1]挑战模式!$A:$AS,13,FALSE)-VLOOKUP(P915&amp;"_"&amp;Q915&amp;"_"&amp;R915,[1]挑战模式!$A:$AS,14,FALSE))</f>
        <v/>
      </c>
      <c r="G915" s="10" t="str">
        <f t="shared" si="82"/>
        <v/>
      </c>
      <c r="H915" s="10" t="str">
        <f t="shared" si="79"/>
        <v/>
      </c>
      <c r="I915" s="10" t="str">
        <f ca="1">IF(ISNA(VLOOKUP(P915&amp;"_"&amp;Q915&amp;"_"&amp;R915,[1]挑战模式!$A:$AS,1,FALSE)),"",IF(VLOOKUP(P915&amp;"_"&amp;Q915&amp;"_"&amp;R915,[1]挑战模式!$A:$AS,14+S915,FALSE)="","",INT(VLOOKUP(P915&amp;"_"&amp;Q915&amp;"_"&amp;R915,[1]挑战模式!$A:$AS,20+S915,FALSE))))</f>
        <v/>
      </c>
      <c r="J915" s="10" t="str">
        <f ca="1">IF(ISNA(VLOOKUP(P915&amp;"_"&amp;Q915&amp;"_"&amp;R915,[1]挑战模式!$A:$AS,1,FALSE)),"",IF(VLOOKUP(P915&amp;"_"&amp;Q915&amp;"_"&amp;R915,[1]挑战模式!$A:$AS,14+S915,FALSE)="","",ROUND(VLOOKUP(P915&amp;"_"&amp;Q915&amp;"_"&amp;R915,[1]挑战模式!$A:$AS,5,FALSE)/I915,2)))</f>
        <v/>
      </c>
      <c r="K915" s="10" t="str">
        <f t="shared" ca="1" si="83"/>
        <v/>
      </c>
      <c r="L915" s="10" t="str">
        <f t="shared" ca="1" si="84"/>
        <v/>
      </c>
      <c r="M915" s="10" t="str">
        <f t="shared" ca="1" si="85"/>
        <v/>
      </c>
      <c r="O915" s="10" t="str">
        <f ca="1">IF(J915="","",VLOOKUP(P915&amp;"_"&amp;Q915&amp;"_"&amp;R915,[1]挑战模式!$A:$AS,38+S915,FALSE))</f>
        <v/>
      </c>
      <c r="P915" s="10">
        <v>0</v>
      </c>
      <c r="Q915" s="10">
        <v>20</v>
      </c>
      <c r="R915" s="10">
        <v>1</v>
      </c>
      <c r="S915" s="10">
        <v>2</v>
      </c>
    </row>
    <row r="916" spans="2:19" s="10" customFormat="1" x14ac:dyDescent="0.2">
      <c r="B916" s="10" t="str">
        <f t="shared" si="80"/>
        <v/>
      </c>
      <c r="C916" s="10" t="str">
        <f>IF(ISNA(VLOOKUP(P916&amp;"_"&amp;Q916&amp;"_"&amp;R916,[1]挑战模式!$A:$AS,1,FALSE)),"",IF(R916-R915=0,"",R916))</f>
        <v/>
      </c>
      <c r="D916" s="10" t="str">
        <f t="shared" si="81"/>
        <v/>
      </c>
      <c r="E916" s="10" t="str">
        <f>""</f>
        <v/>
      </c>
      <c r="F916" s="10" t="str">
        <f>IF(C916="","",VLOOKUP(P916&amp;"_"&amp;Q916&amp;"_"&amp;R916,[1]挑战模式!$A:$AS,13,FALSE)-VLOOKUP(P916&amp;"_"&amp;Q916&amp;"_"&amp;R916,[1]挑战模式!$A:$AS,14,FALSE))</f>
        <v/>
      </c>
      <c r="G916" s="10" t="str">
        <f t="shared" si="82"/>
        <v/>
      </c>
      <c r="H916" s="10" t="str">
        <f t="shared" si="79"/>
        <v/>
      </c>
      <c r="I916" s="10" t="str">
        <f ca="1">IF(ISNA(VLOOKUP(P916&amp;"_"&amp;Q916&amp;"_"&amp;R916,[1]挑战模式!$A:$AS,1,FALSE)),"",IF(VLOOKUP(P916&amp;"_"&amp;Q916&amp;"_"&amp;R916,[1]挑战模式!$A:$AS,14+S916,FALSE)="","",INT(VLOOKUP(P916&amp;"_"&amp;Q916&amp;"_"&amp;R916,[1]挑战模式!$A:$AS,20+S916,FALSE))))</f>
        <v/>
      </c>
      <c r="J916" s="10" t="str">
        <f ca="1">IF(ISNA(VLOOKUP(P916&amp;"_"&amp;Q916&amp;"_"&amp;R916,[1]挑战模式!$A:$AS,1,FALSE)),"",IF(VLOOKUP(P916&amp;"_"&amp;Q916&amp;"_"&amp;R916,[1]挑战模式!$A:$AS,14+S916,FALSE)="","",ROUND(VLOOKUP(P916&amp;"_"&amp;Q916&amp;"_"&amp;R916,[1]挑战模式!$A:$AS,5,FALSE)/I916,2)))</f>
        <v/>
      </c>
      <c r="K916" s="10" t="str">
        <f t="shared" ca="1" si="83"/>
        <v/>
      </c>
      <c r="L916" s="10" t="str">
        <f t="shared" ca="1" si="84"/>
        <v/>
      </c>
      <c r="M916" s="10" t="str">
        <f t="shared" ca="1" si="85"/>
        <v/>
      </c>
      <c r="O916" s="10" t="str">
        <f ca="1">IF(J916="","",VLOOKUP(P916&amp;"_"&amp;Q916&amp;"_"&amp;R916,[1]挑战模式!$A:$AS,38+S916,FALSE))</f>
        <v/>
      </c>
      <c r="P916" s="10">
        <v>0</v>
      </c>
      <c r="Q916" s="10">
        <v>20</v>
      </c>
      <c r="R916" s="10">
        <v>1</v>
      </c>
      <c r="S916" s="10">
        <v>3</v>
      </c>
    </row>
    <row r="917" spans="2:19" s="10" customFormat="1" x14ac:dyDescent="0.2">
      <c r="B917" s="10" t="str">
        <f t="shared" si="80"/>
        <v/>
      </c>
      <c r="C917" s="10" t="str">
        <f>IF(ISNA(VLOOKUP(P917&amp;"_"&amp;Q917&amp;"_"&amp;R917,[1]挑战模式!$A:$AS,1,FALSE)),"",IF(R917-R916=0,"",R917))</f>
        <v/>
      </c>
      <c r="D917" s="10" t="str">
        <f t="shared" si="81"/>
        <v/>
      </c>
      <c r="E917" s="10" t="str">
        <f>""</f>
        <v/>
      </c>
      <c r="F917" s="10" t="str">
        <f>IF(C917="","",VLOOKUP(P917&amp;"_"&amp;Q917&amp;"_"&amp;R917,[1]挑战模式!$A:$AS,13,FALSE)-VLOOKUP(P917&amp;"_"&amp;Q917&amp;"_"&amp;R917,[1]挑战模式!$A:$AS,14,FALSE))</f>
        <v/>
      </c>
      <c r="G917" s="10" t="str">
        <f t="shared" si="82"/>
        <v/>
      </c>
      <c r="H917" s="10" t="str">
        <f t="shared" si="79"/>
        <v/>
      </c>
      <c r="I917" s="10" t="str">
        <f ca="1">IF(ISNA(VLOOKUP(P917&amp;"_"&amp;Q917&amp;"_"&amp;R917,[1]挑战模式!$A:$AS,1,FALSE)),"",IF(VLOOKUP(P917&amp;"_"&amp;Q917&amp;"_"&amp;R917,[1]挑战模式!$A:$AS,14+S917,FALSE)="","",INT(VLOOKUP(P917&amp;"_"&amp;Q917&amp;"_"&amp;R917,[1]挑战模式!$A:$AS,20+S917,FALSE))))</f>
        <v/>
      </c>
      <c r="J917" s="10" t="str">
        <f ca="1">IF(ISNA(VLOOKUP(P917&amp;"_"&amp;Q917&amp;"_"&amp;R917,[1]挑战模式!$A:$AS,1,FALSE)),"",IF(VLOOKUP(P917&amp;"_"&amp;Q917&amp;"_"&amp;R917,[1]挑战模式!$A:$AS,14+S917,FALSE)="","",ROUND(VLOOKUP(P917&amp;"_"&amp;Q917&amp;"_"&amp;R917,[1]挑战模式!$A:$AS,5,FALSE)/I917,2)))</f>
        <v/>
      </c>
      <c r="K917" s="10" t="str">
        <f t="shared" ca="1" si="83"/>
        <v/>
      </c>
      <c r="L917" s="10" t="str">
        <f t="shared" ca="1" si="84"/>
        <v/>
      </c>
      <c r="M917" s="10" t="str">
        <f t="shared" ca="1" si="85"/>
        <v/>
      </c>
      <c r="O917" s="10" t="str">
        <f ca="1">IF(J917="","",VLOOKUP(P917&amp;"_"&amp;Q917&amp;"_"&amp;R917,[1]挑战模式!$A:$AS,38+S917,FALSE))</f>
        <v/>
      </c>
      <c r="P917" s="10">
        <v>0</v>
      </c>
      <c r="Q917" s="10">
        <v>20</v>
      </c>
      <c r="R917" s="10">
        <v>1</v>
      </c>
      <c r="S917" s="10">
        <v>4</v>
      </c>
    </row>
    <row r="918" spans="2:19" s="10" customFormat="1" x14ac:dyDescent="0.2">
      <c r="B918" s="10" t="str">
        <f t="shared" si="80"/>
        <v/>
      </c>
      <c r="C918" s="10" t="str">
        <f>IF(ISNA(VLOOKUP(P918&amp;"_"&amp;Q918&amp;"_"&amp;R918,[1]挑战模式!$A:$AS,1,FALSE)),"",IF(R918-R917=0,"",R918))</f>
        <v/>
      </c>
      <c r="D918" s="10" t="str">
        <f t="shared" si="81"/>
        <v/>
      </c>
      <c r="E918" s="10" t="str">
        <f>""</f>
        <v/>
      </c>
      <c r="F918" s="10" t="str">
        <f>IF(C918="","",VLOOKUP(P918&amp;"_"&amp;Q918&amp;"_"&amp;R918,[1]挑战模式!$A:$AS,13,FALSE)-VLOOKUP(P918&amp;"_"&amp;Q918&amp;"_"&amp;R918,[1]挑战模式!$A:$AS,14,FALSE))</f>
        <v/>
      </c>
      <c r="G918" s="10" t="str">
        <f t="shared" si="82"/>
        <v/>
      </c>
      <c r="H918" s="10" t="str">
        <f t="shared" si="79"/>
        <v/>
      </c>
      <c r="I918" s="10" t="str">
        <f ca="1">IF(ISNA(VLOOKUP(P918&amp;"_"&amp;Q918&amp;"_"&amp;R918,[1]挑战模式!$A:$AS,1,FALSE)),"",IF(VLOOKUP(P918&amp;"_"&amp;Q918&amp;"_"&amp;R918,[1]挑战模式!$A:$AS,14+S918,FALSE)="","",INT(VLOOKUP(P918&amp;"_"&amp;Q918&amp;"_"&amp;R918,[1]挑战模式!$A:$AS,20+S918,FALSE))))</f>
        <v/>
      </c>
      <c r="J918" s="10" t="str">
        <f ca="1">IF(ISNA(VLOOKUP(P918&amp;"_"&amp;Q918&amp;"_"&amp;R918,[1]挑战模式!$A:$AS,1,FALSE)),"",IF(VLOOKUP(P918&amp;"_"&amp;Q918&amp;"_"&amp;R918,[1]挑战模式!$A:$AS,14+S918,FALSE)="","",ROUND(VLOOKUP(P918&amp;"_"&amp;Q918&amp;"_"&amp;R918,[1]挑战模式!$A:$AS,5,FALSE)/I918,2)))</f>
        <v/>
      </c>
      <c r="K918" s="10" t="str">
        <f t="shared" ca="1" si="83"/>
        <v/>
      </c>
      <c r="L918" s="10" t="str">
        <f t="shared" ca="1" si="84"/>
        <v/>
      </c>
      <c r="M918" s="10" t="str">
        <f t="shared" ca="1" si="85"/>
        <v/>
      </c>
      <c r="O918" s="10" t="str">
        <f ca="1">IF(J918="","",VLOOKUP(P918&amp;"_"&amp;Q918&amp;"_"&amp;R918,[1]挑战模式!$A:$AS,38+S918,FALSE))</f>
        <v/>
      </c>
      <c r="P918" s="10">
        <v>0</v>
      </c>
      <c r="Q918" s="10">
        <v>20</v>
      </c>
      <c r="R918" s="10">
        <v>1</v>
      </c>
      <c r="S918" s="10">
        <v>5</v>
      </c>
    </row>
    <row r="919" spans="2:19" s="10" customFormat="1" x14ac:dyDescent="0.2">
      <c r="B919" s="10" t="str">
        <f t="shared" si="80"/>
        <v/>
      </c>
      <c r="C919" s="10" t="str">
        <f>IF(ISNA(VLOOKUP(P919&amp;"_"&amp;Q919&amp;"_"&amp;R919,[1]挑战模式!$A:$AS,1,FALSE)),"",IF(R919-R918=0,"",R919))</f>
        <v/>
      </c>
      <c r="D919" s="10" t="str">
        <f t="shared" si="81"/>
        <v/>
      </c>
      <c r="E919" s="10" t="str">
        <f>""</f>
        <v/>
      </c>
      <c r="F919" s="10" t="str">
        <f>IF(C919="","",VLOOKUP(P919&amp;"_"&amp;Q919&amp;"_"&amp;R919,[1]挑战模式!$A:$AS,13,FALSE)-VLOOKUP(P919&amp;"_"&amp;Q919&amp;"_"&amp;R919,[1]挑战模式!$A:$AS,14,FALSE))</f>
        <v/>
      </c>
      <c r="G919" s="10" t="str">
        <f t="shared" si="82"/>
        <v/>
      </c>
      <c r="H919" s="10" t="str">
        <f t="shared" ref="H919:H961" si="86">IF(C919="","",0)</f>
        <v/>
      </c>
      <c r="I919" s="10" t="str">
        <f ca="1">IF(ISNA(VLOOKUP(P919&amp;"_"&amp;Q919&amp;"_"&amp;R919,[1]挑战模式!$A:$AS,1,FALSE)),"",IF(VLOOKUP(P919&amp;"_"&amp;Q919&amp;"_"&amp;R919,[1]挑战模式!$A:$AS,14+S919,FALSE)="","",INT(VLOOKUP(P919&amp;"_"&amp;Q919&amp;"_"&amp;R919,[1]挑战模式!$A:$AS,20+S919,FALSE))))</f>
        <v/>
      </c>
      <c r="J919" s="10" t="str">
        <f ca="1">IF(ISNA(VLOOKUP(P919&amp;"_"&amp;Q919&amp;"_"&amp;R919,[1]挑战模式!$A:$AS,1,FALSE)),"",IF(VLOOKUP(P919&amp;"_"&amp;Q919&amp;"_"&amp;R919,[1]挑战模式!$A:$AS,14+S919,FALSE)="","",ROUND(VLOOKUP(P919&amp;"_"&amp;Q919&amp;"_"&amp;R919,[1]挑战模式!$A:$AS,5,FALSE)/I919,2)))</f>
        <v/>
      </c>
      <c r="K919" s="10" t="str">
        <f t="shared" ca="1" si="83"/>
        <v/>
      </c>
      <c r="L919" s="10" t="str">
        <f t="shared" ca="1" si="84"/>
        <v/>
      </c>
      <c r="M919" s="10" t="str">
        <f t="shared" ca="1" si="85"/>
        <v/>
      </c>
      <c r="O919" s="10" t="str">
        <f ca="1">IF(J919="","",VLOOKUP(P919&amp;"_"&amp;Q919&amp;"_"&amp;R919,[1]挑战模式!$A:$AS,38+S919,FALSE))</f>
        <v/>
      </c>
      <c r="P919" s="10">
        <v>0</v>
      </c>
      <c r="Q919" s="10">
        <v>20</v>
      </c>
      <c r="R919" s="10">
        <v>1</v>
      </c>
      <c r="S919" s="10">
        <v>6</v>
      </c>
    </row>
    <row r="920" spans="2:19" s="10" customFormat="1" x14ac:dyDescent="0.2">
      <c r="B920" s="10" t="str">
        <f t="shared" si="80"/>
        <v>MonsterWaveCallRule_Season0_Challenge20</v>
      </c>
      <c r="C920" s="10">
        <f>IF(ISNA(VLOOKUP(P920&amp;"_"&amp;Q920&amp;"_"&amp;R920,[1]挑战模式!$A:$AS,1,FALSE)),"",IF(R920-R919=0,"",R920))</f>
        <v>2</v>
      </c>
      <c r="D920" s="10" t="str">
        <f t="shared" si="81"/>
        <v>赛季0挑战关卡20波次2</v>
      </c>
      <c r="E920" s="10" t="str">
        <f>""</f>
        <v/>
      </c>
      <c r="F920" s="10">
        <f>IF(C920="","",VLOOKUP(P920&amp;"_"&amp;Q920&amp;"_"&amp;R920,[1]挑战模式!$A:$AS,13,FALSE)-VLOOKUP(P920&amp;"_"&amp;Q920&amp;"_"&amp;R920,[1]挑战模式!$A:$AS,14,FALSE))</f>
        <v>100</v>
      </c>
      <c r="G920" s="10">
        <f t="shared" si="82"/>
        <v>180</v>
      </c>
      <c r="H920" s="10">
        <f t="shared" si="86"/>
        <v>0</v>
      </c>
      <c r="I920" s="10">
        <f ca="1">IF(ISNA(VLOOKUP(P920&amp;"_"&amp;Q920&amp;"_"&amp;R920,[1]挑战模式!$A:$AS,1,FALSE)),"",IF(VLOOKUP(P920&amp;"_"&amp;Q920&amp;"_"&amp;R920,[1]挑战模式!$A:$AS,14+S920,FALSE)="","",INT(VLOOKUP(P920&amp;"_"&amp;Q920&amp;"_"&amp;R920,[1]挑战模式!$A:$AS,20+S920,FALSE))))</f>
        <v>6</v>
      </c>
      <c r="J920" s="10">
        <f ca="1">IF(ISNA(VLOOKUP(P920&amp;"_"&amp;Q920&amp;"_"&amp;R920,[1]挑战模式!$A:$AS,1,FALSE)),"",IF(VLOOKUP(P920&amp;"_"&amp;Q920&amp;"_"&amp;R920,[1]挑战模式!$A:$AS,14+S920,FALSE)="","",ROUND(VLOOKUP(P920&amp;"_"&amp;Q920&amp;"_"&amp;R920,[1]挑战模式!$A:$AS,5,FALSE)/I920,2)))</f>
        <v>2.5</v>
      </c>
      <c r="K920" s="10">
        <f t="shared" ca="1" si="83"/>
        <v>1</v>
      </c>
      <c r="L920" s="10" t="str">
        <f t="shared" ca="1" si="84"/>
        <v>Monster_Season0_Challenge20_2_1</v>
      </c>
      <c r="M920" s="10">
        <f t="shared" ca="1" si="85"/>
        <v>1</v>
      </c>
      <c r="O920" s="10">
        <f ca="1">IF(J920="","",VLOOKUP(P920&amp;"_"&amp;Q920&amp;"_"&amp;R920,[1]挑战模式!$A:$AS,38+S920,FALSE))</f>
        <v>17</v>
      </c>
      <c r="P920" s="10">
        <v>0</v>
      </c>
      <c r="Q920" s="10">
        <v>20</v>
      </c>
      <c r="R920" s="10">
        <v>2</v>
      </c>
      <c r="S920" s="10">
        <v>1</v>
      </c>
    </row>
    <row r="921" spans="2:19" s="10" customFormat="1" x14ac:dyDescent="0.2">
      <c r="B921" s="10" t="str">
        <f t="shared" si="80"/>
        <v/>
      </c>
      <c r="C921" s="10" t="str">
        <f>IF(ISNA(VLOOKUP(P921&amp;"_"&amp;Q921&amp;"_"&amp;R921,[1]挑战模式!$A:$AS,1,FALSE)),"",IF(R921-R920=0,"",R921))</f>
        <v/>
      </c>
      <c r="D921" s="10" t="str">
        <f t="shared" si="81"/>
        <v/>
      </c>
      <c r="E921" s="10" t="str">
        <f>""</f>
        <v/>
      </c>
      <c r="F921" s="10" t="str">
        <f>IF(C921="","",VLOOKUP(P921&amp;"_"&amp;Q921&amp;"_"&amp;R921,[1]挑战模式!$A:$AS,13,FALSE)-VLOOKUP(P921&amp;"_"&amp;Q921&amp;"_"&amp;R921,[1]挑战模式!$A:$AS,14,FALSE))</f>
        <v/>
      </c>
      <c r="G921" s="10" t="str">
        <f t="shared" si="82"/>
        <v/>
      </c>
      <c r="H921" s="10" t="str">
        <f t="shared" si="86"/>
        <v/>
      </c>
      <c r="I921" s="10">
        <f ca="1">IF(ISNA(VLOOKUP(P921&amp;"_"&amp;Q921&amp;"_"&amp;R921,[1]挑战模式!$A:$AS,1,FALSE)),"",IF(VLOOKUP(P921&amp;"_"&amp;Q921&amp;"_"&amp;R921,[1]挑战模式!$A:$AS,14+S921,FALSE)="","",INT(VLOOKUP(P921&amp;"_"&amp;Q921&amp;"_"&amp;R921,[1]挑战模式!$A:$AS,20+S921,FALSE))))</f>
        <v>6</v>
      </c>
      <c r="J921" s="10">
        <f ca="1">IF(ISNA(VLOOKUP(P921&amp;"_"&amp;Q921&amp;"_"&amp;R921,[1]挑战模式!$A:$AS,1,FALSE)),"",IF(VLOOKUP(P921&amp;"_"&amp;Q921&amp;"_"&amp;R921,[1]挑战模式!$A:$AS,14+S921,FALSE)="","",ROUND(VLOOKUP(P921&amp;"_"&amp;Q921&amp;"_"&amp;R921,[1]挑战模式!$A:$AS,5,FALSE)/I921,2)))</f>
        <v>2.5</v>
      </c>
      <c r="K921" s="10">
        <f t="shared" ca="1" si="83"/>
        <v>1</v>
      </c>
      <c r="L921" s="10" t="str">
        <f t="shared" ca="1" si="84"/>
        <v>Monster_Season0_Challenge20_2_2</v>
      </c>
      <c r="M921" s="10">
        <f t="shared" ca="1" si="85"/>
        <v>1</v>
      </c>
      <c r="O921" s="10">
        <f ca="1">IF(J921="","",VLOOKUP(P921&amp;"_"&amp;Q921&amp;"_"&amp;R921,[1]挑战模式!$A:$AS,38+S921,FALSE))</f>
        <v>17</v>
      </c>
      <c r="P921" s="10">
        <v>0</v>
      </c>
      <c r="Q921" s="10">
        <v>20</v>
      </c>
      <c r="R921" s="10">
        <v>2</v>
      </c>
      <c r="S921" s="10">
        <v>2</v>
      </c>
    </row>
    <row r="922" spans="2:19" s="10" customFormat="1" x14ac:dyDescent="0.2">
      <c r="B922" s="10" t="str">
        <f t="shared" si="80"/>
        <v/>
      </c>
      <c r="C922" s="10" t="str">
        <f>IF(ISNA(VLOOKUP(P922&amp;"_"&amp;Q922&amp;"_"&amp;R922,[1]挑战模式!$A:$AS,1,FALSE)),"",IF(R922-R921=0,"",R922))</f>
        <v/>
      </c>
      <c r="D922" s="10" t="str">
        <f t="shared" si="81"/>
        <v/>
      </c>
      <c r="E922" s="10" t="str">
        <f>""</f>
        <v/>
      </c>
      <c r="F922" s="10" t="str">
        <f>IF(C922="","",VLOOKUP(P922&amp;"_"&amp;Q922&amp;"_"&amp;R922,[1]挑战模式!$A:$AS,13,FALSE)-VLOOKUP(P922&amp;"_"&amp;Q922&amp;"_"&amp;R922,[1]挑战模式!$A:$AS,14,FALSE))</f>
        <v/>
      </c>
      <c r="G922" s="10" t="str">
        <f t="shared" si="82"/>
        <v/>
      </c>
      <c r="H922" s="10" t="str">
        <f t="shared" si="86"/>
        <v/>
      </c>
      <c r="I922" s="10" t="str">
        <f ca="1">IF(ISNA(VLOOKUP(P922&amp;"_"&amp;Q922&amp;"_"&amp;R922,[1]挑战模式!$A:$AS,1,FALSE)),"",IF(VLOOKUP(P922&amp;"_"&amp;Q922&amp;"_"&amp;R922,[1]挑战模式!$A:$AS,14+S922,FALSE)="","",INT(VLOOKUP(P922&amp;"_"&amp;Q922&amp;"_"&amp;R922,[1]挑战模式!$A:$AS,20+S922,FALSE))))</f>
        <v/>
      </c>
      <c r="J922" s="10" t="str">
        <f ca="1">IF(ISNA(VLOOKUP(P922&amp;"_"&amp;Q922&amp;"_"&amp;R922,[1]挑战模式!$A:$AS,1,FALSE)),"",IF(VLOOKUP(P922&amp;"_"&amp;Q922&amp;"_"&amp;R922,[1]挑战模式!$A:$AS,14+S922,FALSE)="","",ROUND(VLOOKUP(P922&amp;"_"&amp;Q922&amp;"_"&amp;R922,[1]挑战模式!$A:$AS,5,FALSE)/I922,2)))</f>
        <v/>
      </c>
      <c r="K922" s="10" t="str">
        <f t="shared" ca="1" si="83"/>
        <v/>
      </c>
      <c r="L922" s="10" t="str">
        <f t="shared" ca="1" si="84"/>
        <v/>
      </c>
      <c r="M922" s="10" t="str">
        <f t="shared" ca="1" si="85"/>
        <v/>
      </c>
      <c r="O922" s="10" t="str">
        <f ca="1">IF(J922="","",VLOOKUP(P922&amp;"_"&amp;Q922&amp;"_"&amp;R922,[1]挑战模式!$A:$AS,38+S922,FALSE))</f>
        <v/>
      </c>
      <c r="P922" s="10">
        <v>0</v>
      </c>
      <c r="Q922" s="10">
        <v>20</v>
      </c>
      <c r="R922" s="10">
        <v>2</v>
      </c>
      <c r="S922" s="10">
        <v>3</v>
      </c>
    </row>
    <row r="923" spans="2:19" s="10" customFormat="1" x14ac:dyDescent="0.2">
      <c r="B923" s="10" t="str">
        <f t="shared" si="80"/>
        <v/>
      </c>
      <c r="C923" s="10" t="str">
        <f>IF(ISNA(VLOOKUP(P923&amp;"_"&amp;Q923&amp;"_"&amp;R923,[1]挑战模式!$A:$AS,1,FALSE)),"",IF(R923-R922=0,"",R923))</f>
        <v/>
      </c>
      <c r="D923" s="10" t="str">
        <f t="shared" si="81"/>
        <v/>
      </c>
      <c r="E923" s="10" t="str">
        <f>""</f>
        <v/>
      </c>
      <c r="F923" s="10" t="str">
        <f>IF(C923="","",VLOOKUP(P923&amp;"_"&amp;Q923&amp;"_"&amp;R923,[1]挑战模式!$A:$AS,13,FALSE)-VLOOKUP(P923&amp;"_"&amp;Q923&amp;"_"&amp;R923,[1]挑战模式!$A:$AS,14,FALSE))</f>
        <v/>
      </c>
      <c r="G923" s="10" t="str">
        <f t="shared" si="82"/>
        <v/>
      </c>
      <c r="H923" s="10" t="str">
        <f t="shared" si="86"/>
        <v/>
      </c>
      <c r="I923" s="10" t="str">
        <f ca="1">IF(ISNA(VLOOKUP(P923&amp;"_"&amp;Q923&amp;"_"&amp;R923,[1]挑战模式!$A:$AS,1,FALSE)),"",IF(VLOOKUP(P923&amp;"_"&amp;Q923&amp;"_"&amp;R923,[1]挑战模式!$A:$AS,14+S923,FALSE)="","",INT(VLOOKUP(P923&amp;"_"&amp;Q923&amp;"_"&amp;R923,[1]挑战模式!$A:$AS,20+S923,FALSE))))</f>
        <v/>
      </c>
      <c r="J923" s="10" t="str">
        <f ca="1">IF(ISNA(VLOOKUP(P923&amp;"_"&amp;Q923&amp;"_"&amp;R923,[1]挑战模式!$A:$AS,1,FALSE)),"",IF(VLOOKUP(P923&amp;"_"&amp;Q923&amp;"_"&amp;R923,[1]挑战模式!$A:$AS,14+S923,FALSE)="","",ROUND(VLOOKUP(P923&amp;"_"&amp;Q923&amp;"_"&amp;R923,[1]挑战模式!$A:$AS,5,FALSE)/I923,2)))</f>
        <v/>
      </c>
      <c r="K923" s="10" t="str">
        <f t="shared" ca="1" si="83"/>
        <v/>
      </c>
      <c r="L923" s="10" t="str">
        <f t="shared" ca="1" si="84"/>
        <v/>
      </c>
      <c r="M923" s="10" t="str">
        <f t="shared" ca="1" si="85"/>
        <v/>
      </c>
      <c r="O923" s="10" t="str">
        <f ca="1">IF(J923="","",VLOOKUP(P923&amp;"_"&amp;Q923&amp;"_"&amp;R923,[1]挑战模式!$A:$AS,38+S923,FALSE))</f>
        <v/>
      </c>
      <c r="P923" s="10">
        <v>0</v>
      </c>
      <c r="Q923" s="10">
        <v>20</v>
      </c>
      <c r="R923" s="10">
        <v>2</v>
      </c>
      <c r="S923" s="10">
        <v>4</v>
      </c>
    </row>
    <row r="924" spans="2:19" s="10" customFormat="1" x14ac:dyDescent="0.2">
      <c r="B924" s="10" t="str">
        <f t="shared" si="80"/>
        <v/>
      </c>
      <c r="C924" s="10" t="str">
        <f>IF(ISNA(VLOOKUP(P924&amp;"_"&amp;Q924&amp;"_"&amp;R924,[1]挑战模式!$A:$AS,1,FALSE)),"",IF(R924-R923=0,"",R924))</f>
        <v/>
      </c>
      <c r="D924" s="10" t="str">
        <f t="shared" si="81"/>
        <v/>
      </c>
      <c r="E924" s="10" t="str">
        <f>""</f>
        <v/>
      </c>
      <c r="F924" s="10" t="str">
        <f>IF(C924="","",VLOOKUP(P924&amp;"_"&amp;Q924&amp;"_"&amp;R924,[1]挑战模式!$A:$AS,13,FALSE)-VLOOKUP(P924&amp;"_"&amp;Q924&amp;"_"&amp;R924,[1]挑战模式!$A:$AS,14,FALSE))</f>
        <v/>
      </c>
      <c r="G924" s="10" t="str">
        <f t="shared" si="82"/>
        <v/>
      </c>
      <c r="H924" s="10" t="str">
        <f t="shared" si="86"/>
        <v/>
      </c>
      <c r="I924" s="10" t="str">
        <f ca="1">IF(ISNA(VLOOKUP(P924&amp;"_"&amp;Q924&amp;"_"&amp;R924,[1]挑战模式!$A:$AS,1,FALSE)),"",IF(VLOOKUP(P924&amp;"_"&amp;Q924&amp;"_"&amp;R924,[1]挑战模式!$A:$AS,14+S924,FALSE)="","",INT(VLOOKUP(P924&amp;"_"&amp;Q924&amp;"_"&amp;R924,[1]挑战模式!$A:$AS,20+S924,FALSE))))</f>
        <v/>
      </c>
      <c r="J924" s="10" t="str">
        <f ca="1">IF(ISNA(VLOOKUP(P924&amp;"_"&amp;Q924&amp;"_"&amp;R924,[1]挑战模式!$A:$AS,1,FALSE)),"",IF(VLOOKUP(P924&amp;"_"&amp;Q924&amp;"_"&amp;R924,[1]挑战模式!$A:$AS,14+S924,FALSE)="","",ROUND(VLOOKUP(P924&amp;"_"&amp;Q924&amp;"_"&amp;R924,[1]挑战模式!$A:$AS,5,FALSE)/I924,2)))</f>
        <v/>
      </c>
      <c r="K924" s="10" t="str">
        <f t="shared" ca="1" si="83"/>
        <v/>
      </c>
      <c r="L924" s="10" t="str">
        <f t="shared" ca="1" si="84"/>
        <v/>
      </c>
      <c r="M924" s="10" t="str">
        <f t="shared" ca="1" si="85"/>
        <v/>
      </c>
      <c r="O924" s="10" t="str">
        <f ca="1">IF(J924="","",VLOOKUP(P924&amp;"_"&amp;Q924&amp;"_"&amp;R924,[1]挑战模式!$A:$AS,38+S924,FALSE))</f>
        <v/>
      </c>
      <c r="P924" s="10">
        <v>0</v>
      </c>
      <c r="Q924" s="10">
        <v>20</v>
      </c>
      <c r="R924" s="10">
        <v>2</v>
      </c>
      <c r="S924" s="10">
        <v>5</v>
      </c>
    </row>
    <row r="925" spans="2:19" s="10" customFormat="1" x14ac:dyDescent="0.2">
      <c r="B925" s="10" t="str">
        <f t="shared" si="80"/>
        <v/>
      </c>
      <c r="C925" s="10" t="str">
        <f>IF(ISNA(VLOOKUP(P925&amp;"_"&amp;Q925&amp;"_"&amp;R925,[1]挑战模式!$A:$AS,1,FALSE)),"",IF(R925-R924=0,"",R925))</f>
        <v/>
      </c>
      <c r="D925" s="10" t="str">
        <f t="shared" si="81"/>
        <v/>
      </c>
      <c r="E925" s="10" t="str">
        <f>""</f>
        <v/>
      </c>
      <c r="F925" s="10" t="str">
        <f>IF(C925="","",VLOOKUP(P925&amp;"_"&amp;Q925&amp;"_"&amp;R925,[1]挑战模式!$A:$AS,13,FALSE)-VLOOKUP(P925&amp;"_"&amp;Q925&amp;"_"&amp;R925,[1]挑战模式!$A:$AS,14,FALSE))</f>
        <v/>
      </c>
      <c r="G925" s="10" t="str">
        <f t="shared" si="82"/>
        <v/>
      </c>
      <c r="H925" s="10" t="str">
        <f t="shared" si="86"/>
        <v/>
      </c>
      <c r="I925" s="10" t="str">
        <f ca="1">IF(ISNA(VLOOKUP(P925&amp;"_"&amp;Q925&amp;"_"&amp;R925,[1]挑战模式!$A:$AS,1,FALSE)),"",IF(VLOOKUP(P925&amp;"_"&amp;Q925&amp;"_"&amp;R925,[1]挑战模式!$A:$AS,14+S925,FALSE)="","",INT(VLOOKUP(P925&amp;"_"&amp;Q925&amp;"_"&amp;R925,[1]挑战模式!$A:$AS,20+S925,FALSE))))</f>
        <v/>
      </c>
      <c r="J925" s="10" t="str">
        <f ca="1">IF(ISNA(VLOOKUP(P925&amp;"_"&amp;Q925&amp;"_"&amp;R925,[1]挑战模式!$A:$AS,1,FALSE)),"",IF(VLOOKUP(P925&amp;"_"&amp;Q925&amp;"_"&amp;R925,[1]挑战模式!$A:$AS,14+S925,FALSE)="","",ROUND(VLOOKUP(P925&amp;"_"&amp;Q925&amp;"_"&amp;R925,[1]挑战模式!$A:$AS,5,FALSE)/I925,2)))</f>
        <v/>
      </c>
      <c r="K925" s="10" t="str">
        <f t="shared" ca="1" si="83"/>
        <v/>
      </c>
      <c r="L925" s="10" t="str">
        <f t="shared" ca="1" si="84"/>
        <v/>
      </c>
      <c r="M925" s="10" t="str">
        <f t="shared" ca="1" si="85"/>
        <v/>
      </c>
      <c r="O925" s="10" t="str">
        <f ca="1">IF(J925="","",VLOOKUP(P925&amp;"_"&amp;Q925&amp;"_"&amp;R925,[1]挑战模式!$A:$AS,38+S925,FALSE))</f>
        <v/>
      </c>
      <c r="P925" s="10">
        <v>0</v>
      </c>
      <c r="Q925" s="10">
        <v>20</v>
      </c>
      <c r="R925" s="10">
        <v>2</v>
      </c>
      <c r="S925" s="10">
        <v>6</v>
      </c>
    </row>
    <row r="926" spans="2:19" s="10" customFormat="1" x14ac:dyDescent="0.2">
      <c r="B926" s="10" t="str">
        <f t="shared" si="80"/>
        <v>MonsterWaveCallRule_Season0_Challenge20</v>
      </c>
      <c r="C926" s="10">
        <f>IF(ISNA(VLOOKUP(P926&amp;"_"&amp;Q926&amp;"_"&amp;R926,[1]挑战模式!$A:$AS,1,FALSE)),"",IF(R926-R925=0,"",R926))</f>
        <v>3</v>
      </c>
      <c r="D926" s="10" t="str">
        <f t="shared" si="81"/>
        <v>赛季0挑战关卡20波次3</v>
      </c>
      <c r="E926" s="10" t="str">
        <f>""</f>
        <v/>
      </c>
      <c r="F926" s="10">
        <f>IF(C926="","",VLOOKUP(P926&amp;"_"&amp;Q926&amp;"_"&amp;R926,[1]挑战模式!$A:$AS,13,FALSE)-VLOOKUP(P926&amp;"_"&amp;Q926&amp;"_"&amp;R926,[1]挑战模式!$A:$AS,14,FALSE))</f>
        <v>100</v>
      </c>
      <c r="G926" s="10">
        <f t="shared" si="82"/>
        <v>180</v>
      </c>
      <c r="H926" s="10">
        <f t="shared" si="86"/>
        <v>0</v>
      </c>
      <c r="I926" s="10">
        <f ca="1">IF(ISNA(VLOOKUP(P926&amp;"_"&amp;Q926&amp;"_"&amp;R926,[1]挑战模式!$A:$AS,1,FALSE)),"",IF(VLOOKUP(P926&amp;"_"&amp;Q926&amp;"_"&amp;R926,[1]挑战模式!$A:$AS,14+S926,FALSE)="","",INT(VLOOKUP(P926&amp;"_"&amp;Q926&amp;"_"&amp;R926,[1]挑战模式!$A:$AS,20+S926,FALSE))))</f>
        <v>9</v>
      </c>
      <c r="J926" s="10">
        <f ca="1">IF(ISNA(VLOOKUP(P926&amp;"_"&amp;Q926&amp;"_"&amp;R926,[1]挑战模式!$A:$AS,1,FALSE)),"",IF(VLOOKUP(P926&amp;"_"&amp;Q926&amp;"_"&amp;R926,[1]挑战模式!$A:$AS,14+S926,FALSE)="","",ROUND(VLOOKUP(P926&amp;"_"&amp;Q926&amp;"_"&amp;R926,[1]挑战模式!$A:$AS,5,FALSE)/I926,2)))</f>
        <v>2.2200000000000002</v>
      </c>
      <c r="K926" s="10">
        <f t="shared" ca="1" si="83"/>
        <v>1</v>
      </c>
      <c r="L926" s="10" t="str">
        <f t="shared" ca="1" si="84"/>
        <v>Monster_Season0_Challenge20_3_1</v>
      </c>
      <c r="M926" s="10">
        <f t="shared" ca="1" si="85"/>
        <v>1</v>
      </c>
      <c r="O926" s="10">
        <f ca="1">IF(J926="","",VLOOKUP(P926&amp;"_"&amp;Q926&amp;"_"&amp;R926,[1]挑战模式!$A:$AS,38+S926,FALSE))</f>
        <v>15</v>
      </c>
      <c r="P926" s="10">
        <v>0</v>
      </c>
      <c r="Q926" s="10">
        <v>20</v>
      </c>
      <c r="R926" s="10">
        <v>3</v>
      </c>
      <c r="S926" s="10">
        <v>1</v>
      </c>
    </row>
    <row r="927" spans="2:19" s="10" customFormat="1" x14ac:dyDescent="0.2">
      <c r="B927" s="10" t="str">
        <f t="shared" si="80"/>
        <v/>
      </c>
      <c r="C927" s="10" t="str">
        <f>IF(ISNA(VLOOKUP(P927&amp;"_"&amp;Q927&amp;"_"&amp;R927,[1]挑战模式!$A:$AS,1,FALSE)),"",IF(R927-R926=0,"",R927))</f>
        <v/>
      </c>
      <c r="D927" s="10" t="str">
        <f t="shared" si="81"/>
        <v/>
      </c>
      <c r="E927" s="10" t="str">
        <f>""</f>
        <v/>
      </c>
      <c r="F927" s="10" t="str">
        <f>IF(C927="","",VLOOKUP(P927&amp;"_"&amp;Q927&amp;"_"&amp;R927,[1]挑战模式!$A:$AS,13,FALSE)-VLOOKUP(P927&amp;"_"&amp;Q927&amp;"_"&amp;R927,[1]挑战模式!$A:$AS,14,FALSE))</f>
        <v/>
      </c>
      <c r="G927" s="10" t="str">
        <f t="shared" si="82"/>
        <v/>
      </c>
      <c r="H927" s="10" t="str">
        <f t="shared" si="86"/>
        <v/>
      </c>
      <c r="I927" s="10">
        <f ca="1">IF(ISNA(VLOOKUP(P927&amp;"_"&amp;Q927&amp;"_"&amp;R927,[1]挑战模式!$A:$AS,1,FALSE)),"",IF(VLOOKUP(P927&amp;"_"&amp;Q927&amp;"_"&amp;R927,[1]挑战模式!$A:$AS,14+S927,FALSE)="","",INT(VLOOKUP(P927&amp;"_"&amp;Q927&amp;"_"&amp;R927,[1]挑战模式!$A:$AS,20+S927,FALSE))))</f>
        <v>9</v>
      </c>
      <c r="J927" s="10">
        <f ca="1">IF(ISNA(VLOOKUP(P927&amp;"_"&amp;Q927&amp;"_"&amp;R927,[1]挑战模式!$A:$AS,1,FALSE)),"",IF(VLOOKUP(P927&amp;"_"&amp;Q927&amp;"_"&amp;R927,[1]挑战模式!$A:$AS,14+S927,FALSE)="","",ROUND(VLOOKUP(P927&amp;"_"&amp;Q927&amp;"_"&amp;R927,[1]挑战模式!$A:$AS,5,FALSE)/I927,2)))</f>
        <v>2.2200000000000002</v>
      </c>
      <c r="K927" s="10">
        <f t="shared" ca="1" si="83"/>
        <v>1</v>
      </c>
      <c r="L927" s="10" t="str">
        <f t="shared" ca="1" si="84"/>
        <v>Monster_Season0_Challenge20_3_2</v>
      </c>
      <c r="M927" s="10">
        <f t="shared" ca="1" si="85"/>
        <v>1</v>
      </c>
      <c r="O927" s="10">
        <f ca="1">IF(J927="","",VLOOKUP(P927&amp;"_"&amp;Q927&amp;"_"&amp;R927,[1]挑战模式!$A:$AS,38+S927,FALSE))</f>
        <v>7</v>
      </c>
      <c r="P927" s="10">
        <v>0</v>
      </c>
      <c r="Q927" s="10">
        <v>20</v>
      </c>
      <c r="R927" s="10">
        <v>3</v>
      </c>
      <c r="S927" s="10">
        <v>2</v>
      </c>
    </row>
    <row r="928" spans="2:19" s="10" customFormat="1" x14ac:dyDescent="0.2">
      <c r="B928" s="10" t="str">
        <f t="shared" si="80"/>
        <v/>
      </c>
      <c r="C928" s="10" t="str">
        <f>IF(ISNA(VLOOKUP(P928&amp;"_"&amp;Q928&amp;"_"&amp;R928,[1]挑战模式!$A:$AS,1,FALSE)),"",IF(R928-R927=0,"",R928))</f>
        <v/>
      </c>
      <c r="D928" s="10" t="str">
        <f t="shared" si="81"/>
        <v/>
      </c>
      <c r="E928" s="10" t="str">
        <f>""</f>
        <v/>
      </c>
      <c r="F928" s="10" t="str">
        <f>IF(C928="","",VLOOKUP(P928&amp;"_"&amp;Q928&amp;"_"&amp;R928,[1]挑战模式!$A:$AS,13,FALSE)-VLOOKUP(P928&amp;"_"&amp;Q928&amp;"_"&amp;R928,[1]挑战模式!$A:$AS,14,FALSE))</f>
        <v/>
      </c>
      <c r="G928" s="10" t="str">
        <f t="shared" si="82"/>
        <v/>
      </c>
      <c r="H928" s="10" t="str">
        <f t="shared" si="86"/>
        <v/>
      </c>
      <c r="I928" s="10" t="str">
        <f ca="1">IF(ISNA(VLOOKUP(P928&amp;"_"&amp;Q928&amp;"_"&amp;R928,[1]挑战模式!$A:$AS,1,FALSE)),"",IF(VLOOKUP(P928&amp;"_"&amp;Q928&amp;"_"&amp;R928,[1]挑战模式!$A:$AS,14+S928,FALSE)="","",INT(VLOOKUP(P928&amp;"_"&amp;Q928&amp;"_"&amp;R928,[1]挑战模式!$A:$AS,20+S928,FALSE))))</f>
        <v/>
      </c>
      <c r="J928" s="10" t="str">
        <f ca="1">IF(ISNA(VLOOKUP(P928&amp;"_"&amp;Q928&amp;"_"&amp;R928,[1]挑战模式!$A:$AS,1,FALSE)),"",IF(VLOOKUP(P928&amp;"_"&amp;Q928&amp;"_"&amp;R928,[1]挑战模式!$A:$AS,14+S928,FALSE)="","",ROUND(VLOOKUP(P928&amp;"_"&amp;Q928&amp;"_"&amp;R928,[1]挑战模式!$A:$AS,5,FALSE)/I928,2)))</f>
        <v/>
      </c>
      <c r="K928" s="10" t="str">
        <f t="shared" ca="1" si="83"/>
        <v/>
      </c>
      <c r="L928" s="10" t="str">
        <f t="shared" ca="1" si="84"/>
        <v/>
      </c>
      <c r="M928" s="10" t="str">
        <f t="shared" ca="1" si="85"/>
        <v/>
      </c>
      <c r="O928" s="10" t="str">
        <f ca="1">IF(J928="","",VLOOKUP(P928&amp;"_"&amp;Q928&amp;"_"&amp;R928,[1]挑战模式!$A:$AS,38+S928,FALSE))</f>
        <v/>
      </c>
      <c r="P928" s="10">
        <v>0</v>
      </c>
      <c r="Q928" s="10">
        <v>20</v>
      </c>
      <c r="R928" s="10">
        <v>3</v>
      </c>
      <c r="S928" s="10">
        <v>3</v>
      </c>
    </row>
    <row r="929" spans="2:19" s="10" customFormat="1" x14ac:dyDescent="0.2">
      <c r="B929" s="10" t="str">
        <f t="shared" si="80"/>
        <v/>
      </c>
      <c r="C929" s="10" t="str">
        <f>IF(ISNA(VLOOKUP(P929&amp;"_"&amp;Q929&amp;"_"&amp;R929,[1]挑战模式!$A:$AS,1,FALSE)),"",IF(R929-R928=0,"",R929))</f>
        <v/>
      </c>
      <c r="D929" s="10" t="str">
        <f t="shared" si="81"/>
        <v/>
      </c>
      <c r="E929" s="10" t="str">
        <f>""</f>
        <v/>
      </c>
      <c r="F929" s="10" t="str">
        <f>IF(C929="","",VLOOKUP(P929&amp;"_"&amp;Q929&amp;"_"&amp;R929,[1]挑战模式!$A:$AS,13,FALSE)-VLOOKUP(P929&amp;"_"&amp;Q929&amp;"_"&amp;R929,[1]挑战模式!$A:$AS,14,FALSE))</f>
        <v/>
      </c>
      <c r="G929" s="10" t="str">
        <f t="shared" si="82"/>
        <v/>
      </c>
      <c r="H929" s="10" t="str">
        <f t="shared" si="86"/>
        <v/>
      </c>
      <c r="I929" s="10" t="str">
        <f ca="1">IF(ISNA(VLOOKUP(P929&amp;"_"&amp;Q929&amp;"_"&amp;R929,[1]挑战模式!$A:$AS,1,FALSE)),"",IF(VLOOKUP(P929&amp;"_"&amp;Q929&amp;"_"&amp;R929,[1]挑战模式!$A:$AS,14+S929,FALSE)="","",INT(VLOOKUP(P929&amp;"_"&amp;Q929&amp;"_"&amp;R929,[1]挑战模式!$A:$AS,20+S929,FALSE))))</f>
        <v/>
      </c>
      <c r="J929" s="10" t="str">
        <f ca="1">IF(ISNA(VLOOKUP(P929&amp;"_"&amp;Q929&amp;"_"&amp;R929,[1]挑战模式!$A:$AS,1,FALSE)),"",IF(VLOOKUP(P929&amp;"_"&amp;Q929&amp;"_"&amp;R929,[1]挑战模式!$A:$AS,14+S929,FALSE)="","",ROUND(VLOOKUP(P929&amp;"_"&amp;Q929&amp;"_"&amp;R929,[1]挑战模式!$A:$AS,5,FALSE)/I929,2)))</f>
        <v/>
      </c>
      <c r="K929" s="10" t="str">
        <f t="shared" ca="1" si="83"/>
        <v/>
      </c>
      <c r="L929" s="10" t="str">
        <f t="shared" ca="1" si="84"/>
        <v/>
      </c>
      <c r="M929" s="10" t="str">
        <f t="shared" ca="1" si="85"/>
        <v/>
      </c>
      <c r="O929" s="10" t="str">
        <f ca="1">IF(J929="","",VLOOKUP(P929&amp;"_"&amp;Q929&amp;"_"&amp;R929,[1]挑战模式!$A:$AS,38+S929,FALSE))</f>
        <v/>
      </c>
      <c r="P929" s="10">
        <v>0</v>
      </c>
      <c r="Q929" s="10">
        <v>20</v>
      </c>
      <c r="R929" s="10">
        <v>3</v>
      </c>
      <c r="S929" s="10">
        <v>4</v>
      </c>
    </row>
    <row r="930" spans="2:19" s="10" customFormat="1" x14ac:dyDescent="0.2">
      <c r="B930" s="10" t="str">
        <f t="shared" si="80"/>
        <v/>
      </c>
      <c r="C930" s="10" t="str">
        <f>IF(ISNA(VLOOKUP(P930&amp;"_"&amp;Q930&amp;"_"&amp;R930,[1]挑战模式!$A:$AS,1,FALSE)),"",IF(R930-R929=0,"",R930))</f>
        <v/>
      </c>
      <c r="D930" s="10" t="str">
        <f t="shared" si="81"/>
        <v/>
      </c>
      <c r="E930" s="10" t="str">
        <f>""</f>
        <v/>
      </c>
      <c r="F930" s="10" t="str">
        <f>IF(C930="","",VLOOKUP(P930&amp;"_"&amp;Q930&amp;"_"&amp;R930,[1]挑战模式!$A:$AS,13,FALSE)-VLOOKUP(P930&amp;"_"&amp;Q930&amp;"_"&amp;R930,[1]挑战模式!$A:$AS,14,FALSE))</f>
        <v/>
      </c>
      <c r="G930" s="10" t="str">
        <f t="shared" si="82"/>
        <v/>
      </c>
      <c r="H930" s="10" t="str">
        <f t="shared" si="86"/>
        <v/>
      </c>
      <c r="I930" s="10" t="str">
        <f ca="1">IF(ISNA(VLOOKUP(P930&amp;"_"&amp;Q930&amp;"_"&amp;R930,[1]挑战模式!$A:$AS,1,FALSE)),"",IF(VLOOKUP(P930&amp;"_"&amp;Q930&amp;"_"&amp;R930,[1]挑战模式!$A:$AS,14+S930,FALSE)="","",INT(VLOOKUP(P930&amp;"_"&amp;Q930&amp;"_"&amp;R930,[1]挑战模式!$A:$AS,20+S930,FALSE))))</f>
        <v/>
      </c>
      <c r="J930" s="10" t="str">
        <f ca="1">IF(ISNA(VLOOKUP(P930&amp;"_"&amp;Q930&amp;"_"&amp;R930,[1]挑战模式!$A:$AS,1,FALSE)),"",IF(VLOOKUP(P930&amp;"_"&amp;Q930&amp;"_"&amp;R930,[1]挑战模式!$A:$AS,14+S930,FALSE)="","",ROUND(VLOOKUP(P930&amp;"_"&amp;Q930&amp;"_"&amp;R930,[1]挑战模式!$A:$AS,5,FALSE)/I930,2)))</f>
        <v/>
      </c>
      <c r="K930" s="10" t="str">
        <f t="shared" ca="1" si="83"/>
        <v/>
      </c>
      <c r="L930" s="10" t="str">
        <f t="shared" ca="1" si="84"/>
        <v/>
      </c>
      <c r="M930" s="10" t="str">
        <f t="shared" ca="1" si="85"/>
        <v/>
      </c>
      <c r="O930" s="10" t="str">
        <f ca="1">IF(J930="","",VLOOKUP(P930&amp;"_"&amp;Q930&amp;"_"&amp;R930,[1]挑战模式!$A:$AS,38+S930,FALSE))</f>
        <v/>
      </c>
      <c r="P930" s="10">
        <v>0</v>
      </c>
      <c r="Q930" s="10">
        <v>20</v>
      </c>
      <c r="R930" s="10">
        <v>3</v>
      </c>
      <c r="S930" s="10">
        <v>5</v>
      </c>
    </row>
    <row r="931" spans="2:19" s="10" customFormat="1" x14ac:dyDescent="0.2">
      <c r="B931" s="10" t="str">
        <f t="shared" si="80"/>
        <v/>
      </c>
      <c r="C931" s="10" t="str">
        <f>IF(ISNA(VLOOKUP(P931&amp;"_"&amp;Q931&amp;"_"&amp;R931,[1]挑战模式!$A:$AS,1,FALSE)),"",IF(R931-R930=0,"",R931))</f>
        <v/>
      </c>
      <c r="D931" s="10" t="str">
        <f t="shared" si="81"/>
        <v/>
      </c>
      <c r="E931" s="10" t="str">
        <f>""</f>
        <v/>
      </c>
      <c r="F931" s="10" t="str">
        <f>IF(C931="","",VLOOKUP(P931&amp;"_"&amp;Q931&amp;"_"&amp;R931,[1]挑战模式!$A:$AS,13,FALSE)-VLOOKUP(P931&amp;"_"&amp;Q931&amp;"_"&amp;R931,[1]挑战模式!$A:$AS,14,FALSE))</f>
        <v/>
      </c>
      <c r="G931" s="10" t="str">
        <f t="shared" si="82"/>
        <v/>
      </c>
      <c r="H931" s="10" t="str">
        <f t="shared" si="86"/>
        <v/>
      </c>
      <c r="I931" s="10" t="str">
        <f ca="1">IF(ISNA(VLOOKUP(P931&amp;"_"&amp;Q931&amp;"_"&amp;R931,[1]挑战模式!$A:$AS,1,FALSE)),"",IF(VLOOKUP(P931&amp;"_"&amp;Q931&amp;"_"&amp;R931,[1]挑战模式!$A:$AS,14+S931,FALSE)="","",INT(VLOOKUP(P931&amp;"_"&amp;Q931&amp;"_"&amp;R931,[1]挑战模式!$A:$AS,20+S931,FALSE))))</f>
        <v/>
      </c>
      <c r="J931" s="10" t="str">
        <f ca="1">IF(ISNA(VLOOKUP(P931&amp;"_"&amp;Q931&amp;"_"&amp;R931,[1]挑战模式!$A:$AS,1,FALSE)),"",IF(VLOOKUP(P931&amp;"_"&amp;Q931&amp;"_"&amp;R931,[1]挑战模式!$A:$AS,14+S931,FALSE)="","",ROUND(VLOOKUP(P931&amp;"_"&amp;Q931&amp;"_"&amp;R931,[1]挑战模式!$A:$AS,5,FALSE)/I931,2)))</f>
        <v/>
      </c>
      <c r="K931" s="10" t="str">
        <f t="shared" ca="1" si="83"/>
        <v/>
      </c>
      <c r="L931" s="10" t="str">
        <f t="shared" ca="1" si="84"/>
        <v/>
      </c>
      <c r="M931" s="10" t="str">
        <f t="shared" ca="1" si="85"/>
        <v/>
      </c>
      <c r="O931" s="10" t="str">
        <f ca="1">IF(J931="","",VLOOKUP(P931&amp;"_"&amp;Q931&amp;"_"&amp;R931,[1]挑战模式!$A:$AS,38+S931,FALSE))</f>
        <v/>
      </c>
      <c r="P931" s="10">
        <v>0</v>
      </c>
      <c r="Q931" s="10">
        <v>20</v>
      </c>
      <c r="R931" s="10">
        <v>3</v>
      </c>
      <c r="S931" s="10">
        <v>6</v>
      </c>
    </row>
    <row r="932" spans="2:19" s="10" customFormat="1" x14ac:dyDescent="0.2">
      <c r="B932" s="10" t="str">
        <f t="shared" si="80"/>
        <v>MonsterWaveCallRule_Season0_Challenge20</v>
      </c>
      <c r="C932" s="10">
        <f>IF(ISNA(VLOOKUP(P932&amp;"_"&amp;Q932&amp;"_"&amp;R932,[1]挑战模式!$A:$AS,1,FALSE)),"",IF(R932-R931=0,"",R932))</f>
        <v>4</v>
      </c>
      <c r="D932" s="10" t="str">
        <f t="shared" si="81"/>
        <v>赛季0挑战关卡20波次4</v>
      </c>
      <c r="E932" s="10" t="str">
        <f>""</f>
        <v/>
      </c>
      <c r="F932" s="10">
        <f>IF(C932="","",VLOOKUP(P932&amp;"_"&amp;Q932&amp;"_"&amp;R932,[1]挑战模式!$A:$AS,13,FALSE)-VLOOKUP(P932&amp;"_"&amp;Q932&amp;"_"&amp;R932,[1]挑战模式!$A:$AS,14,FALSE))</f>
        <v>100</v>
      </c>
      <c r="G932" s="10">
        <f t="shared" si="82"/>
        <v>180</v>
      </c>
      <c r="H932" s="10">
        <f t="shared" si="86"/>
        <v>0</v>
      </c>
      <c r="I932" s="10">
        <f ca="1">IF(ISNA(VLOOKUP(P932&amp;"_"&amp;Q932&amp;"_"&amp;R932,[1]挑战模式!$A:$AS,1,FALSE)),"",IF(VLOOKUP(P932&amp;"_"&amp;Q932&amp;"_"&amp;R932,[1]挑战模式!$A:$AS,14+S932,FALSE)="","",INT(VLOOKUP(P932&amp;"_"&amp;Q932&amp;"_"&amp;R932,[1]挑战模式!$A:$AS,20+S932,FALSE))))</f>
        <v>10</v>
      </c>
      <c r="J932" s="10">
        <f ca="1">IF(ISNA(VLOOKUP(P932&amp;"_"&amp;Q932&amp;"_"&amp;R932,[1]挑战模式!$A:$AS,1,FALSE)),"",IF(VLOOKUP(P932&amp;"_"&amp;Q932&amp;"_"&amp;R932,[1]挑战模式!$A:$AS,14+S932,FALSE)="","",ROUND(VLOOKUP(P932&amp;"_"&amp;Q932&amp;"_"&amp;R932,[1]挑战模式!$A:$AS,5,FALSE)/I932,2)))</f>
        <v>2.5</v>
      </c>
      <c r="K932" s="10">
        <f t="shared" ca="1" si="83"/>
        <v>1</v>
      </c>
      <c r="L932" s="10" t="str">
        <f t="shared" ca="1" si="84"/>
        <v>Monster_Season0_Challenge20_4_1</v>
      </c>
      <c r="M932" s="10">
        <f t="shared" ca="1" si="85"/>
        <v>1</v>
      </c>
      <c r="O932" s="10">
        <f ca="1">IF(J932="","",VLOOKUP(P932&amp;"_"&amp;Q932&amp;"_"&amp;R932,[1]挑战模式!$A:$AS,38+S932,FALSE))</f>
        <v>11</v>
      </c>
      <c r="P932" s="10">
        <v>0</v>
      </c>
      <c r="Q932" s="10">
        <v>20</v>
      </c>
      <c r="R932" s="10">
        <v>4</v>
      </c>
      <c r="S932" s="10">
        <v>1</v>
      </c>
    </row>
    <row r="933" spans="2:19" s="10" customFormat="1" x14ac:dyDescent="0.2">
      <c r="B933" s="10" t="str">
        <f t="shared" si="80"/>
        <v/>
      </c>
      <c r="C933" s="10" t="str">
        <f>IF(ISNA(VLOOKUP(P933&amp;"_"&amp;Q933&amp;"_"&amp;R933,[1]挑战模式!$A:$AS,1,FALSE)),"",IF(R933-R932=0,"",R933))</f>
        <v/>
      </c>
      <c r="D933" s="10" t="str">
        <f t="shared" si="81"/>
        <v/>
      </c>
      <c r="E933" s="10" t="str">
        <f>""</f>
        <v/>
      </c>
      <c r="F933" s="10" t="str">
        <f>IF(C933="","",VLOOKUP(P933&amp;"_"&amp;Q933&amp;"_"&amp;R933,[1]挑战模式!$A:$AS,13,FALSE)-VLOOKUP(P933&amp;"_"&amp;Q933&amp;"_"&amp;R933,[1]挑战模式!$A:$AS,14,FALSE))</f>
        <v/>
      </c>
      <c r="G933" s="10" t="str">
        <f t="shared" si="82"/>
        <v/>
      </c>
      <c r="H933" s="10" t="str">
        <f t="shared" si="86"/>
        <v/>
      </c>
      <c r="I933" s="10">
        <f ca="1">IF(ISNA(VLOOKUP(P933&amp;"_"&amp;Q933&amp;"_"&amp;R933,[1]挑战模式!$A:$AS,1,FALSE)),"",IF(VLOOKUP(P933&amp;"_"&amp;Q933&amp;"_"&amp;R933,[1]挑战模式!$A:$AS,14+S933,FALSE)="","",INT(VLOOKUP(P933&amp;"_"&amp;Q933&amp;"_"&amp;R933,[1]挑战模式!$A:$AS,20+S933,FALSE))))</f>
        <v>10</v>
      </c>
      <c r="J933" s="10">
        <f ca="1">IF(ISNA(VLOOKUP(P933&amp;"_"&amp;Q933&amp;"_"&amp;R933,[1]挑战模式!$A:$AS,1,FALSE)),"",IF(VLOOKUP(P933&amp;"_"&amp;Q933&amp;"_"&amp;R933,[1]挑战模式!$A:$AS,14+S933,FALSE)="","",ROUND(VLOOKUP(P933&amp;"_"&amp;Q933&amp;"_"&amp;R933,[1]挑战模式!$A:$AS,5,FALSE)/I933,2)))</f>
        <v>2.5</v>
      </c>
      <c r="K933" s="10">
        <f t="shared" ca="1" si="83"/>
        <v>1</v>
      </c>
      <c r="L933" s="10" t="str">
        <f t="shared" ca="1" si="84"/>
        <v>Monster_Season0_Challenge20_4_2</v>
      </c>
      <c r="M933" s="10">
        <f t="shared" ca="1" si="85"/>
        <v>1</v>
      </c>
      <c r="O933" s="10">
        <f ca="1">IF(J933="","",VLOOKUP(P933&amp;"_"&amp;Q933&amp;"_"&amp;R933,[1]挑战模式!$A:$AS,38+S933,FALSE))</f>
        <v>6</v>
      </c>
      <c r="P933" s="10">
        <v>0</v>
      </c>
      <c r="Q933" s="10">
        <v>20</v>
      </c>
      <c r="R933" s="10">
        <v>4</v>
      </c>
      <c r="S933" s="10">
        <v>2</v>
      </c>
    </row>
    <row r="934" spans="2:19" s="10" customFormat="1" x14ac:dyDescent="0.2">
      <c r="B934" s="10" t="str">
        <f t="shared" si="80"/>
        <v/>
      </c>
      <c r="C934" s="10" t="str">
        <f>IF(ISNA(VLOOKUP(P934&amp;"_"&amp;Q934&amp;"_"&amp;R934,[1]挑战模式!$A:$AS,1,FALSE)),"",IF(R934-R933=0,"",R934))</f>
        <v/>
      </c>
      <c r="D934" s="10" t="str">
        <f t="shared" si="81"/>
        <v/>
      </c>
      <c r="E934" s="10" t="str">
        <f>""</f>
        <v/>
      </c>
      <c r="F934" s="10" t="str">
        <f>IF(C934="","",VLOOKUP(P934&amp;"_"&amp;Q934&amp;"_"&amp;R934,[1]挑战模式!$A:$AS,13,FALSE)-VLOOKUP(P934&amp;"_"&amp;Q934&amp;"_"&amp;R934,[1]挑战模式!$A:$AS,14,FALSE))</f>
        <v/>
      </c>
      <c r="G934" s="10" t="str">
        <f t="shared" si="82"/>
        <v/>
      </c>
      <c r="H934" s="10" t="str">
        <f t="shared" si="86"/>
        <v/>
      </c>
      <c r="I934" s="10">
        <f ca="1">IF(ISNA(VLOOKUP(P934&amp;"_"&amp;Q934&amp;"_"&amp;R934,[1]挑战模式!$A:$AS,1,FALSE)),"",IF(VLOOKUP(P934&amp;"_"&amp;Q934&amp;"_"&amp;R934,[1]挑战模式!$A:$AS,14+S934,FALSE)="","",INT(VLOOKUP(P934&amp;"_"&amp;Q934&amp;"_"&amp;R934,[1]挑战模式!$A:$AS,20+S934,FALSE))))</f>
        <v>5</v>
      </c>
      <c r="J934" s="10">
        <f ca="1">IF(ISNA(VLOOKUP(P934&amp;"_"&amp;Q934&amp;"_"&amp;R934,[1]挑战模式!$A:$AS,1,FALSE)),"",IF(VLOOKUP(P934&amp;"_"&amp;Q934&amp;"_"&amp;R934,[1]挑战模式!$A:$AS,14+S934,FALSE)="","",ROUND(VLOOKUP(P934&amp;"_"&amp;Q934&amp;"_"&amp;R934,[1]挑战模式!$A:$AS,5,FALSE)/I934,2)))</f>
        <v>5</v>
      </c>
      <c r="K934" s="10">
        <f t="shared" ca="1" si="83"/>
        <v>1</v>
      </c>
      <c r="L934" s="10" t="str">
        <f t="shared" ca="1" si="84"/>
        <v>Monster_Season0_Challenge20_4_3</v>
      </c>
      <c r="M934" s="10">
        <f t="shared" ca="1" si="85"/>
        <v>1</v>
      </c>
      <c r="O934" s="10">
        <f ca="1">IF(J934="","",VLOOKUP(P934&amp;"_"&amp;Q934&amp;"_"&amp;R934,[1]挑战模式!$A:$AS,38+S934,FALSE))</f>
        <v>6</v>
      </c>
      <c r="P934" s="10">
        <v>0</v>
      </c>
      <c r="Q934" s="10">
        <v>20</v>
      </c>
      <c r="R934" s="10">
        <v>4</v>
      </c>
      <c r="S934" s="10">
        <v>3</v>
      </c>
    </row>
    <row r="935" spans="2:19" s="10" customFormat="1" x14ac:dyDescent="0.2">
      <c r="B935" s="10" t="str">
        <f t="shared" ref="B935:B961" si="87">IF(C935="","","MonsterWaveCallRule_Season"&amp;P935&amp;"_Challenge"&amp;Q935)</f>
        <v/>
      </c>
      <c r="C935" s="10" t="str">
        <f>IF(ISNA(VLOOKUP(P935&amp;"_"&amp;Q935&amp;"_"&amp;R935,[1]挑战模式!$A:$AS,1,FALSE)),"",IF(R935-R934=0,"",R935))</f>
        <v/>
      </c>
      <c r="D935" s="10" t="str">
        <f t="shared" ref="D935:D961" si="88">IF(C935="","","赛季"&amp;P935&amp;"挑战关卡"&amp;Q935&amp;"波次"&amp;R935)</f>
        <v/>
      </c>
      <c r="E935" s="10" t="str">
        <f>""</f>
        <v/>
      </c>
      <c r="F935" s="10" t="str">
        <f>IF(C935="","",VLOOKUP(P935&amp;"_"&amp;Q935&amp;"_"&amp;R935,[1]挑战模式!$A:$AS,13,FALSE)-VLOOKUP(P935&amp;"_"&amp;Q935&amp;"_"&amp;R935,[1]挑战模式!$A:$AS,14,FALSE))</f>
        <v/>
      </c>
      <c r="G935" s="10" t="str">
        <f t="shared" ref="G935:G961" si="89">IF(C935="","",180)</f>
        <v/>
      </c>
      <c r="H935" s="10" t="str">
        <f t="shared" si="86"/>
        <v/>
      </c>
      <c r="I935" s="10" t="str">
        <f ca="1">IF(ISNA(VLOOKUP(P935&amp;"_"&amp;Q935&amp;"_"&amp;R935,[1]挑战模式!$A:$AS,1,FALSE)),"",IF(VLOOKUP(P935&amp;"_"&amp;Q935&amp;"_"&amp;R935,[1]挑战模式!$A:$AS,14+S935,FALSE)="","",INT(VLOOKUP(P935&amp;"_"&amp;Q935&amp;"_"&amp;R935,[1]挑战模式!$A:$AS,20+S935,FALSE))))</f>
        <v/>
      </c>
      <c r="J935" s="10" t="str">
        <f ca="1">IF(ISNA(VLOOKUP(P935&amp;"_"&amp;Q935&amp;"_"&amp;R935,[1]挑战模式!$A:$AS,1,FALSE)),"",IF(VLOOKUP(P935&amp;"_"&amp;Q935&amp;"_"&amp;R935,[1]挑战模式!$A:$AS,14+S935,FALSE)="","",ROUND(VLOOKUP(P935&amp;"_"&amp;Q935&amp;"_"&amp;R935,[1]挑战模式!$A:$AS,5,FALSE)/I935,2)))</f>
        <v/>
      </c>
      <c r="K935" s="10" t="str">
        <f t="shared" ref="K935:K961" ca="1" si="90">IF(J935="","",1)</f>
        <v/>
      </c>
      <c r="L935" s="10" t="str">
        <f t="shared" ref="L935:L961" ca="1" si="91">IF(J935="","","Monster_Season"&amp;P935&amp;"_Challenge"&amp;Q935&amp;"_"&amp;R935&amp;"_"&amp;S935)</f>
        <v/>
      </c>
      <c r="M935" s="10" t="str">
        <f t="shared" ref="M935:M961" ca="1" si="92">IF(J935="","",1)</f>
        <v/>
      </c>
      <c r="O935" s="10" t="str">
        <f ca="1">IF(J935="","",VLOOKUP(P935&amp;"_"&amp;Q935&amp;"_"&amp;R935,[1]挑战模式!$A:$AS,38+S935,FALSE))</f>
        <v/>
      </c>
      <c r="P935" s="10">
        <v>0</v>
      </c>
      <c r="Q935" s="10">
        <v>20</v>
      </c>
      <c r="R935" s="10">
        <v>4</v>
      </c>
      <c r="S935" s="10">
        <v>4</v>
      </c>
    </row>
    <row r="936" spans="2:19" s="10" customFormat="1" x14ac:dyDescent="0.2">
      <c r="B936" s="10" t="str">
        <f t="shared" si="87"/>
        <v/>
      </c>
      <c r="C936" s="10" t="str">
        <f>IF(ISNA(VLOOKUP(P936&amp;"_"&amp;Q936&amp;"_"&amp;R936,[1]挑战模式!$A:$AS,1,FALSE)),"",IF(R936-R935=0,"",R936))</f>
        <v/>
      </c>
      <c r="D936" s="10" t="str">
        <f t="shared" si="88"/>
        <v/>
      </c>
      <c r="E936" s="10" t="str">
        <f>""</f>
        <v/>
      </c>
      <c r="F936" s="10" t="str">
        <f>IF(C936="","",VLOOKUP(P936&amp;"_"&amp;Q936&amp;"_"&amp;R936,[1]挑战模式!$A:$AS,13,FALSE)-VLOOKUP(P936&amp;"_"&amp;Q936&amp;"_"&amp;R936,[1]挑战模式!$A:$AS,14,FALSE))</f>
        <v/>
      </c>
      <c r="G936" s="10" t="str">
        <f t="shared" si="89"/>
        <v/>
      </c>
      <c r="H936" s="10" t="str">
        <f t="shared" si="86"/>
        <v/>
      </c>
      <c r="I936" s="10" t="str">
        <f ca="1">IF(ISNA(VLOOKUP(P936&amp;"_"&amp;Q936&amp;"_"&amp;R936,[1]挑战模式!$A:$AS,1,FALSE)),"",IF(VLOOKUP(P936&amp;"_"&amp;Q936&amp;"_"&amp;R936,[1]挑战模式!$A:$AS,14+S936,FALSE)="","",INT(VLOOKUP(P936&amp;"_"&amp;Q936&amp;"_"&amp;R936,[1]挑战模式!$A:$AS,20+S936,FALSE))))</f>
        <v/>
      </c>
      <c r="J936" s="10" t="str">
        <f ca="1">IF(ISNA(VLOOKUP(P936&amp;"_"&amp;Q936&amp;"_"&amp;R936,[1]挑战模式!$A:$AS,1,FALSE)),"",IF(VLOOKUP(P936&amp;"_"&amp;Q936&amp;"_"&amp;R936,[1]挑战模式!$A:$AS,14+S936,FALSE)="","",ROUND(VLOOKUP(P936&amp;"_"&amp;Q936&amp;"_"&amp;R936,[1]挑战模式!$A:$AS,5,FALSE)/I936,2)))</f>
        <v/>
      </c>
      <c r="K936" s="10" t="str">
        <f t="shared" ca="1" si="90"/>
        <v/>
      </c>
      <c r="L936" s="10" t="str">
        <f t="shared" ca="1" si="91"/>
        <v/>
      </c>
      <c r="M936" s="10" t="str">
        <f t="shared" ca="1" si="92"/>
        <v/>
      </c>
      <c r="O936" s="10" t="str">
        <f ca="1">IF(J936="","",VLOOKUP(P936&amp;"_"&amp;Q936&amp;"_"&amp;R936,[1]挑战模式!$A:$AS,38+S936,FALSE))</f>
        <v/>
      </c>
      <c r="P936" s="10">
        <v>0</v>
      </c>
      <c r="Q936" s="10">
        <v>20</v>
      </c>
      <c r="R936" s="10">
        <v>4</v>
      </c>
      <c r="S936" s="10">
        <v>5</v>
      </c>
    </row>
    <row r="937" spans="2:19" s="10" customFormat="1" x14ac:dyDescent="0.2">
      <c r="B937" s="10" t="str">
        <f t="shared" si="87"/>
        <v/>
      </c>
      <c r="C937" s="10" t="str">
        <f>IF(ISNA(VLOOKUP(P937&amp;"_"&amp;Q937&amp;"_"&amp;R937,[1]挑战模式!$A:$AS,1,FALSE)),"",IF(R937-R936=0,"",R937))</f>
        <v/>
      </c>
      <c r="D937" s="10" t="str">
        <f t="shared" si="88"/>
        <v/>
      </c>
      <c r="E937" s="10" t="str">
        <f>""</f>
        <v/>
      </c>
      <c r="F937" s="10" t="str">
        <f>IF(C937="","",VLOOKUP(P937&amp;"_"&amp;Q937&amp;"_"&amp;R937,[1]挑战模式!$A:$AS,13,FALSE)-VLOOKUP(P937&amp;"_"&amp;Q937&amp;"_"&amp;R937,[1]挑战模式!$A:$AS,14,FALSE))</f>
        <v/>
      </c>
      <c r="G937" s="10" t="str">
        <f t="shared" si="89"/>
        <v/>
      </c>
      <c r="H937" s="10" t="str">
        <f t="shared" si="86"/>
        <v/>
      </c>
      <c r="I937" s="10" t="str">
        <f ca="1">IF(ISNA(VLOOKUP(P937&amp;"_"&amp;Q937&amp;"_"&amp;R937,[1]挑战模式!$A:$AS,1,FALSE)),"",IF(VLOOKUP(P937&amp;"_"&amp;Q937&amp;"_"&amp;R937,[1]挑战模式!$A:$AS,14+S937,FALSE)="","",INT(VLOOKUP(P937&amp;"_"&amp;Q937&amp;"_"&amp;R937,[1]挑战模式!$A:$AS,20+S937,FALSE))))</f>
        <v/>
      </c>
      <c r="J937" s="10" t="str">
        <f ca="1">IF(ISNA(VLOOKUP(P937&amp;"_"&amp;Q937&amp;"_"&amp;R937,[1]挑战模式!$A:$AS,1,FALSE)),"",IF(VLOOKUP(P937&amp;"_"&amp;Q937&amp;"_"&amp;R937,[1]挑战模式!$A:$AS,14+S937,FALSE)="","",ROUND(VLOOKUP(P937&amp;"_"&amp;Q937&amp;"_"&amp;R937,[1]挑战模式!$A:$AS,5,FALSE)/I937,2)))</f>
        <v/>
      </c>
      <c r="K937" s="10" t="str">
        <f t="shared" ca="1" si="90"/>
        <v/>
      </c>
      <c r="L937" s="10" t="str">
        <f t="shared" ca="1" si="91"/>
        <v/>
      </c>
      <c r="M937" s="10" t="str">
        <f t="shared" ca="1" si="92"/>
        <v/>
      </c>
      <c r="O937" s="10" t="str">
        <f ca="1">IF(J937="","",VLOOKUP(P937&amp;"_"&amp;Q937&amp;"_"&amp;R937,[1]挑战模式!$A:$AS,38+S937,FALSE))</f>
        <v/>
      </c>
      <c r="P937" s="10">
        <v>0</v>
      </c>
      <c r="Q937" s="10">
        <v>20</v>
      </c>
      <c r="R937" s="10">
        <v>4</v>
      </c>
      <c r="S937" s="10">
        <v>6</v>
      </c>
    </row>
    <row r="938" spans="2:19" s="10" customFormat="1" x14ac:dyDescent="0.2">
      <c r="B938" s="10" t="str">
        <f t="shared" si="87"/>
        <v>MonsterWaveCallRule_Season0_Challenge20</v>
      </c>
      <c r="C938" s="10">
        <f>IF(ISNA(VLOOKUP(P938&amp;"_"&amp;Q938&amp;"_"&amp;R938,[1]挑战模式!$A:$AS,1,FALSE)),"",IF(R938-R937=0,"",R938))</f>
        <v>5</v>
      </c>
      <c r="D938" s="10" t="str">
        <f t="shared" si="88"/>
        <v>赛季0挑战关卡20波次5</v>
      </c>
      <c r="E938" s="10" t="str">
        <f>""</f>
        <v/>
      </c>
      <c r="F938" s="10">
        <f>IF(C938="","",VLOOKUP(P938&amp;"_"&amp;Q938&amp;"_"&amp;R938,[1]挑战模式!$A:$AS,13,FALSE)-VLOOKUP(P938&amp;"_"&amp;Q938&amp;"_"&amp;R938,[1]挑战模式!$A:$AS,14,FALSE))</f>
        <v>100</v>
      </c>
      <c r="G938" s="10">
        <f t="shared" si="89"/>
        <v>180</v>
      </c>
      <c r="H938" s="10">
        <f t="shared" si="86"/>
        <v>0</v>
      </c>
      <c r="I938" s="10">
        <f ca="1">IF(ISNA(VLOOKUP(P938&amp;"_"&amp;Q938&amp;"_"&amp;R938,[1]挑战模式!$A:$AS,1,FALSE)),"",IF(VLOOKUP(P938&amp;"_"&amp;Q938&amp;"_"&amp;R938,[1]挑战模式!$A:$AS,14+S938,FALSE)="","",INT(VLOOKUP(P938&amp;"_"&amp;Q938&amp;"_"&amp;R938,[1]挑战模式!$A:$AS,20+S938,FALSE))))</f>
        <v>14</v>
      </c>
      <c r="J938" s="10">
        <f ca="1">IF(ISNA(VLOOKUP(P938&amp;"_"&amp;Q938&amp;"_"&amp;R938,[1]挑战模式!$A:$AS,1,FALSE)),"",IF(VLOOKUP(P938&amp;"_"&amp;Q938&amp;"_"&amp;R938,[1]挑战模式!$A:$AS,14+S938,FALSE)="","",ROUND(VLOOKUP(P938&amp;"_"&amp;Q938&amp;"_"&amp;R938,[1]挑战模式!$A:$AS,5,FALSE)/I938,2)))</f>
        <v>2.14</v>
      </c>
      <c r="K938" s="10">
        <f t="shared" ca="1" si="90"/>
        <v>1</v>
      </c>
      <c r="L938" s="10" t="str">
        <f t="shared" ca="1" si="91"/>
        <v>Monster_Season0_Challenge20_5_1</v>
      </c>
      <c r="M938" s="10">
        <f t="shared" ca="1" si="92"/>
        <v>1</v>
      </c>
      <c r="O938" s="10">
        <f ca="1">IF(J938="","",VLOOKUP(P938&amp;"_"&amp;Q938&amp;"_"&amp;R938,[1]挑战模式!$A:$AS,38+S938,FALSE))</f>
        <v>4</v>
      </c>
      <c r="P938" s="10">
        <v>0</v>
      </c>
      <c r="Q938" s="10">
        <v>20</v>
      </c>
      <c r="R938" s="10">
        <v>5</v>
      </c>
      <c r="S938" s="10">
        <v>1</v>
      </c>
    </row>
    <row r="939" spans="2:19" s="10" customFormat="1" x14ac:dyDescent="0.2">
      <c r="B939" s="10" t="str">
        <f t="shared" si="87"/>
        <v/>
      </c>
      <c r="C939" s="10" t="str">
        <f>IF(ISNA(VLOOKUP(P939&amp;"_"&amp;Q939&amp;"_"&amp;R939,[1]挑战模式!$A:$AS,1,FALSE)),"",IF(R939-R938=0,"",R939))</f>
        <v/>
      </c>
      <c r="D939" s="10" t="str">
        <f t="shared" si="88"/>
        <v/>
      </c>
      <c r="E939" s="10" t="str">
        <f>""</f>
        <v/>
      </c>
      <c r="F939" s="10" t="str">
        <f>IF(C939="","",VLOOKUP(P939&amp;"_"&amp;Q939&amp;"_"&amp;R939,[1]挑战模式!$A:$AS,13,FALSE)-VLOOKUP(P939&amp;"_"&amp;Q939&amp;"_"&amp;R939,[1]挑战模式!$A:$AS,14,FALSE))</f>
        <v/>
      </c>
      <c r="G939" s="10" t="str">
        <f t="shared" si="89"/>
        <v/>
      </c>
      <c r="H939" s="10" t="str">
        <f t="shared" si="86"/>
        <v/>
      </c>
      <c r="I939" s="10">
        <f ca="1">IF(ISNA(VLOOKUP(P939&amp;"_"&amp;Q939&amp;"_"&amp;R939,[1]挑战模式!$A:$AS,1,FALSE)),"",IF(VLOOKUP(P939&amp;"_"&amp;Q939&amp;"_"&amp;R939,[1]挑战模式!$A:$AS,14+S939,FALSE)="","",INT(VLOOKUP(P939&amp;"_"&amp;Q939&amp;"_"&amp;R939,[1]挑战模式!$A:$AS,20+S939,FALSE))))</f>
        <v>14</v>
      </c>
      <c r="J939" s="10">
        <f ca="1">IF(ISNA(VLOOKUP(P939&amp;"_"&amp;Q939&amp;"_"&amp;R939,[1]挑战模式!$A:$AS,1,FALSE)),"",IF(VLOOKUP(P939&amp;"_"&amp;Q939&amp;"_"&amp;R939,[1]挑战模式!$A:$AS,14+S939,FALSE)="","",ROUND(VLOOKUP(P939&amp;"_"&amp;Q939&amp;"_"&amp;R939,[1]挑战模式!$A:$AS,5,FALSE)/I939,2)))</f>
        <v>2.14</v>
      </c>
      <c r="K939" s="10">
        <f t="shared" ca="1" si="90"/>
        <v>1</v>
      </c>
      <c r="L939" s="10" t="str">
        <f t="shared" ca="1" si="91"/>
        <v>Monster_Season0_Challenge20_5_2</v>
      </c>
      <c r="M939" s="10">
        <f t="shared" ca="1" si="92"/>
        <v>1</v>
      </c>
      <c r="O939" s="10">
        <f ca="1">IF(J939="","",VLOOKUP(P939&amp;"_"&amp;Q939&amp;"_"&amp;R939,[1]挑战模式!$A:$AS,38+S939,FALSE))</f>
        <v>7</v>
      </c>
      <c r="P939" s="10">
        <v>0</v>
      </c>
      <c r="Q939" s="10">
        <v>20</v>
      </c>
      <c r="R939" s="10">
        <v>5</v>
      </c>
      <c r="S939" s="10">
        <v>2</v>
      </c>
    </row>
    <row r="940" spans="2:19" s="10" customFormat="1" x14ac:dyDescent="0.2">
      <c r="B940" s="10" t="str">
        <f t="shared" si="87"/>
        <v/>
      </c>
      <c r="C940" s="10" t="str">
        <f>IF(ISNA(VLOOKUP(P940&amp;"_"&amp;Q940&amp;"_"&amp;R940,[1]挑战模式!$A:$AS,1,FALSE)),"",IF(R940-R939=0,"",R940))</f>
        <v/>
      </c>
      <c r="D940" s="10" t="str">
        <f t="shared" si="88"/>
        <v/>
      </c>
      <c r="E940" s="10" t="str">
        <f>""</f>
        <v/>
      </c>
      <c r="F940" s="10" t="str">
        <f>IF(C940="","",VLOOKUP(P940&amp;"_"&amp;Q940&amp;"_"&amp;R940,[1]挑战模式!$A:$AS,13,FALSE)-VLOOKUP(P940&amp;"_"&amp;Q940&amp;"_"&amp;R940,[1]挑战模式!$A:$AS,14,FALSE))</f>
        <v/>
      </c>
      <c r="G940" s="10" t="str">
        <f t="shared" si="89"/>
        <v/>
      </c>
      <c r="H940" s="10" t="str">
        <f t="shared" si="86"/>
        <v/>
      </c>
      <c r="I940" s="10">
        <f ca="1">IF(ISNA(VLOOKUP(P940&amp;"_"&amp;Q940&amp;"_"&amp;R940,[1]挑战模式!$A:$AS,1,FALSE)),"",IF(VLOOKUP(P940&amp;"_"&amp;Q940&amp;"_"&amp;R940,[1]挑战模式!$A:$AS,14+S940,FALSE)="","",INT(VLOOKUP(P940&amp;"_"&amp;Q940&amp;"_"&amp;R940,[1]挑战模式!$A:$AS,20+S940,FALSE))))</f>
        <v>7</v>
      </c>
      <c r="J940" s="10">
        <f ca="1">IF(ISNA(VLOOKUP(P940&amp;"_"&amp;Q940&amp;"_"&amp;R940,[1]挑战模式!$A:$AS,1,FALSE)),"",IF(VLOOKUP(P940&amp;"_"&amp;Q940&amp;"_"&amp;R940,[1]挑战模式!$A:$AS,14+S940,FALSE)="","",ROUND(VLOOKUP(P940&amp;"_"&amp;Q940&amp;"_"&amp;R940,[1]挑战模式!$A:$AS,5,FALSE)/I940,2)))</f>
        <v>4.29</v>
      </c>
      <c r="K940" s="10">
        <f t="shared" ca="1" si="90"/>
        <v>1</v>
      </c>
      <c r="L940" s="10" t="str">
        <f t="shared" ca="1" si="91"/>
        <v>Monster_Season0_Challenge20_5_3</v>
      </c>
      <c r="M940" s="10">
        <f t="shared" ca="1" si="92"/>
        <v>1</v>
      </c>
      <c r="O940" s="10">
        <f ca="1">IF(J940="","",VLOOKUP(P940&amp;"_"&amp;Q940&amp;"_"&amp;R940,[1]挑战模式!$A:$AS,38+S940,FALSE))</f>
        <v>7</v>
      </c>
      <c r="P940" s="10">
        <v>0</v>
      </c>
      <c r="Q940" s="10">
        <v>20</v>
      </c>
      <c r="R940" s="10">
        <v>5</v>
      </c>
      <c r="S940" s="10">
        <v>3</v>
      </c>
    </row>
    <row r="941" spans="2:19" s="10" customFormat="1" x14ac:dyDescent="0.2">
      <c r="B941" s="10" t="str">
        <f t="shared" si="87"/>
        <v/>
      </c>
      <c r="C941" s="10" t="str">
        <f>IF(ISNA(VLOOKUP(P941&amp;"_"&amp;Q941&amp;"_"&amp;R941,[1]挑战模式!$A:$AS,1,FALSE)),"",IF(R941-R940=0,"",R941))</f>
        <v/>
      </c>
      <c r="D941" s="10" t="str">
        <f t="shared" si="88"/>
        <v/>
      </c>
      <c r="E941" s="10" t="str">
        <f>""</f>
        <v/>
      </c>
      <c r="F941" s="10" t="str">
        <f>IF(C941="","",VLOOKUP(P941&amp;"_"&amp;Q941&amp;"_"&amp;R941,[1]挑战模式!$A:$AS,13,FALSE)-VLOOKUP(P941&amp;"_"&amp;Q941&amp;"_"&amp;R941,[1]挑战模式!$A:$AS,14,FALSE))</f>
        <v/>
      </c>
      <c r="G941" s="10" t="str">
        <f t="shared" si="89"/>
        <v/>
      </c>
      <c r="H941" s="10" t="str">
        <f t="shared" si="86"/>
        <v/>
      </c>
      <c r="I941" s="10" t="str">
        <f ca="1">IF(ISNA(VLOOKUP(P941&amp;"_"&amp;Q941&amp;"_"&amp;R941,[1]挑战模式!$A:$AS,1,FALSE)),"",IF(VLOOKUP(P941&amp;"_"&amp;Q941&amp;"_"&amp;R941,[1]挑战模式!$A:$AS,14+S941,FALSE)="","",INT(VLOOKUP(P941&amp;"_"&amp;Q941&amp;"_"&amp;R941,[1]挑战模式!$A:$AS,20+S941,FALSE))))</f>
        <v/>
      </c>
      <c r="J941" s="10" t="str">
        <f ca="1">IF(ISNA(VLOOKUP(P941&amp;"_"&amp;Q941&amp;"_"&amp;R941,[1]挑战模式!$A:$AS,1,FALSE)),"",IF(VLOOKUP(P941&amp;"_"&amp;Q941&amp;"_"&amp;R941,[1]挑战模式!$A:$AS,14+S941,FALSE)="","",ROUND(VLOOKUP(P941&amp;"_"&amp;Q941&amp;"_"&amp;R941,[1]挑战模式!$A:$AS,5,FALSE)/I941,2)))</f>
        <v/>
      </c>
      <c r="K941" s="10" t="str">
        <f t="shared" ca="1" si="90"/>
        <v/>
      </c>
      <c r="L941" s="10" t="str">
        <f t="shared" ca="1" si="91"/>
        <v/>
      </c>
      <c r="M941" s="10" t="str">
        <f t="shared" ca="1" si="92"/>
        <v/>
      </c>
      <c r="O941" s="10" t="str">
        <f ca="1">IF(J941="","",VLOOKUP(P941&amp;"_"&amp;Q941&amp;"_"&amp;R941,[1]挑战模式!$A:$AS,38+S941,FALSE))</f>
        <v/>
      </c>
      <c r="P941" s="10">
        <v>0</v>
      </c>
      <c r="Q941" s="10">
        <v>20</v>
      </c>
      <c r="R941" s="10">
        <v>5</v>
      </c>
      <c r="S941" s="10">
        <v>4</v>
      </c>
    </row>
    <row r="942" spans="2:19" s="10" customFormat="1" x14ac:dyDescent="0.2">
      <c r="B942" s="10" t="str">
        <f t="shared" si="87"/>
        <v/>
      </c>
      <c r="C942" s="10" t="str">
        <f>IF(ISNA(VLOOKUP(P942&amp;"_"&amp;Q942&amp;"_"&amp;R942,[1]挑战模式!$A:$AS,1,FALSE)),"",IF(R942-R941=0,"",R942))</f>
        <v/>
      </c>
      <c r="D942" s="10" t="str">
        <f t="shared" si="88"/>
        <v/>
      </c>
      <c r="E942" s="10" t="str">
        <f>""</f>
        <v/>
      </c>
      <c r="F942" s="10" t="str">
        <f>IF(C942="","",VLOOKUP(P942&amp;"_"&amp;Q942&amp;"_"&amp;R942,[1]挑战模式!$A:$AS,13,FALSE)-VLOOKUP(P942&amp;"_"&amp;Q942&amp;"_"&amp;R942,[1]挑战模式!$A:$AS,14,FALSE))</f>
        <v/>
      </c>
      <c r="G942" s="10" t="str">
        <f t="shared" si="89"/>
        <v/>
      </c>
      <c r="H942" s="10" t="str">
        <f t="shared" si="86"/>
        <v/>
      </c>
      <c r="I942" s="10" t="str">
        <f ca="1">IF(ISNA(VLOOKUP(P942&amp;"_"&amp;Q942&amp;"_"&amp;R942,[1]挑战模式!$A:$AS,1,FALSE)),"",IF(VLOOKUP(P942&amp;"_"&amp;Q942&amp;"_"&amp;R942,[1]挑战模式!$A:$AS,14+S942,FALSE)="","",INT(VLOOKUP(P942&amp;"_"&amp;Q942&amp;"_"&amp;R942,[1]挑战模式!$A:$AS,20+S942,FALSE))))</f>
        <v/>
      </c>
      <c r="J942" s="10" t="str">
        <f ca="1">IF(ISNA(VLOOKUP(P942&amp;"_"&amp;Q942&amp;"_"&amp;R942,[1]挑战模式!$A:$AS,1,FALSE)),"",IF(VLOOKUP(P942&amp;"_"&amp;Q942&amp;"_"&amp;R942,[1]挑战模式!$A:$AS,14+S942,FALSE)="","",ROUND(VLOOKUP(P942&amp;"_"&amp;Q942&amp;"_"&amp;R942,[1]挑战模式!$A:$AS,5,FALSE)/I942,2)))</f>
        <v/>
      </c>
      <c r="K942" s="10" t="str">
        <f t="shared" ca="1" si="90"/>
        <v/>
      </c>
      <c r="L942" s="10" t="str">
        <f t="shared" ca="1" si="91"/>
        <v/>
      </c>
      <c r="M942" s="10" t="str">
        <f t="shared" ca="1" si="92"/>
        <v/>
      </c>
      <c r="O942" s="10" t="str">
        <f ca="1">IF(J942="","",VLOOKUP(P942&amp;"_"&amp;Q942&amp;"_"&amp;R942,[1]挑战模式!$A:$AS,38+S942,FALSE))</f>
        <v/>
      </c>
      <c r="P942" s="10">
        <v>0</v>
      </c>
      <c r="Q942" s="10">
        <v>20</v>
      </c>
      <c r="R942" s="10">
        <v>5</v>
      </c>
      <c r="S942" s="10">
        <v>5</v>
      </c>
    </row>
    <row r="943" spans="2:19" s="10" customFormat="1" x14ac:dyDescent="0.2">
      <c r="B943" s="10" t="str">
        <f t="shared" si="87"/>
        <v/>
      </c>
      <c r="C943" s="10" t="str">
        <f>IF(ISNA(VLOOKUP(P943&amp;"_"&amp;Q943&amp;"_"&amp;R943,[1]挑战模式!$A:$AS,1,FALSE)),"",IF(R943-R942=0,"",R943))</f>
        <v/>
      </c>
      <c r="D943" s="10" t="str">
        <f t="shared" si="88"/>
        <v/>
      </c>
      <c r="E943" s="10" t="str">
        <f>""</f>
        <v/>
      </c>
      <c r="F943" s="10" t="str">
        <f>IF(C943="","",VLOOKUP(P943&amp;"_"&amp;Q943&amp;"_"&amp;R943,[1]挑战模式!$A:$AS,13,FALSE)-VLOOKUP(P943&amp;"_"&amp;Q943&amp;"_"&amp;R943,[1]挑战模式!$A:$AS,14,FALSE))</f>
        <v/>
      </c>
      <c r="G943" s="10" t="str">
        <f t="shared" si="89"/>
        <v/>
      </c>
      <c r="H943" s="10" t="str">
        <f t="shared" si="86"/>
        <v/>
      </c>
      <c r="I943" s="10" t="str">
        <f ca="1">IF(ISNA(VLOOKUP(P943&amp;"_"&amp;Q943&amp;"_"&amp;R943,[1]挑战模式!$A:$AS,1,FALSE)),"",IF(VLOOKUP(P943&amp;"_"&amp;Q943&amp;"_"&amp;R943,[1]挑战模式!$A:$AS,14+S943,FALSE)="","",INT(VLOOKUP(P943&amp;"_"&amp;Q943&amp;"_"&amp;R943,[1]挑战模式!$A:$AS,20+S943,FALSE))))</f>
        <v/>
      </c>
      <c r="J943" s="10" t="str">
        <f ca="1">IF(ISNA(VLOOKUP(P943&amp;"_"&amp;Q943&amp;"_"&amp;R943,[1]挑战模式!$A:$AS,1,FALSE)),"",IF(VLOOKUP(P943&amp;"_"&amp;Q943&amp;"_"&amp;R943,[1]挑战模式!$A:$AS,14+S943,FALSE)="","",ROUND(VLOOKUP(P943&amp;"_"&amp;Q943&amp;"_"&amp;R943,[1]挑战模式!$A:$AS,5,FALSE)/I943,2)))</f>
        <v/>
      </c>
      <c r="K943" s="10" t="str">
        <f t="shared" ca="1" si="90"/>
        <v/>
      </c>
      <c r="L943" s="10" t="str">
        <f t="shared" ca="1" si="91"/>
        <v/>
      </c>
      <c r="M943" s="10" t="str">
        <f t="shared" ca="1" si="92"/>
        <v/>
      </c>
      <c r="O943" s="10" t="str">
        <f ca="1">IF(J943="","",VLOOKUP(P943&amp;"_"&amp;Q943&amp;"_"&amp;R943,[1]挑战模式!$A:$AS,38+S943,FALSE))</f>
        <v/>
      </c>
      <c r="P943" s="10">
        <v>0</v>
      </c>
      <c r="Q943" s="10">
        <v>20</v>
      </c>
      <c r="R943" s="10">
        <v>5</v>
      </c>
      <c r="S943" s="10">
        <v>6</v>
      </c>
    </row>
    <row r="944" spans="2:19" s="10" customFormat="1" x14ac:dyDescent="0.2">
      <c r="B944" s="10" t="str">
        <f t="shared" si="87"/>
        <v>MonsterWaveCallRule_Season0_Challenge20</v>
      </c>
      <c r="C944" s="10">
        <f>IF(ISNA(VLOOKUP(P944&amp;"_"&amp;Q944&amp;"_"&amp;R944,[1]挑战模式!$A:$AS,1,FALSE)),"",IF(R944-R943=0,"",R944))</f>
        <v>6</v>
      </c>
      <c r="D944" s="10" t="str">
        <f t="shared" si="88"/>
        <v>赛季0挑战关卡20波次6</v>
      </c>
      <c r="E944" s="10" t="str">
        <f>""</f>
        <v/>
      </c>
      <c r="F944" s="10">
        <f>IF(C944="","",VLOOKUP(P944&amp;"_"&amp;Q944&amp;"_"&amp;R944,[1]挑战模式!$A:$AS,13,FALSE)-VLOOKUP(P944&amp;"_"&amp;Q944&amp;"_"&amp;R944,[1]挑战模式!$A:$AS,14,FALSE))</f>
        <v>100</v>
      </c>
      <c r="G944" s="10">
        <f t="shared" si="89"/>
        <v>180</v>
      </c>
      <c r="H944" s="10">
        <f t="shared" si="86"/>
        <v>0</v>
      </c>
      <c r="I944" s="10">
        <f ca="1">IF(ISNA(VLOOKUP(P944&amp;"_"&amp;Q944&amp;"_"&amp;R944,[1]挑战模式!$A:$AS,1,FALSE)),"",IF(VLOOKUP(P944&amp;"_"&amp;Q944&amp;"_"&amp;R944,[1]挑战模式!$A:$AS,14+S944,FALSE)="","",INT(VLOOKUP(P944&amp;"_"&amp;Q944&amp;"_"&amp;R944,[1]挑战模式!$A:$AS,20+S944,FALSE))))</f>
        <v>11</v>
      </c>
      <c r="J944" s="10">
        <f ca="1">IF(ISNA(VLOOKUP(P944&amp;"_"&amp;Q944&amp;"_"&amp;R944,[1]挑战模式!$A:$AS,1,FALSE)),"",IF(VLOOKUP(P944&amp;"_"&amp;Q944&amp;"_"&amp;R944,[1]挑战模式!$A:$AS,14+S944,FALSE)="","",ROUND(VLOOKUP(P944&amp;"_"&amp;Q944&amp;"_"&amp;R944,[1]挑战模式!$A:$AS,5,FALSE)/I944,2)))</f>
        <v>2.73</v>
      </c>
      <c r="K944" s="10">
        <f t="shared" ca="1" si="90"/>
        <v>1</v>
      </c>
      <c r="L944" s="10" t="str">
        <f t="shared" ca="1" si="91"/>
        <v>Monster_Season0_Challenge20_6_1</v>
      </c>
      <c r="M944" s="10">
        <f t="shared" ca="1" si="92"/>
        <v>1</v>
      </c>
      <c r="O944" s="10">
        <f ca="1">IF(J944="","",VLOOKUP(P944&amp;"_"&amp;Q944&amp;"_"&amp;R944,[1]挑战模式!$A:$AS,38+S944,FALSE))</f>
        <v>6</v>
      </c>
      <c r="P944" s="10">
        <v>0</v>
      </c>
      <c r="Q944" s="10">
        <v>20</v>
      </c>
      <c r="R944" s="10">
        <v>6</v>
      </c>
      <c r="S944" s="10">
        <v>1</v>
      </c>
    </row>
    <row r="945" spans="2:19" s="10" customFormat="1" x14ac:dyDescent="0.2">
      <c r="B945" s="10" t="str">
        <f t="shared" si="87"/>
        <v/>
      </c>
      <c r="C945" s="10" t="str">
        <f>IF(ISNA(VLOOKUP(P945&amp;"_"&amp;Q945&amp;"_"&amp;R945,[1]挑战模式!$A:$AS,1,FALSE)),"",IF(R945-R944=0,"",R945))</f>
        <v/>
      </c>
      <c r="D945" s="10" t="str">
        <f t="shared" si="88"/>
        <v/>
      </c>
      <c r="E945" s="10" t="str">
        <f>""</f>
        <v/>
      </c>
      <c r="F945" s="10" t="str">
        <f>IF(C945="","",VLOOKUP(P945&amp;"_"&amp;Q945&amp;"_"&amp;R945,[1]挑战模式!$A:$AS,13,FALSE)-VLOOKUP(P945&amp;"_"&amp;Q945&amp;"_"&amp;R945,[1]挑战模式!$A:$AS,14,FALSE))</f>
        <v/>
      </c>
      <c r="G945" s="10" t="str">
        <f t="shared" si="89"/>
        <v/>
      </c>
      <c r="H945" s="10" t="str">
        <f t="shared" si="86"/>
        <v/>
      </c>
      <c r="I945" s="10">
        <f ca="1">IF(ISNA(VLOOKUP(P945&amp;"_"&amp;Q945&amp;"_"&amp;R945,[1]挑战模式!$A:$AS,1,FALSE)),"",IF(VLOOKUP(P945&amp;"_"&amp;Q945&amp;"_"&amp;R945,[1]挑战模式!$A:$AS,14+S945,FALSE)="","",INT(VLOOKUP(P945&amp;"_"&amp;Q945&amp;"_"&amp;R945,[1]挑战模式!$A:$AS,20+S945,FALSE))))</f>
        <v>11</v>
      </c>
      <c r="J945" s="10">
        <f ca="1">IF(ISNA(VLOOKUP(P945&amp;"_"&amp;Q945&amp;"_"&amp;R945,[1]挑战模式!$A:$AS,1,FALSE)),"",IF(VLOOKUP(P945&amp;"_"&amp;Q945&amp;"_"&amp;R945,[1]挑战模式!$A:$AS,14+S945,FALSE)="","",ROUND(VLOOKUP(P945&amp;"_"&amp;Q945&amp;"_"&amp;R945,[1]挑战模式!$A:$AS,5,FALSE)/I945,2)))</f>
        <v>2.73</v>
      </c>
      <c r="K945" s="10">
        <f t="shared" ca="1" si="90"/>
        <v>1</v>
      </c>
      <c r="L945" s="10" t="str">
        <f t="shared" ca="1" si="91"/>
        <v>Monster_Season0_Challenge20_6_2</v>
      </c>
      <c r="M945" s="10">
        <f t="shared" ca="1" si="92"/>
        <v>1</v>
      </c>
      <c r="O945" s="10">
        <f ca="1">IF(J945="","",VLOOKUP(P945&amp;"_"&amp;Q945&amp;"_"&amp;R945,[1]挑战模式!$A:$AS,38+S945,FALSE))</f>
        <v>3</v>
      </c>
      <c r="P945" s="10">
        <v>0</v>
      </c>
      <c r="Q945" s="10">
        <v>20</v>
      </c>
      <c r="R945" s="10">
        <v>6</v>
      </c>
      <c r="S945" s="10">
        <v>2</v>
      </c>
    </row>
    <row r="946" spans="2:19" s="10" customFormat="1" x14ac:dyDescent="0.2">
      <c r="B946" s="10" t="str">
        <f t="shared" si="87"/>
        <v/>
      </c>
      <c r="C946" s="10" t="str">
        <f>IF(ISNA(VLOOKUP(P946&amp;"_"&amp;Q946&amp;"_"&amp;R946,[1]挑战模式!$A:$AS,1,FALSE)),"",IF(R946-R945=0,"",R946))</f>
        <v/>
      </c>
      <c r="D946" s="10" t="str">
        <f t="shared" si="88"/>
        <v/>
      </c>
      <c r="E946" s="10" t="str">
        <f>""</f>
        <v/>
      </c>
      <c r="F946" s="10" t="str">
        <f>IF(C946="","",VLOOKUP(P946&amp;"_"&amp;Q946&amp;"_"&amp;R946,[1]挑战模式!$A:$AS,13,FALSE)-VLOOKUP(P946&amp;"_"&amp;Q946&amp;"_"&amp;R946,[1]挑战模式!$A:$AS,14,FALSE))</f>
        <v/>
      </c>
      <c r="G946" s="10" t="str">
        <f t="shared" si="89"/>
        <v/>
      </c>
      <c r="H946" s="10" t="str">
        <f t="shared" si="86"/>
        <v/>
      </c>
      <c r="I946" s="10">
        <f ca="1">IF(ISNA(VLOOKUP(P946&amp;"_"&amp;Q946&amp;"_"&amp;R946,[1]挑战模式!$A:$AS,1,FALSE)),"",IF(VLOOKUP(P946&amp;"_"&amp;Q946&amp;"_"&amp;R946,[1]挑战模式!$A:$AS,14+S946,FALSE)="","",INT(VLOOKUP(P946&amp;"_"&amp;Q946&amp;"_"&amp;R946,[1]挑战模式!$A:$AS,20+S946,FALSE))))</f>
        <v>11</v>
      </c>
      <c r="J946" s="10">
        <f ca="1">IF(ISNA(VLOOKUP(P946&amp;"_"&amp;Q946&amp;"_"&amp;R946,[1]挑战模式!$A:$AS,1,FALSE)),"",IF(VLOOKUP(P946&amp;"_"&amp;Q946&amp;"_"&amp;R946,[1]挑战模式!$A:$AS,14+S946,FALSE)="","",ROUND(VLOOKUP(P946&amp;"_"&amp;Q946&amp;"_"&amp;R946,[1]挑战模式!$A:$AS,5,FALSE)/I946,2)))</f>
        <v>2.73</v>
      </c>
      <c r="K946" s="10">
        <f t="shared" ca="1" si="90"/>
        <v>1</v>
      </c>
      <c r="L946" s="10" t="str">
        <f t="shared" ca="1" si="91"/>
        <v>Monster_Season0_Challenge20_6_3</v>
      </c>
      <c r="M946" s="10">
        <f t="shared" ca="1" si="92"/>
        <v>1</v>
      </c>
      <c r="O946" s="10">
        <f ca="1">IF(J946="","",VLOOKUP(P946&amp;"_"&amp;Q946&amp;"_"&amp;R946,[1]挑战模式!$A:$AS,38+S946,FALSE))</f>
        <v>6</v>
      </c>
      <c r="P946" s="10">
        <v>0</v>
      </c>
      <c r="Q946" s="10">
        <v>20</v>
      </c>
      <c r="R946" s="10">
        <v>6</v>
      </c>
      <c r="S946" s="10">
        <v>3</v>
      </c>
    </row>
    <row r="947" spans="2:19" s="10" customFormat="1" x14ac:dyDescent="0.2">
      <c r="B947" s="10" t="str">
        <f t="shared" si="87"/>
        <v/>
      </c>
      <c r="C947" s="10" t="str">
        <f>IF(ISNA(VLOOKUP(P947&amp;"_"&amp;Q947&amp;"_"&amp;R947,[1]挑战模式!$A:$AS,1,FALSE)),"",IF(R947-R946=0,"",R947))</f>
        <v/>
      </c>
      <c r="D947" s="10" t="str">
        <f t="shared" si="88"/>
        <v/>
      </c>
      <c r="E947" s="10" t="str">
        <f>""</f>
        <v/>
      </c>
      <c r="F947" s="10" t="str">
        <f>IF(C947="","",VLOOKUP(P947&amp;"_"&amp;Q947&amp;"_"&amp;R947,[1]挑战模式!$A:$AS,13,FALSE)-VLOOKUP(P947&amp;"_"&amp;Q947&amp;"_"&amp;R947,[1]挑战模式!$A:$AS,14,FALSE))</f>
        <v/>
      </c>
      <c r="G947" s="10" t="str">
        <f t="shared" si="89"/>
        <v/>
      </c>
      <c r="H947" s="10" t="str">
        <f t="shared" si="86"/>
        <v/>
      </c>
      <c r="I947" s="10">
        <f ca="1">IF(ISNA(VLOOKUP(P947&amp;"_"&amp;Q947&amp;"_"&amp;R947,[1]挑战模式!$A:$AS,1,FALSE)),"",IF(VLOOKUP(P947&amp;"_"&amp;Q947&amp;"_"&amp;R947,[1]挑战模式!$A:$AS,14+S947,FALSE)="","",INT(VLOOKUP(P947&amp;"_"&amp;Q947&amp;"_"&amp;R947,[1]挑战模式!$A:$AS,20+S947,FALSE))))</f>
        <v>5</v>
      </c>
      <c r="J947" s="10">
        <f ca="1">IF(ISNA(VLOOKUP(P947&amp;"_"&amp;Q947&amp;"_"&amp;R947,[1]挑战模式!$A:$AS,1,FALSE)),"",IF(VLOOKUP(P947&amp;"_"&amp;Q947&amp;"_"&amp;R947,[1]挑战模式!$A:$AS,14+S947,FALSE)="","",ROUND(VLOOKUP(P947&amp;"_"&amp;Q947&amp;"_"&amp;R947,[1]挑战模式!$A:$AS,5,FALSE)/I947,2)))</f>
        <v>6</v>
      </c>
      <c r="K947" s="10">
        <f t="shared" ca="1" si="90"/>
        <v>1</v>
      </c>
      <c r="L947" s="10" t="str">
        <f t="shared" ca="1" si="91"/>
        <v>Monster_Season0_Challenge20_6_4</v>
      </c>
      <c r="M947" s="10">
        <f t="shared" ca="1" si="92"/>
        <v>1</v>
      </c>
      <c r="O947" s="10">
        <f ca="1">IF(J947="","",VLOOKUP(P947&amp;"_"&amp;Q947&amp;"_"&amp;R947,[1]挑战模式!$A:$AS,38+S947,FALSE))</f>
        <v>6</v>
      </c>
      <c r="P947" s="10">
        <v>0</v>
      </c>
      <c r="Q947" s="10">
        <v>20</v>
      </c>
      <c r="R947" s="10">
        <v>6</v>
      </c>
      <c r="S947" s="10">
        <v>4</v>
      </c>
    </row>
    <row r="948" spans="2:19" s="10" customFormat="1" x14ac:dyDescent="0.2">
      <c r="B948" s="10" t="str">
        <f t="shared" si="87"/>
        <v/>
      </c>
      <c r="C948" s="10" t="str">
        <f>IF(ISNA(VLOOKUP(P948&amp;"_"&amp;Q948&amp;"_"&amp;R948,[1]挑战模式!$A:$AS,1,FALSE)),"",IF(R948-R947=0,"",R948))</f>
        <v/>
      </c>
      <c r="D948" s="10" t="str">
        <f t="shared" si="88"/>
        <v/>
      </c>
      <c r="E948" s="10" t="str">
        <f>""</f>
        <v/>
      </c>
      <c r="F948" s="10" t="str">
        <f>IF(C948="","",VLOOKUP(P948&amp;"_"&amp;Q948&amp;"_"&amp;R948,[1]挑战模式!$A:$AS,13,FALSE)-VLOOKUP(P948&amp;"_"&amp;Q948&amp;"_"&amp;R948,[1]挑战模式!$A:$AS,14,FALSE))</f>
        <v/>
      </c>
      <c r="G948" s="10" t="str">
        <f t="shared" si="89"/>
        <v/>
      </c>
      <c r="H948" s="10" t="str">
        <f t="shared" si="86"/>
        <v/>
      </c>
      <c r="I948" s="10" t="str">
        <f ca="1">IF(ISNA(VLOOKUP(P948&amp;"_"&amp;Q948&amp;"_"&amp;R948,[1]挑战模式!$A:$AS,1,FALSE)),"",IF(VLOOKUP(P948&amp;"_"&amp;Q948&amp;"_"&amp;R948,[1]挑战模式!$A:$AS,14+S948,FALSE)="","",INT(VLOOKUP(P948&amp;"_"&amp;Q948&amp;"_"&amp;R948,[1]挑战模式!$A:$AS,20+S948,FALSE))))</f>
        <v/>
      </c>
      <c r="J948" s="10" t="str">
        <f ca="1">IF(ISNA(VLOOKUP(P948&amp;"_"&amp;Q948&amp;"_"&amp;R948,[1]挑战模式!$A:$AS,1,FALSE)),"",IF(VLOOKUP(P948&amp;"_"&amp;Q948&amp;"_"&amp;R948,[1]挑战模式!$A:$AS,14+S948,FALSE)="","",ROUND(VLOOKUP(P948&amp;"_"&amp;Q948&amp;"_"&amp;R948,[1]挑战模式!$A:$AS,5,FALSE)/I948,2)))</f>
        <v/>
      </c>
      <c r="K948" s="10" t="str">
        <f t="shared" ca="1" si="90"/>
        <v/>
      </c>
      <c r="L948" s="10" t="str">
        <f t="shared" ca="1" si="91"/>
        <v/>
      </c>
      <c r="M948" s="10" t="str">
        <f t="shared" ca="1" si="92"/>
        <v/>
      </c>
      <c r="O948" s="10" t="str">
        <f ca="1">IF(J948="","",VLOOKUP(P948&amp;"_"&amp;Q948&amp;"_"&amp;R948,[1]挑战模式!$A:$AS,38+S948,FALSE))</f>
        <v/>
      </c>
      <c r="P948" s="10">
        <v>0</v>
      </c>
      <c r="Q948" s="10">
        <v>20</v>
      </c>
      <c r="R948" s="10">
        <v>6</v>
      </c>
      <c r="S948" s="10">
        <v>5</v>
      </c>
    </row>
    <row r="949" spans="2:19" s="10" customFormat="1" x14ac:dyDescent="0.2">
      <c r="B949" s="10" t="str">
        <f t="shared" si="87"/>
        <v/>
      </c>
      <c r="C949" s="10" t="str">
        <f>IF(ISNA(VLOOKUP(P949&amp;"_"&amp;Q949&amp;"_"&amp;R949,[1]挑战模式!$A:$AS,1,FALSE)),"",IF(R949-R948=0,"",R949))</f>
        <v/>
      </c>
      <c r="D949" s="10" t="str">
        <f t="shared" si="88"/>
        <v/>
      </c>
      <c r="E949" s="10" t="str">
        <f>""</f>
        <v/>
      </c>
      <c r="F949" s="10" t="str">
        <f>IF(C949="","",VLOOKUP(P949&amp;"_"&amp;Q949&amp;"_"&amp;R949,[1]挑战模式!$A:$AS,13,FALSE)-VLOOKUP(P949&amp;"_"&amp;Q949&amp;"_"&amp;R949,[1]挑战模式!$A:$AS,14,FALSE))</f>
        <v/>
      </c>
      <c r="G949" s="10" t="str">
        <f t="shared" si="89"/>
        <v/>
      </c>
      <c r="H949" s="10" t="str">
        <f t="shared" si="86"/>
        <v/>
      </c>
      <c r="I949" s="10" t="str">
        <f ca="1">IF(ISNA(VLOOKUP(P949&amp;"_"&amp;Q949&amp;"_"&amp;R949,[1]挑战模式!$A:$AS,1,FALSE)),"",IF(VLOOKUP(P949&amp;"_"&amp;Q949&amp;"_"&amp;R949,[1]挑战模式!$A:$AS,14+S949,FALSE)="","",INT(VLOOKUP(P949&amp;"_"&amp;Q949&amp;"_"&amp;R949,[1]挑战模式!$A:$AS,20+S949,FALSE))))</f>
        <v/>
      </c>
      <c r="J949" s="10" t="str">
        <f ca="1">IF(ISNA(VLOOKUP(P949&amp;"_"&amp;Q949&amp;"_"&amp;R949,[1]挑战模式!$A:$AS,1,FALSE)),"",IF(VLOOKUP(P949&amp;"_"&amp;Q949&amp;"_"&amp;R949,[1]挑战模式!$A:$AS,14+S949,FALSE)="","",ROUND(VLOOKUP(P949&amp;"_"&amp;Q949&amp;"_"&amp;R949,[1]挑战模式!$A:$AS,5,FALSE)/I949,2)))</f>
        <v/>
      </c>
      <c r="K949" s="10" t="str">
        <f t="shared" ca="1" si="90"/>
        <v/>
      </c>
      <c r="L949" s="10" t="str">
        <f t="shared" ca="1" si="91"/>
        <v/>
      </c>
      <c r="M949" s="10" t="str">
        <f t="shared" ca="1" si="92"/>
        <v/>
      </c>
      <c r="O949" s="10" t="str">
        <f ca="1">IF(J949="","",VLOOKUP(P949&amp;"_"&amp;Q949&amp;"_"&amp;R949,[1]挑战模式!$A:$AS,38+S949,FALSE))</f>
        <v/>
      </c>
      <c r="P949" s="10">
        <v>0</v>
      </c>
      <c r="Q949" s="10">
        <v>20</v>
      </c>
      <c r="R949" s="10">
        <v>6</v>
      </c>
      <c r="S949" s="10">
        <v>6</v>
      </c>
    </row>
    <row r="950" spans="2:19" s="10" customFormat="1" x14ac:dyDescent="0.2">
      <c r="B950" s="10" t="str">
        <f t="shared" si="87"/>
        <v>MonsterWaveCallRule_Season0_Challenge20</v>
      </c>
      <c r="C950" s="10">
        <f>IF(ISNA(VLOOKUP(P950&amp;"_"&amp;Q950&amp;"_"&amp;R950,[1]挑战模式!$A:$AS,1,FALSE)),"",IF(R950-R949=0,"",R950))</f>
        <v>7</v>
      </c>
      <c r="D950" s="10" t="str">
        <f t="shared" si="88"/>
        <v>赛季0挑战关卡20波次7</v>
      </c>
      <c r="E950" s="10" t="str">
        <f>""</f>
        <v/>
      </c>
      <c r="F950" s="10">
        <f>IF(C950="","",VLOOKUP(P950&amp;"_"&amp;Q950&amp;"_"&amp;R950,[1]挑战模式!$A:$AS,13,FALSE)-VLOOKUP(P950&amp;"_"&amp;Q950&amp;"_"&amp;R950,[1]挑战模式!$A:$AS,14,FALSE))</f>
        <v>100</v>
      </c>
      <c r="G950" s="10">
        <f t="shared" si="89"/>
        <v>180</v>
      </c>
      <c r="H950" s="10">
        <f t="shared" si="86"/>
        <v>0</v>
      </c>
      <c r="I950" s="10">
        <f ca="1">IF(ISNA(VLOOKUP(P950&amp;"_"&amp;Q950&amp;"_"&amp;R950,[1]挑战模式!$A:$AS,1,FALSE)),"",IF(VLOOKUP(P950&amp;"_"&amp;Q950&amp;"_"&amp;R950,[1]挑战模式!$A:$AS,14+S950,FALSE)="","",INT(VLOOKUP(P950&amp;"_"&amp;Q950&amp;"_"&amp;R950,[1]挑战模式!$A:$AS,20+S950,FALSE))))</f>
        <v>12</v>
      </c>
      <c r="J950" s="10">
        <f ca="1">IF(ISNA(VLOOKUP(P950&amp;"_"&amp;Q950&amp;"_"&amp;R950,[1]挑战模式!$A:$AS,1,FALSE)),"",IF(VLOOKUP(P950&amp;"_"&amp;Q950&amp;"_"&amp;R950,[1]挑战模式!$A:$AS,14+S950,FALSE)="","",ROUND(VLOOKUP(P950&amp;"_"&amp;Q950&amp;"_"&amp;R950,[1]挑战模式!$A:$AS,5,FALSE)/I950,2)))</f>
        <v>2.5</v>
      </c>
      <c r="K950" s="10">
        <f t="shared" ca="1" si="90"/>
        <v>1</v>
      </c>
      <c r="L950" s="10" t="str">
        <f t="shared" ca="1" si="91"/>
        <v>Monster_Season0_Challenge20_7_1</v>
      </c>
      <c r="M950" s="10">
        <f t="shared" ca="1" si="92"/>
        <v>1</v>
      </c>
      <c r="O950" s="10">
        <f ca="1">IF(J950="","",VLOOKUP(P950&amp;"_"&amp;Q950&amp;"_"&amp;R950,[1]挑战模式!$A:$AS,38+S950,FALSE))</f>
        <v>3</v>
      </c>
      <c r="P950" s="10">
        <v>0</v>
      </c>
      <c r="Q950" s="10">
        <v>20</v>
      </c>
      <c r="R950" s="10">
        <v>7</v>
      </c>
      <c r="S950" s="10">
        <v>1</v>
      </c>
    </row>
    <row r="951" spans="2:19" s="10" customFormat="1" x14ac:dyDescent="0.2">
      <c r="B951" s="10" t="str">
        <f t="shared" si="87"/>
        <v/>
      </c>
      <c r="C951" s="10" t="str">
        <f>IF(ISNA(VLOOKUP(P951&amp;"_"&amp;Q951&amp;"_"&amp;R951,[1]挑战模式!$A:$AS,1,FALSE)),"",IF(R951-R950=0,"",R951))</f>
        <v/>
      </c>
      <c r="D951" s="10" t="str">
        <f t="shared" si="88"/>
        <v/>
      </c>
      <c r="E951" s="10" t="str">
        <f>""</f>
        <v/>
      </c>
      <c r="F951" s="10" t="str">
        <f>IF(C951="","",VLOOKUP(P951&amp;"_"&amp;Q951&amp;"_"&amp;R951,[1]挑战模式!$A:$AS,13,FALSE)-VLOOKUP(P951&amp;"_"&amp;Q951&amp;"_"&amp;R951,[1]挑战模式!$A:$AS,14,FALSE))</f>
        <v/>
      </c>
      <c r="G951" s="10" t="str">
        <f t="shared" si="89"/>
        <v/>
      </c>
      <c r="H951" s="10" t="str">
        <f t="shared" si="86"/>
        <v/>
      </c>
      <c r="I951" s="10">
        <f ca="1">IF(ISNA(VLOOKUP(P951&amp;"_"&amp;Q951&amp;"_"&amp;R951,[1]挑战模式!$A:$AS,1,FALSE)),"",IF(VLOOKUP(P951&amp;"_"&amp;Q951&amp;"_"&amp;R951,[1]挑战模式!$A:$AS,14+S951,FALSE)="","",INT(VLOOKUP(P951&amp;"_"&amp;Q951&amp;"_"&amp;R951,[1]挑战模式!$A:$AS,20+S951,FALSE))))</f>
        <v>12</v>
      </c>
      <c r="J951" s="10">
        <f ca="1">IF(ISNA(VLOOKUP(P951&amp;"_"&amp;Q951&amp;"_"&amp;R951,[1]挑战模式!$A:$AS,1,FALSE)),"",IF(VLOOKUP(P951&amp;"_"&amp;Q951&amp;"_"&amp;R951,[1]挑战模式!$A:$AS,14+S951,FALSE)="","",ROUND(VLOOKUP(P951&amp;"_"&amp;Q951&amp;"_"&amp;R951,[1]挑战模式!$A:$AS,5,FALSE)/I951,2)))</f>
        <v>2.5</v>
      </c>
      <c r="K951" s="10">
        <f t="shared" ca="1" si="90"/>
        <v>1</v>
      </c>
      <c r="L951" s="10" t="str">
        <f t="shared" ca="1" si="91"/>
        <v>Monster_Season0_Challenge20_7_2</v>
      </c>
      <c r="M951" s="10">
        <f t="shared" ca="1" si="92"/>
        <v>1</v>
      </c>
      <c r="O951" s="10">
        <f ca="1">IF(J951="","",VLOOKUP(P951&amp;"_"&amp;Q951&amp;"_"&amp;R951,[1]挑战模式!$A:$AS,38+S951,FALSE))</f>
        <v>6</v>
      </c>
      <c r="P951" s="10">
        <v>0</v>
      </c>
      <c r="Q951" s="10">
        <v>20</v>
      </c>
      <c r="R951" s="10">
        <v>7</v>
      </c>
      <c r="S951" s="10">
        <v>2</v>
      </c>
    </row>
    <row r="952" spans="2:19" s="10" customFormat="1" x14ac:dyDescent="0.2">
      <c r="B952" s="10" t="str">
        <f t="shared" si="87"/>
        <v/>
      </c>
      <c r="C952" s="10" t="str">
        <f>IF(ISNA(VLOOKUP(P952&amp;"_"&amp;Q952&amp;"_"&amp;R952,[1]挑战模式!$A:$AS,1,FALSE)),"",IF(R952-R951=0,"",R952))</f>
        <v/>
      </c>
      <c r="D952" s="10" t="str">
        <f t="shared" si="88"/>
        <v/>
      </c>
      <c r="E952" s="10" t="str">
        <f>""</f>
        <v/>
      </c>
      <c r="F952" s="10" t="str">
        <f>IF(C952="","",VLOOKUP(P952&amp;"_"&amp;Q952&amp;"_"&amp;R952,[1]挑战模式!$A:$AS,13,FALSE)-VLOOKUP(P952&amp;"_"&amp;Q952&amp;"_"&amp;R952,[1]挑战模式!$A:$AS,14,FALSE))</f>
        <v/>
      </c>
      <c r="G952" s="10" t="str">
        <f t="shared" si="89"/>
        <v/>
      </c>
      <c r="H952" s="10" t="str">
        <f t="shared" si="86"/>
        <v/>
      </c>
      <c r="I952" s="10">
        <f ca="1">IF(ISNA(VLOOKUP(P952&amp;"_"&amp;Q952&amp;"_"&amp;R952,[1]挑战模式!$A:$AS,1,FALSE)),"",IF(VLOOKUP(P952&amp;"_"&amp;Q952&amp;"_"&amp;R952,[1]挑战模式!$A:$AS,14+S952,FALSE)="","",INT(VLOOKUP(P952&amp;"_"&amp;Q952&amp;"_"&amp;R952,[1]挑战模式!$A:$AS,20+S952,FALSE))))</f>
        <v>12</v>
      </c>
      <c r="J952" s="10">
        <f ca="1">IF(ISNA(VLOOKUP(P952&amp;"_"&amp;Q952&amp;"_"&amp;R952,[1]挑战模式!$A:$AS,1,FALSE)),"",IF(VLOOKUP(P952&amp;"_"&amp;Q952&amp;"_"&amp;R952,[1]挑战模式!$A:$AS,14+S952,FALSE)="","",ROUND(VLOOKUP(P952&amp;"_"&amp;Q952&amp;"_"&amp;R952,[1]挑战模式!$A:$AS,5,FALSE)/I952,2)))</f>
        <v>2.5</v>
      </c>
      <c r="K952" s="10">
        <f t="shared" ca="1" si="90"/>
        <v>1</v>
      </c>
      <c r="L952" s="10" t="str">
        <f t="shared" ca="1" si="91"/>
        <v>Monster_Season0_Challenge20_7_3</v>
      </c>
      <c r="M952" s="10">
        <f t="shared" ca="1" si="92"/>
        <v>1</v>
      </c>
      <c r="O952" s="10">
        <f ca="1">IF(J952="","",VLOOKUP(P952&amp;"_"&amp;Q952&amp;"_"&amp;R952,[1]挑战模式!$A:$AS,38+S952,FALSE))</f>
        <v>6</v>
      </c>
      <c r="P952" s="10">
        <v>0</v>
      </c>
      <c r="Q952" s="10">
        <v>20</v>
      </c>
      <c r="R952" s="10">
        <v>7</v>
      </c>
      <c r="S952" s="10">
        <v>3</v>
      </c>
    </row>
    <row r="953" spans="2:19" s="10" customFormat="1" x14ac:dyDescent="0.2">
      <c r="B953" s="10" t="str">
        <f t="shared" si="87"/>
        <v/>
      </c>
      <c r="C953" s="10" t="str">
        <f>IF(ISNA(VLOOKUP(P953&amp;"_"&amp;Q953&amp;"_"&amp;R953,[1]挑战模式!$A:$AS,1,FALSE)),"",IF(R953-R952=0,"",R953))</f>
        <v/>
      </c>
      <c r="D953" s="10" t="str">
        <f t="shared" si="88"/>
        <v/>
      </c>
      <c r="E953" s="10" t="str">
        <f>""</f>
        <v/>
      </c>
      <c r="F953" s="10" t="str">
        <f>IF(C953="","",VLOOKUP(P953&amp;"_"&amp;Q953&amp;"_"&amp;R953,[1]挑战模式!$A:$AS,13,FALSE)-VLOOKUP(P953&amp;"_"&amp;Q953&amp;"_"&amp;R953,[1]挑战模式!$A:$AS,14,FALSE))</f>
        <v/>
      </c>
      <c r="G953" s="10" t="str">
        <f t="shared" si="89"/>
        <v/>
      </c>
      <c r="H953" s="10" t="str">
        <f t="shared" si="86"/>
        <v/>
      </c>
      <c r="I953" s="10">
        <f ca="1">IF(ISNA(VLOOKUP(P953&amp;"_"&amp;Q953&amp;"_"&amp;R953,[1]挑战模式!$A:$AS,1,FALSE)),"",IF(VLOOKUP(P953&amp;"_"&amp;Q953&amp;"_"&amp;R953,[1]挑战模式!$A:$AS,14+S953,FALSE)="","",INT(VLOOKUP(P953&amp;"_"&amp;Q953&amp;"_"&amp;R953,[1]挑战模式!$A:$AS,20+S953,FALSE))))</f>
        <v>6</v>
      </c>
      <c r="J953" s="10">
        <f ca="1">IF(ISNA(VLOOKUP(P953&amp;"_"&amp;Q953&amp;"_"&amp;R953,[1]挑战模式!$A:$AS,1,FALSE)),"",IF(VLOOKUP(P953&amp;"_"&amp;Q953&amp;"_"&amp;R953,[1]挑战模式!$A:$AS,14+S953,FALSE)="","",ROUND(VLOOKUP(P953&amp;"_"&amp;Q953&amp;"_"&amp;R953,[1]挑战模式!$A:$AS,5,FALSE)/I953,2)))</f>
        <v>5</v>
      </c>
      <c r="K953" s="10">
        <f t="shared" ca="1" si="90"/>
        <v>1</v>
      </c>
      <c r="L953" s="10" t="str">
        <f t="shared" ca="1" si="91"/>
        <v>Monster_Season0_Challenge20_7_4</v>
      </c>
      <c r="M953" s="10">
        <f t="shared" ca="1" si="92"/>
        <v>1</v>
      </c>
      <c r="O953" s="10">
        <f ca="1">IF(J953="","",VLOOKUP(P953&amp;"_"&amp;Q953&amp;"_"&amp;R953,[1]挑战模式!$A:$AS,38+S953,FALSE))</f>
        <v>6</v>
      </c>
      <c r="P953" s="10">
        <v>0</v>
      </c>
      <c r="Q953" s="10">
        <v>20</v>
      </c>
      <c r="R953" s="10">
        <v>7</v>
      </c>
      <c r="S953" s="10">
        <v>4</v>
      </c>
    </row>
    <row r="954" spans="2:19" s="10" customFormat="1" x14ac:dyDescent="0.2">
      <c r="B954" s="10" t="str">
        <f t="shared" si="87"/>
        <v/>
      </c>
      <c r="C954" s="10" t="str">
        <f>IF(ISNA(VLOOKUP(P954&amp;"_"&amp;Q954&amp;"_"&amp;R954,[1]挑战模式!$A:$AS,1,FALSE)),"",IF(R954-R953=0,"",R954))</f>
        <v/>
      </c>
      <c r="D954" s="10" t="str">
        <f t="shared" si="88"/>
        <v/>
      </c>
      <c r="E954" s="10" t="str">
        <f>""</f>
        <v/>
      </c>
      <c r="F954" s="10" t="str">
        <f>IF(C954="","",VLOOKUP(P954&amp;"_"&amp;Q954&amp;"_"&amp;R954,[1]挑战模式!$A:$AS,13,FALSE)-VLOOKUP(P954&amp;"_"&amp;Q954&amp;"_"&amp;R954,[1]挑战模式!$A:$AS,14,FALSE))</f>
        <v/>
      </c>
      <c r="G954" s="10" t="str">
        <f t="shared" si="89"/>
        <v/>
      </c>
      <c r="H954" s="10" t="str">
        <f t="shared" si="86"/>
        <v/>
      </c>
      <c r="I954" s="10" t="str">
        <f ca="1">IF(ISNA(VLOOKUP(P954&amp;"_"&amp;Q954&amp;"_"&amp;R954,[1]挑战模式!$A:$AS,1,FALSE)),"",IF(VLOOKUP(P954&amp;"_"&amp;Q954&amp;"_"&amp;R954,[1]挑战模式!$A:$AS,14+S954,FALSE)="","",INT(VLOOKUP(P954&amp;"_"&amp;Q954&amp;"_"&amp;R954,[1]挑战模式!$A:$AS,20+S954,FALSE))))</f>
        <v/>
      </c>
      <c r="J954" s="10" t="str">
        <f ca="1">IF(ISNA(VLOOKUP(P954&amp;"_"&amp;Q954&amp;"_"&amp;R954,[1]挑战模式!$A:$AS,1,FALSE)),"",IF(VLOOKUP(P954&amp;"_"&amp;Q954&amp;"_"&amp;R954,[1]挑战模式!$A:$AS,14+S954,FALSE)="","",ROUND(VLOOKUP(P954&amp;"_"&amp;Q954&amp;"_"&amp;R954,[1]挑战模式!$A:$AS,5,FALSE)/I954,2)))</f>
        <v/>
      </c>
      <c r="K954" s="10" t="str">
        <f t="shared" ca="1" si="90"/>
        <v/>
      </c>
      <c r="L954" s="10" t="str">
        <f t="shared" ca="1" si="91"/>
        <v/>
      </c>
      <c r="M954" s="10" t="str">
        <f t="shared" ca="1" si="92"/>
        <v/>
      </c>
      <c r="O954" s="10" t="str">
        <f ca="1">IF(J954="","",VLOOKUP(P954&amp;"_"&amp;Q954&amp;"_"&amp;R954,[1]挑战模式!$A:$AS,38+S954,FALSE))</f>
        <v/>
      </c>
      <c r="P954" s="10">
        <v>0</v>
      </c>
      <c r="Q954" s="10">
        <v>20</v>
      </c>
      <c r="R954" s="10">
        <v>7</v>
      </c>
      <c r="S954" s="10">
        <v>5</v>
      </c>
    </row>
    <row r="955" spans="2:19" s="10" customFormat="1" x14ac:dyDescent="0.2">
      <c r="B955" s="10" t="str">
        <f t="shared" si="87"/>
        <v/>
      </c>
      <c r="C955" s="10" t="str">
        <f>IF(ISNA(VLOOKUP(P955&amp;"_"&amp;Q955&amp;"_"&amp;R955,[1]挑战模式!$A:$AS,1,FALSE)),"",IF(R955-R954=0,"",R955))</f>
        <v/>
      </c>
      <c r="D955" s="10" t="str">
        <f t="shared" si="88"/>
        <v/>
      </c>
      <c r="E955" s="10" t="str">
        <f>""</f>
        <v/>
      </c>
      <c r="F955" s="10" t="str">
        <f>IF(C955="","",VLOOKUP(P955&amp;"_"&amp;Q955&amp;"_"&amp;R955,[1]挑战模式!$A:$AS,13,FALSE)-VLOOKUP(P955&amp;"_"&amp;Q955&amp;"_"&amp;R955,[1]挑战模式!$A:$AS,14,FALSE))</f>
        <v/>
      </c>
      <c r="G955" s="10" t="str">
        <f t="shared" si="89"/>
        <v/>
      </c>
      <c r="H955" s="10" t="str">
        <f t="shared" si="86"/>
        <v/>
      </c>
      <c r="I955" s="10" t="str">
        <f ca="1">IF(ISNA(VLOOKUP(P955&amp;"_"&amp;Q955&amp;"_"&amp;R955,[1]挑战模式!$A:$AS,1,FALSE)),"",IF(VLOOKUP(P955&amp;"_"&amp;Q955&amp;"_"&amp;R955,[1]挑战模式!$A:$AS,14+S955,FALSE)="","",INT(VLOOKUP(P955&amp;"_"&amp;Q955&amp;"_"&amp;R955,[1]挑战模式!$A:$AS,20+S955,FALSE))))</f>
        <v/>
      </c>
      <c r="J955" s="10" t="str">
        <f ca="1">IF(ISNA(VLOOKUP(P955&amp;"_"&amp;Q955&amp;"_"&amp;R955,[1]挑战模式!$A:$AS,1,FALSE)),"",IF(VLOOKUP(P955&amp;"_"&amp;Q955&amp;"_"&amp;R955,[1]挑战模式!$A:$AS,14+S955,FALSE)="","",ROUND(VLOOKUP(P955&amp;"_"&amp;Q955&amp;"_"&amp;R955,[1]挑战模式!$A:$AS,5,FALSE)/I955,2)))</f>
        <v/>
      </c>
      <c r="K955" s="10" t="str">
        <f t="shared" ca="1" si="90"/>
        <v/>
      </c>
      <c r="L955" s="10" t="str">
        <f t="shared" ca="1" si="91"/>
        <v/>
      </c>
      <c r="M955" s="10" t="str">
        <f t="shared" ca="1" si="92"/>
        <v/>
      </c>
      <c r="O955" s="10" t="str">
        <f ca="1">IF(J955="","",VLOOKUP(P955&amp;"_"&amp;Q955&amp;"_"&amp;R955,[1]挑战模式!$A:$AS,38+S955,FALSE))</f>
        <v/>
      </c>
      <c r="P955" s="10">
        <v>0</v>
      </c>
      <c r="Q955" s="10">
        <v>20</v>
      </c>
      <c r="R955" s="10">
        <v>7</v>
      </c>
      <c r="S955" s="10">
        <v>6</v>
      </c>
    </row>
    <row r="956" spans="2:19" s="10" customFormat="1" x14ac:dyDescent="0.2">
      <c r="B956" s="10" t="str">
        <f t="shared" si="87"/>
        <v>MonsterWaveCallRule_Season0_Challenge20</v>
      </c>
      <c r="C956" s="10">
        <f>IF(ISNA(VLOOKUP(P956&amp;"_"&amp;Q956&amp;"_"&amp;R956,[1]挑战模式!$A:$AS,1,FALSE)),"",IF(R956-R955=0,"",R956))</f>
        <v>8</v>
      </c>
      <c r="D956" s="10" t="str">
        <f t="shared" si="88"/>
        <v>赛季0挑战关卡20波次8</v>
      </c>
      <c r="E956" s="10" t="str">
        <f>""</f>
        <v/>
      </c>
      <c r="F956" s="10">
        <f>IF(C956="","",VLOOKUP(P956&amp;"_"&amp;Q956&amp;"_"&amp;R956,[1]挑战模式!$A:$AS,13,FALSE)-VLOOKUP(P956&amp;"_"&amp;Q956&amp;"_"&amp;R956,[1]挑战模式!$A:$AS,14,FALSE))</f>
        <v>100</v>
      </c>
      <c r="G956" s="10">
        <f t="shared" si="89"/>
        <v>180</v>
      </c>
      <c r="H956" s="10">
        <f t="shared" si="86"/>
        <v>0</v>
      </c>
      <c r="I956" s="10">
        <f ca="1">IF(ISNA(VLOOKUP(P956&amp;"_"&amp;Q956&amp;"_"&amp;R956,[1]挑战模式!$A:$AS,1,FALSE)),"",IF(VLOOKUP(P956&amp;"_"&amp;Q956&amp;"_"&amp;R956,[1]挑战模式!$A:$AS,14+S956,FALSE)="","",INT(VLOOKUP(P956&amp;"_"&amp;Q956&amp;"_"&amp;R956,[1]挑战模式!$A:$AS,20+S956,FALSE))))</f>
        <v>11</v>
      </c>
      <c r="J956" s="10">
        <f ca="1">IF(ISNA(VLOOKUP(P956&amp;"_"&amp;Q956&amp;"_"&amp;R956,[1]挑战模式!$A:$AS,1,FALSE)),"",IF(VLOOKUP(P956&amp;"_"&amp;Q956&amp;"_"&amp;R956,[1]挑战模式!$A:$AS,14+S956,FALSE)="","",ROUND(VLOOKUP(P956&amp;"_"&amp;Q956&amp;"_"&amp;R956,[1]挑战模式!$A:$AS,5,FALSE)/I956,2)))</f>
        <v>2.73</v>
      </c>
      <c r="K956" s="10">
        <f t="shared" ca="1" si="90"/>
        <v>1</v>
      </c>
      <c r="L956" s="10" t="str">
        <f t="shared" ca="1" si="91"/>
        <v>Monster_Season0_Challenge20_8_1</v>
      </c>
      <c r="M956" s="10">
        <f t="shared" ca="1" si="92"/>
        <v>1</v>
      </c>
      <c r="O956" s="10">
        <f ca="1">IF(J956="","",VLOOKUP(P956&amp;"_"&amp;Q956&amp;"_"&amp;R956,[1]挑战模式!$A:$AS,38+S956,FALSE))</f>
        <v>2</v>
      </c>
      <c r="P956" s="10">
        <v>0</v>
      </c>
      <c r="Q956" s="10">
        <v>20</v>
      </c>
      <c r="R956" s="10">
        <v>8</v>
      </c>
      <c r="S956" s="10">
        <v>1</v>
      </c>
    </row>
    <row r="957" spans="2:19" s="10" customFormat="1" x14ac:dyDescent="0.2">
      <c r="B957" s="10" t="str">
        <f t="shared" si="87"/>
        <v/>
      </c>
      <c r="C957" s="10" t="str">
        <f>IF(ISNA(VLOOKUP(P957&amp;"_"&amp;Q957&amp;"_"&amp;R957,[1]挑战模式!$A:$AS,1,FALSE)),"",IF(R957-R956=0,"",R957))</f>
        <v/>
      </c>
      <c r="D957" s="10" t="str">
        <f t="shared" si="88"/>
        <v/>
      </c>
      <c r="E957" s="10" t="str">
        <f>""</f>
        <v/>
      </c>
      <c r="F957" s="10" t="str">
        <f>IF(C957="","",VLOOKUP(P957&amp;"_"&amp;Q957&amp;"_"&amp;R957,[1]挑战模式!$A:$AS,13,FALSE)-VLOOKUP(P957&amp;"_"&amp;Q957&amp;"_"&amp;R957,[1]挑战模式!$A:$AS,14,FALSE))</f>
        <v/>
      </c>
      <c r="G957" s="10" t="str">
        <f t="shared" si="89"/>
        <v/>
      </c>
      <c r="H957" s="10" t="str">
        <f t="shared" si="86"/>
        <v/>
      </c>
      <c r="I957" s="10">
        <f ca="1">IF(ISNA(VLOOKUP(P957&amp;"_"&amp;Q957&amp;"_"&amp;R957,[1]挑战模式!$A:$AS,1,FALSE)),"",IF(VLOOKUP(P957&amp;"_"&amp;Q957&amp;"_"&amp;R957,[1]挑战模式!$A:$AS,14+S957,FALSE)="","",INT(VLOOKUP(P957&amp;"_"&amp;Q957&amp;"_"&amp;R957,[1]挑战模式!$A:$AS,20+S957,FALSE))))</f>
        <v>11</v>
      </c>
      <c r="J957" s="10">
        <f ca="1">IF(ISNA(VLOOKUP(P957&amp;"_"&amp;Q957&amp;"_"&amp;R957,[1]挑战模式!$A:$AS,1,FALSE)),"",IF(VLOOKUP(P957&amp;"_"&amp;Q957&amp;"_"&amp;R957,[1]挑战模式!$A:$AS,14+S957,FALSE)="","",ROUND(VLOOKUP(P957&amp;"_"&amp;Q957&amp;"_"&amp;R957,[1]挑战模式!$A:$AS,5,FALSE)/I957,2)))</f>
        <v>2.73</v>
      </c>
      <c r="K957" s="10">
        <f t="shared" ca="1" si="90"/>
        <v>1</v>
      </c>
      <c r="L957" s="10" t="str">
        <f t="shared" ca="1" si="91"/>
        <v>Monster_Season0_Challenge20_8_2</v>
      </c>
      <c r="M957" s="10">
        <f t="shared" ca="1" si="92"/>
        <v>1</v>
      </c>
      <c r="O957" s="10">
        <f ca="1">IF(J957="","",VLOOKUP(P957&amp;"_"&amp;Q957&amp;"_"&amp;R957,[1]挑战模式!$A:$AS,38+S957,FALSE))</f>
        <v>5</v>
      </c>
      <c r="P957" s="10">
        <v>0</v>
      </c>
      <c r="Q957" s="10">
        <v>20</v>
      </c>
      <c r="R957" s="10">
        <v>8</v>
      </c>
      <c r="S957" s="10">
        <v>2</v>
      </c>
    </row>
    <row r="958" spans="2:19" s="10" customFormat="1" x14ac:dyDescent="0.2">
      <c r="B958" s="10" t="str">
        <f t="shared" si="87"/>
        <v/>
      </c>
      <c r="C958" s="10" t="str">
        <f>IF(ISNA(VLOOKUP(P958&amp;"_"&amp;Q958&amp;"_"&amp;R958,[1]挑战模式!$A:$AS,1,FALSE)),"",IF(R958-R957=0,"",R958))</f>
        <v/>
      </c>
      <c r="D958" s="10" t="str">
        <f t="shared" si="88"/>
        <v/>
      </c>
      <c r="E958" s="10" t="str">
        <f>""</f>
        <v/>
      </c>
      <c r="F958" s="10" t="str">
        <f>IF(C958="","",VLOOKUP(P958&amp;"_"&amp;Q958&amp;"_"&amp;R958,[1]挑战模式!$A:$AS,13,FALSE)-VLOOKUP(P958&amp;"_"&amp;Q958&amp;"_"&amp;R958,[1]挑战模式!$A:$AS,14,FALSE))</f>
        <v/>
      </c>
      <c r="G958" s="10" t="str">
        <f t="shared" si="89"/>
        <v/>
      </c>
      <c r="H958" s="10" t="str">
        <f t="shared" si="86"/>
        <v/>
      </c>
      <c r="I958" s="10">
        <f ca="1">IF(ISNA(VLOOKUP(P958&amp;"_"&amp;Q958&amp;"_"&amp;R958,[1]挑战模式!$A:$AS,1,FALSE)),"",IF(VLOOKUP(P958&amp;"_"&amp;Q958&amp;"_"&amp;R958,[1]挑战模式!$A:$AS,14+S958,FALSE)="","",INT(VLOOKUP(P958&amp;"_"&amp;Q958&amp;"_"&amp;R958,[1]挑战模式!$A:$AS,20+S958,FALSE))))</f>
        <v>11</v>
      </c>
      <c r="J958" s="10">
        <f ca="1">IF(ISNA(VLOOKUP(P958&amp;"_"&amp;Q958&amp;"_"&amp;R958,[1]挑战模式!$A:$AS,1,FALSE)),"",IF(VLOOKUP(P958&amp;"_"&amp;Q958&amp;"_"&amp;R958,[1]挑战模式!$A:$AS,14+S958,FALSE)="","",ROUND(VLOOKUP(P958&amp;"_"&amp;Q958&amp;"_"&amp;R958,[1]挑战模式!$A:$AS,5,FALSE)/I958,2)))</f>
        <v>2.73</v>
      </c>
      <c r="K958" s="10">
        <f t="shared" ca="1" si="90"/>
        <v>1</v>
      </c>
      <c r="L958" s="10" t="str">
        <f t="shared" ca="1" si="91"/>
        <v>Monster_Season0_Challenge20_8_3</v>
      </c>
      <c r="M958" s="10">
        <f t="shared" ca="1" si="92"/>
        <v>1</v>
      </c>
      <c r="O958" s="10">
        <f ca="1">IF(J958="","",VLOOKUP(P958&amp;"_"&amp;Q958&amp;"_"&amp;R958,[1]挑战模式!$A:$AS,38+S958,FALSE))</f>
        <v>5</v>
      </c>
      <c r="P958" s="10">
        <v>0</v>
      </c>
      <c r="Q958" s="10">
        <v>20</v>
      </c>
      <c r="R958" s="10">
        <v>8</v>
      </c>
      <c r="S958" s="10">
        <v>3</v>
      </c>
    </row>
    <row r="959" spans="2:19" s="10" customFormat="1" x14ac:dyDescent="0.2">
      <c r="B959" s="10" t="str">
        <f t="shared" si="87"/>
        <v/>
      </c>
      <c r="C959" s="10" t="str">
        <f>IF(ISNA(VLOOKUP(P959&amp;"_"&amp;Q959&amp;"_"&amp;R959,[1]挑战模式!$A:$AS,1,FALSE)),"",IF(R959-R958=0,"",R959))</f>
        <v/>
      </c>
      <c r="D959" s="10" t="str">
        <f t="shared" si="88"/>
        <v/>
      </c>
      <c r="E959" s="10" t="str">
        <f>""</f>
        <v/>
      </c>
      <c r="F959" s="10" t="str">
        <f>IF(C959="","",VLOOKUP(P959&amp;"_"&amp;Q959&amp;"_"&amp;R959,[1]挑战模式!$A:$AS,13,FALSE)-VLOOKUP(P959&amp;"_"&amp;Q959&amp;"_"&amp;R959,[1]挑战模式!$A:$AS,14,FALSE))</f>
        <v/>
      </c>
      <c r="G959" s="10" t="str">
        <f t="shared" si="89"/>
        <v/>
      </c>
      <c r="H959" s="10" t="str">
        <f t="shared" si="86"/>
        <v/>
      </c>
      <c r="I959" s="10">
        <f ca="1">IF(ISNA(VLOOKUP(P959&amp;"_"&amp;Q959&amp;"_"&amp;R959,[1]挑战模式!$A:$AS,1,FALSE)),"",IF(VLOOKUP(P959&amp;"_"&amp;Q959&amp;"_"&amp;R959,[1]挑战模式!$A:$AS,14+S959,FALSE)="","",INT(VLOOKUP(P959&amp;"_"&amp;Q959&amp;"_"&amp;R959,[1]挑战模式!$A:$AS,20+S959,FALSE))))</f>
        <v>11</v>
      </c>
      <c r="J959" s="10">
        <f ca="1">IF(ISNA(VLOOKUP(P959&amp;"_"&amp;Q959&amp;"_"&amp;R959,[1]挑战模式!$A:$AS,1,FALSE)),"",IF(VLOOKUP(P959&amp;"_"&amp;Q959&amp;"_"&amp;R959,[1]挑战模式!$A:$AS,14+S959,FALSE)="","",ROUND(VLOOKUP(P959&amp;"_"&amp;Q959&amp;"_"&amp;R959,[1]挑战模式!$A:$AS,5,FALSE)/I959,2)))</f>
        <v>2.73</v>
      </c>
      <c r="K959" s="10">
        <f t="shared" ca="1" si="90"/>
        <v>1</v>
      </c>
      <c r="L959" s="10" t="str">
        <f t="shared" ca="1" si="91"/>
        <v>Monster_Season0_Challenge20_8_4</v>
      </c>
      <c r="M959" s="10">
        <f t="shared" ca="1" si="92"/>
        <v>1</v>
      </c>
      <c r="O959" s="10">
        <f ca="1">IF(J959="","",VLOOKUP(P959&amp;"_"&amp;Q959&amp;"_"&amp;R959,[1]挑战模式!$A:$AS,38+S959,FALSE))</f>
        <v>5</v>
      </c>
      <c r="P959" s="10">
        <v>0</v>
      </c>
      <c r="Q959" s="10">
        <v>20</v>
      </c>
      <c r="R959" s="10">
        <v>8</v>
      </c>
      <c r="S959" s="10">
        <v>4</v>
      </c>
    </row>
    <row r="960" spans="2:19" s="10" customFormat="1" x14ac:dyDescent="0.2">
      <c r="B960" s="10" t="str">
        <f t="shared" si="87"/>
        <v/>
      </c>
      <c r="C960" s="10" t="str">
        <f>IF(ISNA(VLOOKUP(P960&amp;"_"&amp;Q960&amp;"_"&amp;R960,[1]挑战模式!$A:$AS,1,FALSE)),"",IF(R960-R959=0,"",R960))</f>
        <v/>
      </c>
      <c r="D960" s="10" t="str">
        <f t="shared" si="88"/>
        <v/>
      </c>
      <c r="E960" s="10" t="str">
        <f>""</f>
        <v/>
      </c>
      <c r="F960" s="10" t="str">
        <f>IF(C960="","",VLOOKUP(P960&amp;"_"&amp;Q960&amp;"_"&amp;R960,[1]挑战模式!$A:$AS,13,FALSE)-VLOOKUP(P960&amp;"_"&amp;Q960&amp;"_"&amp;R960,[1]挑战模式!$A:$AS,14,FALSE))</f>
        <v/>
      </c>
      <c r="G960" s="10" t="str">
        <f t="shared" si="89"/>
        <v/>
      </c>
      <c r="H960" s="10" t="str">
        <f t="shared" si="86"/>
        <v/>
      </c>
      <c r="I960" s="10">
        <f ca="1">IF(ISNA(VLOOKUP(P960&amp;"_"&amp;Q960&amp;"_"&amp;R960,[1]挑战模式!$A:$AS,1,FALSE)),"",IF(VLOOKUP(P960&amp;"_"&amp;Q960&amp;"_"&amp;R960,[1]挑战模式!$A:$AS,14+S960,FALSE)="","",INT(VLOOKUP(P960&amp;"_"&amp;Q960&amp;"_"&amp;R960,[1]挑战模式!$A:$AS,20+S960,FALSE))))</f>
        <v>1</v>
      </c>
      <c r="J960" s="10">
        <f ca="1">IF(ISNA(VLOOKUP(P960&amp;"_"&amp;Q960&amp;"_"&amp;R960,[1]挑战模式!$A:$AS,1,FALSE)),"",IF(VLOOKUP(P960&amp;"_"&amp;Q960&amp;"_"&amp;R960,[1]挑战模式!$A:$AS,14+S960,FALSE)="","",ROUND(VLOOKUP(P960&amp;"_"&amp;Q960&amp;"_"&amp;R960,[1]挑战模式!$A:$AS,5,FALSE)/I960,2)))</f>
        <v>30</v>
      </c>
      <c r="K960" s="10">
        <f t="shared" ca="1" si="90"/>
        <v>1</v>
      </c>
      <c r="L960" s="10" t="str">
        <f t="shared" ca="1" si="91"/>
        <v>Monster_Season0_Challenge20_8_5</v>
      </c>
      <c r="M960" s="10">
        <f t="shared" ca="1" si="92"/>
        <v>1</v>
      </c>
      <c r="O960" s="10">
        <f ca="1">IF(J960="","",VLOOKUP(P960&amp;"_"&amp;Q960&amp;"_"&amp;R960,[1]挑战模式!$A:$AS,38+S960,FALSE))</f>
        <v>12</v>
      </c>
      <c r="P960" s="10">
        <v>0</v>
      </c>
      <c r="Q960" s="10">
        <v>20</v>
      </c>
      <c r="R960" s="10">
        <v>8</v>
      </c>
      <c r="S960" s="10">
        <v>5</v>
      </c>
    </row>
    <row r="961" spans="2:19" s="10" customFormat="1" x14ac:dyDescent="0.2">
      <c r="B961" s="10" t="str">
        <f t="shared" si="87"/>
        <v/>
      </c>
      <c r="C961" s="10" t="str">
        <f>IF(ISNA(VLOOKUP(P961&amp;"_"&amp;Q961&amp;"_"&amp;R961,[1]挑战模式!$A:$AS,1,FALSE)),"",IF(R961-R960=0,"",R961))</f>
        <v/>
      </c>
      <c r="D961" s="10" t="str">
        <f t="shared" si="88"/>
        <v/>
      </c>
      <c r="E961" s="10" t="str">
        <f>""</f>
        <v/>
      </c>
      <c r="F961" s="10" t="str">
        <f>IF(C961="","",VLOOKUP(P961&amp;"_"&amp;Q961&amp;"_"&amp;R961,[1]挑战模式!$A:$AS,13,FALSE)-VLOOKUP(P961&amp;"_"&amp;Q961&amp;"_"&amp;R961,[1]挑战模式!$A:$AS,14,FALSE))</f>
        <v/>
      </c>
      <c r="G961" s="10" t="str">
        <f t="shared" si="89"/>
        <v/>
      </c>
      <c r="H961" s="10" t="str">
        <f t="shared" si="86"/>
        <v/>
      </c>
      <c r="I961" s="10" t="str">
        <f ca="1">IF(ISNA(VLOOKUP(P961&amp;"_"&amp;Q961&amp;"_"&amp;R961,[1]挑战模式!$A:$AS,1,FALSE)),"",IF(VLOOKUP(P961&amp;"_"&amp;Q961&amp;"_"&amp;R961,[1]挑战模式!$A:$AS,14+S961,FALSE)="","",INT(VLOOKUP(P961&amp;"_"&amp;Q961&amp;"_"&amp;R961,[1]挑战模式!$A:$AS,20+S961,FALSE))))</f>
        <v/>
      </c>
      <c r="J961" s="10" t="str">
        <f ca="1">IF(ISNA(VLOOKUP(P961&amp;"_"&amp;Q961&amp;"_"&amp;R961,[1]挑战模式!$A:$AS,1,FALSE)),"",IF(VLOOKUP(P961&amp;"_"&amp;Q961&amp;"_"&amp;R961,[1]挑战模式!$A:$AS,14+S961,FALSE)="","",ROUND(VLOOKUP(P961&amp;"_"&amp;Q961&amp;"_"&amp;R961,[1]挑战模式!$A:$AS,5,FALSE)/I961,2)))</f>
        <v/>
      </c>
      <c r="K961" s="10" t="str">
        <f t="shared" ca="1" si="90"/>
        <v/>
      </c>
      <c r="L961" s="10" t="str">
        <f t="shared" ca="1" si="91"/>
        <v/>
      </c>
      <c r="M961" s="10" t="str">
        <f t="shared" ca="1" si="92"/>
        <v/>
      </c>
      <c r="O961" s="10" t="str">
        <f ca="1">IF(J961="","",VLOOKUP(P961&amp;"_"&amp;Q961&amp;"_"&amp;R961,[1]挑战模式!$A:$AS,38+S961,FALSE))</f>
        <v/>
      </c>
      <c r="P961" s="10">
        <v>0</v>
      </c>
      <c r="Q961" s="10">
        <v>20</v>
      </c>
      <c r="R961" s="10">
        <v>8</v>
      </c>
      <c r="S961" s="10">
        <v>6</v>
      </c>
    </row>
    <row r="962" spans="2:19" s="10" customFormat="1" x14ac:dyDescent="0.2">
      <c r="B962" s="10" t="str">
        <f t="shared" si="51"/>
        <v>MonsterWaveCallRule_Season1_Challenge1</v>
      </c>
      <c r="C962" s="10">
        <f>IF(ISNA(VLOOKUP(P962&amp;"_"&amp;Q962&amp;"_"&amp;R962,[1]挑战模式!$A:$AS,1,FALSE)),"",IF(R962-R487=0,"",R962))</f>
        <v>1</v>
      </c>
      <c r="D962" s="10" t="str">
        <f t="shared" si="52"/>
        <v>赛季1挑战关卡1波次1</v>
      </c>
      <c r="E962" s="10" t="str">
        <f>""</f>
        <v/>
      </c>
      <c r="F962" s="10">
        <f>IF(C962="","",VLOOKUP(P962&amp;"_"&amp;Q962&amp;"_"&amp;R962,[1]挑战模式!$A:$AS,13,FALSE)-VLOOKUP(P962&amp;"_"&amp;Q962&amp;"_"&amp;R962,[1]挑战模式!$A:$AS,14,FALSE))</f>
        <v>100</v>
      </c>
      <c r="G962" s="10">
        <f t="shared" si="53"/>
        <v>180</v>
      </c>
      <c r="H962" s="10">
        <f t="shared" si="50"/>
        <v>0</v>
      </c>
      <c r="I962" s="10">
        <f ca="1">IF(ISNA(VLOOKUP(P962&amp;"_"&amp;Q962&amp;"_"&amp;R962,[1]挑战模式!$A:$AS,1,FALSE)),"",IF(VLOOKUP(P962&amp;"_"&amp;Q962&amp;"_"&amp;R962,[1]挑战模式!$A:$AS,14+S962,FALSE)="","",INT(VLOOKUP(P962&amp;"_"&amp;Q962&amp;"_"&amp;R962,[1]挑战模式!$A:$AS,20+S962,FALSE))))</f>
        <v>5</v>
      </c>
      <c r="J962" s="10">
        <f ca="1">IF(ISNA(VLOOKUP(P962&amp;"_"&amp;Q962&amp;"_"&amp;R962,[1]挑战模式!$A:$AS,1,FALSE)),"",IF(VLOOKUP(P962&amp;"_"&amp;Q962&amp;"_"&amp;R962,[1]挑战模式!$A:$AS,14+S962,FALSE)="","",ROUND(VLOOKUP(P962&amp;"_"&amp;Q962&amp;"_"&amp;R962,[1]挑战模式!$A:$AS,5,FALSE)/I962,2)))</f>
        <v>2</v>
      </c>
      <c r="K962" s="10">
        <f t="shared" ca="1" si="54"/>
        <v>1</v>
      </c>
      <c r="L962" s="10" t="str">
        <f t="shared" ca="1" si="55"/>
        <v>Monster_Season1_Challenge1_1_1</v>
      </c>
      <c r="M962" s="10">
        <f t="shared" ca="1" si="56"/>
        <v>1</v>
      </c>
      <c r="O962" s="10">
        <f ca="1">IF(J962="","",VLOOKUP(P962&amp;"_"&amp;Q962&amp;"_"&amp;R962,[1]挑战模式!$A:$AS,38+S962,FALSE))</f>
        <v>40</v>
      </c>
      <c r="P962" s="10">
        <v>1</v>
      </c>
      <c r="Q962" s="10">
        <v>1</v>
      </c>
      <c r="R962" s="10">
        <v>1</v>
      </c>
      <c r="S962" s="10">
        <v>1</v>
      </c>
    </row>
    <row r="963" spans="2:19" s="10" customFormat="1" x14ac:dyDescent="0.2">
      <c r="B963" s="10" t="str">
        <f t="shared" si="51"/>
        <v/>
      </c>
      <c r="C963" s="10" t="str">
        <f>IF(ISNA(VLOOKUP(P963&amp;"_"&amp;Q963&amp;"_"&amp;R963,[1]挑战模式!$A:$AS,1,FALSE)),"",IF(R963-R962=0,"",R963))</f>
        <v/>
      </c>
      <c r="D963" s="10" t="str">
        <f t="shared" si="52"/>
        <v/>
      </c>
      <c r="E963" s="10" t="str">
        <f>""</f>
        <v/>
      </c>
      <c r="F963" s="10" t="str">
        <f>IF(C963="","",VLOOKUP(P963&amp;"_"&amp;Q963&amp;"_"&amp;R963,[1]挑战模式!$A:$AS,13,FALSE)-VLOOKUP(P963&amp;"_"&amp;Q963&amp;"_"&amp;R963,[1]挑战模式!$A:$AS,14,FALSE))</f>
        <v/>
      </c>
      <c r="G963" s="10" t="str">
        <f t="shared" si="53"/>
        <v/>
      </c>
      <c r="H963" s="10" t="str">
        <f t="shared" si="50"/>
        <v/>
      </c>
      <c r="I963" s="10" t="str">
        <f ca="1">IF(ISNA(VLOOKUP(P963&amp;"_"&amp;Q963&amp;"_"&amp;R963,[1]挑战模式!$A:$AS,1,FALSE)),"",IF(VLOOKUP(P963&amp;"_"&amp;Q963&amp;"_"&amp;R963,[1]挑战模式!$A:$AS,14+S963,FALSE)="","",INT(VLOOKUP(P963&amp;"_"&amp;Q963&amp;"_"&amp;R963,[1]挑战模式!$A:$AS,20+S963,FALSE))))</f>
        <v/>
      </c>
      <c r="J963" s="10" t="str">
        <f ca="1">IF(ISNA(VLOOKUP(P963&amp;"_"&amp;Q963&amp;"_"&amp;R963,[1]挑战模式!$A:$AS,1,FALSE)),"",IF(VLOOKUP(P963&amp;"_"&amp;Q963&amp;"_"&amp;R963,[1]挑战模式!$A:$AS,14+S963,FALSE)="","",ROUND(VLOOKUP(P963&amp;"_"&amp;Q963&amp;"_"&amp;R963,[1]挑战模式!$A:$AS,5,FALSE)/I963,2)))</f>
        <v/>
      </c>
      <c r="K963" s="10" t="str">
        <f t="shared" ca="1" si="54"/>
        <v/>
      </c>
      <c r="L963" s="10" t="str">
        <f t="shared" ca="1" si="55"/>
        <v/>
      </c>
      <c r="M963" s="10" t="str">
        <f t="shared" ca="1" si="56"/>
        <v/>
      </c>
      <c r="O963" s="10" t="str">
        <f ca="1">IF(J963="","",VLOOKUP(P963&amp;"_"&amp;Q963&amp;"_"&amp;R963,[1]挑战模式!$A:$AS,38+S963,FALSE))</f>
        <v/>
      </c>
      <c r="P963" s="10">
        <v>1</v>
      </c>
      <c r="Q963" s="10">
        <v>1</v>
      </c>
      <c r="R963" s="10">
        <v>1</v>
      </c>
      <c r="S963" s="10">
        <v>2</v>
      </c>
    </row>
    <row r="964" spans="2:19" s="10" customFormat="1" x14ac:dyDescent="0.2">
      <c r="B964" s="10" t="str">
        <f t="shared" si="51"/>
        <v/>
      </c>
      <c r="C964" s="10" t="str">
        <f>IF(ISNA(VLOOKUP(P964&amp;"_"&amp;Q964&amp;"_"&amp;R964,[1]挑战模式!$A:$AS,1,FALSE)),"",IF(R964-R963=0,"",R964))</f>
        <v/>
      </c>
      <c r="D964" s="10" t="str">
        <f t="shared" si="52"/>
        <v/>
      </c>
      <c r="E964" s="10" t="str">
        <f>""</f>
        <v/>
      </c>
      <c r="F964" s="10" t="str">
        <f>IF(C964="","",VLOOKUP(P964&amp;"_"&amp;Q964&amp;"_"&amp;R964,[1]挑战模式!$A:$AS,13,FALSE)-VLOOKUP(P964&amp;"_"&amp;Q964&amp;"_"&amp;R964,[1]挑战模式!$A:$AS,14,FALSE))</f>
        <v/>
      </c>
      <c r="G964" s="10" t="str">
        <f t="shared" si="53"/>
        <v/>
      </c>
      <c r="H964" s="10" t="str">
        <f t="shared" si="50"/>
        <v/>
      </c>
      <c r="I964" s="10" t="str">
        <f ca="1">IF(ISNA(VLOOKUP(P964&amp;"_"&amp;Q964&amp;"_"&amp;R964,[1]挑战模式!$A:$AS,1,FALSE)),"",IF(VLOOKUP(P964&amp;"_"&amp;Q964&amp;"_"&amp;R964,[1]挑战模式!$A:$AS,14+S964,FALSE)="","",INT(VLOOKUP(P964&amp;"_"&amp;Q964&amp;"_"&amp;R964,[1]挑战模式!$A:$AS,20+S964,FALSE))))</f>
        <v/>
      </c>
      <c r="J964" s="10" t="str">
        <f ca="1">IF(ISNA(VLOOKUP(P964&amp;"_"&amp;Q964&amp;"_"&amp;R964,[1]挑战模式!$A:$AS,1,FALSE)),"",IF(VLOOKUP(P964&amp;"_"&amp;Q964&amp;"_"&amp;R964,[1]挑战模式!$A:$AS,14+S964,FALSE)="","",ROUND(VLOOKUP(P964&amp;"_"&amp;Q964&amp;"_"&amp;R964,[1]挑战模式!$A:$AS,5,FALSE)/I964,2)))</f>
        <v/>
      </c>
      <c r="K964" s="10" t="str">
        <f t="shared" ca="1" si="54"/>
        <v/>
      </c>
      <c r="L964" s="10" t="str">
        <f t="shared" ca="1" si="55"/>
        <v/>
      </c>
      <c r="M964" s="10" t="str">
        <f t="shared" ca="1" si="56"/>
        <v/>
      </c>
      <c r="O964" s="10" t="str">
        <f ca="1">IF(J964="","",VLOOKUP(P964&amp;"_"&amp;Q964&amp;"_"&amp;R964,[1]挑战模式!$A:$AS,38+S964,FALSE))</f>
        <v/>
      </c>
      <c r="P964" s="10">
        <v>1</v>
      </c>
      <c r="Q964" s="10">
        <v>1</v>
      </c>
      <c r="R964" s="10">
        <v>1</v>
      </c>
      <c r="S964" s="10">
        <v>3</v>
      </c>
    </row>
    <row r="965" spans="2:19" s="10" customFormat="1" x14ac:dyDescent="0.2">
      <c r="B965" s="10" t="str">
        <f t="shared" si="51"/>
        <v/>
      </c>
      <c r="C965" s="10" t="str">
        <f>IF(ISNA(VLOOKUP(P965&amp;"_"&amp;Q965&amp;"_"&amp;R965,[1]挑战模式!$A:$AS,1,FALSE)),"",IF(R965-R964=0,"",R965))</f>
        <v/>
      </c>
      <c r="D965" s="10" t="str">
        <f t="shared" si="52"/>
        <v/>
      </c>
      <c r="E965" s="10" t="str">
        <f>""</f>
        <v/>
      </c>
      <c r="F965" s="10" t="str">
        <f>IF(C965="","",VLOOKUP(P965&amp;"_"&amp;Q965&amp;"_"&amp;R965,[1]挑战模式!$A:$AS,13,FALSE)-VLOOKUP(P965&amp;"_"&amp;Q965&amp;"_"&amp;R965,[1]挑战模式!$A:$AS,14,FALSE))</f>
        <v/>
      </c>
      <c r="G965" s="10" t="str">
        <f t="shared" si="53"/>
        <v/>
      </c>
      <c r="H965" s="10" t="str">
        <f t="shared" si="50"/>
        <v/>
      </c>
      <c r="I965" s="10" t="str">
        <f ca="1">IF(ISNA(VLOOKUP(P965&amp;"_"&amp;Q965&amp;"_"&amp;R965,[1]挑战模式!$A:$AS,1,FALSE)),"",IF(VLOOKUP(P965&amp;"_"&amp;Q965&amp;"_"&amp;R965,[1]挑战模式!$A:$AS,14+S965,FALSE)="","",INT(VLOOKUP(P965&amp;"_"&amp;Q965&amp;"_"&amp;R965,[1]挑战模式!$A:$AS,20+S965,FALSE))))</f>
        <v/>
      </c>
      <c r="J965" s="10" t="str">
        <f ca="1">IF(ISNA(VLOOKUP(P965&amp;"_"&amp;Q965&amp;"_"&amp;R965,[1]挑战模式!$A:$AS,1,FALSE)),"",IF(VLOOKUP(P965&amp;"_"&amp;Q965&amp;"_"&amp;R965,[1]挑战模式!$A:$AS,14+S965,FALSE)="","",ROUND(VLOOKUP(P965&amp;"_"&amp;Q965&amp;"_"&amp;R965,[1]挑战模式!$A:$AS,5,FALSE)/I965,2)))</f>
        <v/>
      </c>
      <c r="K965" s="10" t="str">
        <f t="shared" ca="1" si="54"/>
        <v/>
      </c>
      <c r="L965" s="10" t="str">
        <f t="shared" ca="1" si="55"/>
        <v/>
      </c>
      <c r="M965" s="10" t="str">
        <f t="shared" ca="1" si="56"/>
        <v/>
      </c>
      <c r="O965" s="10" t="str">
        <f ca="1">IF(J965="","",VLOOKUP(P965&amp;"_"&amp;Q965&amp;"_"&amp;R965,[1]挑战模式!$A:$AS,38+S965,FALSE))</f>
        <v/>
      </c>
      <c r="P965" s="10">
        <v>1</v>
      </c>
      <c r="Q965" s="10">
        <v>1</v>
      </c>
      <c r="R965" s="10">
        <v>1</v>
      </c>
      <c r="S965" s="10">
        <v>4</v>
      </c>
    </row>
    <row r="966" spans="2:19" s="10" customFormat="1" x14ac:dyDescent="0.2">
      <c r="B966" s="10" t="str">
        <f t="shared" si="51"/>
        <v/>
      </c>
      <c r="C966" s="10" t="str">
        <f>IF(ISNA(VLOOKUP(P966&amp;"_"&amp;Q966&amp;"_"&amp;R966,[1]挑战模式!$A:$AS,1,FALSE)),"",IF(R966-R965=0,"",R966))</f>
        <v/>
      </c>
      <c r="D966" s="10" t="str">
        <f t="shared" si="52"/>
        <v/>
      </c>
      <c r="E966" s="10" t="str">
        <f>""</f>
        <v/>
      </c>
      <c r="F966" s="10" t="str">
        <f>IF(C966="","",VLOOKUP(P966&amp;"_"&amp;Q966&amp;"_"&amp;R966,[1]挑战模式!$A:$AS,13,FALSE)-VLOOKUP(P966&amp;"_"&amp;Q966&amp;"_"&amp;R966,[1]挑战模式!$A:$AS,14,FALSE))</f>
        <v/>
      </c>
      <c r="G966" s="10" t="str">
        <f t="shared" si="53"/>
        <v/>
      </c>
      <c r="H966" s="10" t="str">
        <f t="shared" si="50"/>
        <v/>
      </c>
      <c r="I966" s="10" t="str">
        <f ca="1">IF(ISNA(VLOOKUP(P966&amp;"_"&amp;Q966&amp;"_"&amp;R966,[1]挑战模式!$A:$AS,1,FALSE)),"",IF(VLOOKUP(P966&amp;"_"&amp;Q966&amp;"_"&amp;R966,[1]挑战模式!$A:$AS,14+S966,FALSE)="","",INT(VLOOKUP(P966&amp;"_"&amp;Q966&amp;"_"&amp;R966,[1]挑战模式!$A:$AS,20+S966,FALSE))))</f>
        <v/>
      </c>
      <c r="J966" s="10" t="str">
        <f ca="1">IF(ISNA(VLOOKUP(P966&amp;"_"&amp;Q966&amp;"_"&amp;R966,[1]挑战模式!$A:$AS,1,FALSE)),"",IF(VLOOKUP(P966&amp;"_"&amp;Q966&amp;"_"&amp;R966,[1]挑战模式!$A:$AS,14+S966,FALSE)="","",ROUND(VLOOKUP(P966&amp;"_"&amp;Q966&amp;"_"&amp;R966,[1]挑战模式!$A:$AS,5,FALSE)/I966,2)))</f>
        <v/>
      </c>
      <c r="K966" s="10" t="str">
        <f t="shared" ca="1" si="54"/>
        <v/>
      </c>
      <c r="L966" s="10" t="str">
        <f t="shared" ca="1" si="55"/>
        <v/>
      </c>
      <c r="M966" s="10" t="str">
        <f t="shared" ca="1" si="56"/>
        <v/>
      </c>
      <c r="O966" s="10" t="str">
        <f ca="1">IF(J966="","",VLOOKUP(P966&amp;"_"&amp;Q966&amp;"_"&amp;R966,[1]挑战模式!$A:$AS,38+S966,FALSE))</f>
        <v/>
      </c>
      <c r="P966" s="10">
        <v>1</v>
      </c>
      <c r="Q966" s="10">
        <v>1</v>
      </c>
      <c r="R966" s="10">
        <v>1</v>
      </c>
      <c r="S966" s="10">
        <v>5</v>
      </c>
    </row>
    <row r="967" spans="2:19" s="10" customFormat="1" x14ac:dyDescent="0.2">
      <c r="B967" s="10" t="str">
        <f t="shared" si="51"/>
        <v/>
      </c>
      <c r="C967" s="10" t="str">
        <f>IF(ISNA(VLOOKUP(P967&amp;"_"&amp;Q967&amp;"_"&amp;R967,[1]挑战模式!$A:$AS,1,FALSE)),"",IF(R967-R966=0,"",R967))</f>
        <v/>
      </c>
      <c r="D967" s="10" t="str">
        <f t="shared" si="52"/>
        <v/>
      </c>
      <c r="E967" s="10" t="str">
        <f>""</f>
        <v/>
      </c>
      <c r="F967" s="10" t="str">
        <f>IF(C967="","",VLOOKUP(P967&amp;"_"&amp;Q967&amp;"_"&amp;R967,[1]挑战模式!$A:$AS,13,FALSE)-VLOOKUP(P967&amp;"_"&amp;Q967&amp;"_"&amp;R967,[1]挑战模式!$A:$AS,14,FALSE))</f>
        <v/>
      </c>
      <c r="G967" s="10" t="str">
        <f t="shared" si="53"/>
        <v/>
      </c>
      <c r="H967" s="10" t="str">
        <f t="shared" si="50"/>
        <v/>
      </c>
      <c r="I967" s="10" t="str">
        <f ca="1">IF(ISNA(VLOOKUP(P967&amp;"_"&amp;Q967&amp;"_"&amp;R967,[1]挑战模式!$A:$AS,1,FALSE)),"",IF(VLOOKUP(P967&amp;"_"&amp;Q967&amp;"_"&amp;R967,[1]挑战模式!$A:$AS,14+S967,FALSE)="","",INT(VLOOKUP(P967&amp;"_"&amp;Q967&amp;"_"&amp;R967,[1]挑战模式!$A:$AS,20+S967,FALSE))))</f>
        <v/>
      </c>
      <c r="J967" s="10" t="str">
        <f ca="1">IF(ISNA(VLOOKUP(P967&amp;"_"&amp;Q967&amp;"_"&amp;R967,[1]挑战模式!$A:$AS,1,FALSE)),"",IF(VLOOKUP(P967&amp;"_"&amp;Q967&amp;"_"&amp;R967,[1]挑战模式!$A:$AS,14+S967,FALSE)="","",ROUND(VLOOKUP(P967&amp;"_"&amp;Q967&amp;"_"&amp;R967,[1]挑战模式!$A:$AS,5,FALSE)/I967,2)))</f>
        <v/>
      </c>
      <c r="K967" s="10" t="str">
        <f t="shared" ca="1" si="54"/>
        <v/>
      </c>
      <c r="L967" s="10" t="str">
        <f t="shared" ca="1" si="55"/>
        <v/>
      </c>
      <c r="M967" s="10" t="str">
        <f t="shared" ca="1" si="56"/>
        <v/>
      </c>
      <c r="O967" s="10" t="str">
        <f ca="1">IF(J967="","",VLOOKUP(P967&amp;"_"&amp;Q967&amp;"_"&amp;R967,[1]挑战模式!$A:$AS,38+S967,FALSE))</f>
        <v/>
      </c>
      <c r="P967" s="10">
        <v>1</v>
      </c>
      <c r="Q967" s="10">
        <v>1</v>
      </c>
      <c r="R967" s="10">
        <v>1</v>
      </c>
      <c r="S967" s="10">
        <v>6</v>
      </c>
    </row>
    <row r="968" spans="2:19" s="10" customFormat="1" x14ac:dyDescent="0.2">
      <c r="B968" s="10" t="str">
        <f t="shared" si="51"/>
        <v>MonsterWaveCallRule_Season1_Challenge1</v>
      </c>
      <c r="C968" s="10">
        <f>IF(ISNA(VLOOKUP(P968&amp;"_"&amp;Q968&amp;"_"&amp;R968,[1]挑战模式!$A:$AS,1,FALSE)),"",IF(R968-R967=0,"",R968))</f>
        <v>2</v>
      </c>
      <c r="D968" s="10" t="str">
        <f t="shared" si="52"/>
        <v>赛季1挑战关卡1波次2</v>
      </c>
      <c r="E968" s="10" t="str">
        <f>""</f>
        <v/>
      </c>
      <c r="F968" s="10">
        <f>IF(C968="","",VLOOKUP(P968&amp;"_"&amp;Q968&amp;"_"&amp;R968,[1]挑战模式!$A:$AS,13,FALSE)-VLOOKUP(P968&amp;"_"&amp;Q968&amp;"_"&amp;R968,[1]挑战模式!$A:$AS,14,FALSE))</f>
        <v>100</v>
      </c>
      <c r="G968" s="10">
        <f t="shared" si="53"/>
        <v>180</v>
      </c>
      <c r="H968" s="10">
        <f t="shared" si="50"/>
        <v>0</v>
      </c>
      <c r="I968" s="10">
        <f ca="1">IF(ISNA(VLOOKUP(P968&amp;"_"&amp;Q968&amp;"_"&amp;R968,[1]挑战模式!$A:$AS,1,FALSE)),"",IF(VLOOKUP(P968&amp;"_"&amp;Q968&amp;"_"&amp;R968,[1]挑战模式!$A:$AS,14+S968,FALSE)="","",INT(VLOOKUP(P968&amp;"_"&amp;Q968&amp;"_"&amp;R968,[1]挑战模式!$A:$AS,20+S968,FALSE))))</f>
        <v>4</v>
      </c>
      <c r="J968" s="10">
        <f ca="1">IF(ISNA(VLOOKUP(P968&amp;"_"&amp;Q968&amp;"_"&amp;R968,[1]挑战模式!$A:$AS,1,FALSE)),"",IF(VLOOKUP(P968&amp;"_"&amp;Q968&amp;"_"&amp;R968,[1]挑战模式!$A:$AS,14+S968,FALSE)="","",ROUND(VLOOKUP(P968&amp;"_"&amp;Q968&amp;"_"&amp;R968,[1]挑战模式!$A:$AS,5,FALSE)/I968,2)))</f>
        <v>3.75</v>
      </c>
      <c r="K968" s="10">
        <f t="shared" ca="1" si="54"/>
        <v>1</v>
      </c>
      <c r="L968" s="10" t="str">
        <f t="shared" ca="1" si="55"/>
        <v>Monster_Season1_Challenge1_2_1</v>
      </c>
      <c r="M968" s="10">
        <f t="shared" ca="1" si="56"/>
        <v>1</v>
      </c>
      <c r="O968" s="10">
        <f ca="1">IF(J968="","",VLOOKUP(P968&amp;"_"&amp;Q968&amp;"_"&amp;R968,[1]挑战模式!$A:$AS,38+S968,FALSE))</f>
        <v>25</v>
      </c>
      <c r="P968" s="10">
        <v>1</v>
      </c>
      <c r="Q968" s="10">
        <v>1</v>
      </c>
      <c r="R968" s="10">
        <v>2</v>
      </c>
      <c r="S968" s="10">
        <v>1</v>
      </c>
    </row>
    <row r="969" spans="2:19" s="10" customFormat="1" x14ac:dyDescent="0.2">
      <c r="B969" s="10" t="str">
        <f t="shared" si="51"/>
        <v/>
      </c>
      <c r="C969" s="10" t="str">
        <f>IF(ISNA(VLOOKUP(P969&amp;"_"&amp;Q969&amp;"_"&amp;R969,[1]挑战模式!$A:$AS,1,FALSE)),"",IF(R969-R968=0,"",R969))</f>
        <v/>
      </c>
      <c r="D969" s="10" t="str">
        <f t="shared" si="52"/>
        <v/>
      </c>
      <c r="E969" s="10" t="str">
        <f>""</f>
        <v/>
      </c>
      <c r="F969" s="10" t="str">
        <f>IF(C969="","",VLOOKUP(P969&amp;"_"&amp;Q969&amp;"_"&amp;R969,[1]挑战模式!$A:$AS,13,FALSE)-VLOOKUP(P969&amp;"_"&amp;Q969&amp;"_"&amp;R969,[1]挑战模式!$A:$AS,14,FALSE))</f>
        <v/>
      </c>
      <c r="G969" s="10" t="str">
        <f t="shared" si="53"/>
        <v/>
      </c>
      <c r="H969" s="10" t="str">
        <f t="shared" si="50"/>
        <v/>
      </c>
      <c r="I969" s="10">
        <f ca="1">IF(ISNA(VLOOKUP(P969&amp;"_"&amp;Q969&amp;"_"&amp;R969,[1]挑战模式!$A:$AS,1,FALSE)),"",IF(VLOOKUP(P969&amp;"_"&amp;Q969&amp;"_"&amp;R969,[1]挑战模式!$A:$AS,14+S969,FALSE)="","",INT(VLOOKUP(P969&amp;"_"&amp;Q969&amp;"_"&amp;R969,[1]挑战模式!$A:$AS,20+S969,FALSE))))</f>
        <v>4</v>
      </c>
      <c r="J969" s="10">
        <f ca="1">IF(ISNA(VLOOKUP(P969&amp;"_"&amp;Q969&amp;"_"&amp;R969,[1]挑战模式!$A:$AS,1,FALSE)),"",IF(VLOOKUP(P969&amp;"_"&amp;Q969&amp;"_"&amp;R969,[1]挑战模式!$A:$AS,14+S969,FALSE)="","",ROUND(VLOOKUP(P969&amp;"_"&amp;Q969&amp;"_"&amp;R969,[1]挑战模式!$A:$AS,5,FALSE)/I969,2)))</f>
        <v>3.75</v>
      </c>
      <c r="K969" s="10">
        <f t="shared" ca="1" si="54"/>
        <v>1</v>
      </c>
      <c r="L969" s="10" t="str">
        <f t="shared" ca="1" si="55"/>
        <v>Monster_Season1_Challenge1_2_2</v>
      </c>
      <c r="M969" s="10">
        <f t="shared" ca="1" si="56"/>
        <v>1</v>
      </c>
      <c r="O969" s="10">
        <f ca="1">IF(J969="","",VLOOKUP(P969&amp;"_"&amp;Q969&amp;"_"&amp;R969,[1]挑战模式!$A:$AS,38+S969,FALSE))</f>
        <v>25</v>
      </c>
      <c r="P969" s="10">
        <v>1</v>
      </c>
      <c r="Q969" s="10">
        <v>1</v>
      </c>
      <c r="R969" s="10">
        <v>2</v>
      </c>
      <c r="S969" s="10">
        <v>2</v>
      </c>
    </row>
    <row r="970" spans="2:19" s="10" customFormat="1" x14ac:dyDescent="0.2">
      <c r="B970" s="10" t="str">
        <f t="shared" si="51"/>
        <v/>
      </c>
      <c r="C970" s="10" t="str">
        <f>IF(ISNA(VLOOKUP(P970&amp;"_"&amp;Q970&amp;"_"&amp;R970,[1]挑战模式!$A:$AS,1,FALSE)),"",IF(R970-R969=0,"",R970))</f>
        <v/>
      </c>
      <c r="D970" s="10" t="str">
        <f t="shared" si="52"/>
        <v/>
      </c>
      <c r="E970" s="10" t="str">
        <f>""</f>
        <v/>
      </c>
      <c r="F970" s="10" t="str">
        <f>IF(C970="","",VLOOKUP(P970&amp;"_"&amp;Q970&amp;"_"&amp;R970,[1]挑战模式!$A:$AS,13,FALSE)-VLOOKUP(P970&amp;"_"&amp;Q970&amp;"_"&amp;R970,[1]挑战模式!$A:$AS,14,FALSE))</f>
        <v/>
      </c>
      <c r="G970" s="10" t="str">
        <f t="shared" si="53"/>
        <v/>
      </c>
      <c r="H970" s="10" t="str">
        <f t="shared" si="50"/>
        <v/>
      </c>
      <c r="I970" s="10" t="str">
        <f ca="1">IF(ISNA(VLOOKUP(P970&amp;"_"&amp;Q970&amp;"_"&amp;R970,[1]挑战模式!$A:$AS,1,FALSE)),"",IF(VLOOKUP(P970&amp;"_"&amp;Q970&amp;"_"&amp;R970,[1]挑战模式!$A:$AS,14+S970,FALSE)="","",INT(VLOOKUP(P970&amp;"_"&amp;Q970&amp;"_"&amp;R970,[1]挑战模式!$A:$AS,20+S970,FALSE))))</f>
        <v/>
      </c>
      <c r="J970" s="10" t="str">
        <f ca="1">IF(ISNA(VLOOKUP(P970&amp;"_"&amp;Q970&amp;"_"&amp;R970,[1]挑战模式!$A:$AS,1,FALSE)),"",IF(VLOOKUP(P970&amp;"_"&amp;Q970&amp;"_"&amp;R970,[1]挑战模式!$A:$AS,14+S970,FALSE)="","",ROUND(VLOOKUP(P970&amp;"_"&amp;Q970&amp;"_"&amp;R970,[1]挑战模式!$A:$AS,5,FALSE)/I970,2)))</f>
        <v/>
      </c>
      <c r="K970" s="10" t="str">
        <f t="shared" ca="1" si="54"/>
        <v/>
      </c>
      <c r="L970" s="10" t="str">
        <f t="shared" ca="1" si="55"/>
        <v/>
      </c>
      <c r="M970" s="10" t="str">
        <f t="shared" ca="1" si="56"/>
        <v/>
      </c>
      <c r="O970" s="10" t="str">
        <f ca="1">IF(J970="","",VLOOKUP(P970&amp;"_"&amp;Q970&amp;"_"&amp;R970,[1]挑战模式!$A:$AS,38+S970,FALSE))</f>
        <v/>
      </c>
      <c r="P970" s="10">
        <v>1</v>
      </c>
      <c r="Q970" s="10">
        <v>1</v>
      </c>
      <c r="R970" s="10">
        <v>2</v>
      </c>
      <c r="S970" s="10">
        <v>3</v>
      </c>
    </row>
    <row r="971" spans="2:19" s="10" customFormat="1" x14ac:dyDescent="0.2">
      <c r="B971" s="10" t="str">
        <f t="shared" si="51"/>
        <v/>
      </c>
      <c r="C971" s="10" t="str">
        <f>IF(ISNA(VLOOKUP(P971&amp;"_"&amp;Q971&amp;"_"&amp;R971,[1]挑战模式!$A:$AS,1,FALSE)),"",IF(R971-R970=0,"",R971))</f>
        <v/>
      </c>
      <c r="D971" s="10" t="str">
        <f t="shared" si="52"/>
        <v/>
      </c>
      <c r="E971" s="10" t="str">
        <f>""</f>
        <v/>
      </c>
      <c r="F971" s="10" t="str">
        <f>IF(C971="","",VLOOKUP(P971&amp;"_"&amp;Q971&amp;"_"&amp;R971,[1]挑战模式!$A:$AS,13,FALSE)-VLOOKUP(P971&amp;"_"&amp;Q971&amp;"_"&amp;R971,[1]挑战模式!$A:$AS,14,FALSE))</f>
        <v/>
      </c>
      <c r="G971" s="10" t="str">
        <f t="shared" si="53"/>
        <v/>
      </c>
      <c r="H971" s="10" t="str">
        <f t="shared" si="50"/>
        <v/>
      </c>
      <c r="I971" s="10" t="str">
        <f ca="1">IF(ISNA(VLOOKUP(P971&amp;"_"&amp;Q971&amp;"_"&amp;R971,[1]挑战模式!$A:$AS,1,FALSE)),"",IF(VLOOKUP(P971&amp;"_"&amp;Q971&amp;"_"&amp;R971,[1]挑战模式!$A:$AS,14+S971,FALSE)="","",INT(VLOOKUP(P971&amp;"_"&amp;Q971&amp;"_"&amp;R971,[1]挑战模式!$A:$AS,20+S971,FALSE))))</f>
        <v/>
      </c>
      <c r="J971" s="10" t="str">
        <f ca="1">IF(ISNA(VLOOKUP(P971&amp;"_"&amp;Q971&amp;"_"&amp;R971,[1]挑战模式!$A:$AS,1,FALSE)),"",IF(VLOOKUP(P971&amp;"_"&amp;Q971&amp;"_"&amp;R971,[1]挑战模式!$A:$AS,14+S971,FALSE)="","",ROUND(VLOOKUP(P971&amp;"_"&amp;Q971&amp;"_"&amp;R971,[1]挑战模式!$A:$AS,5,FALSE)/I971,2)))</f>
        <v/>
      </c>
      <c r="K971" s="10" t="str">
        <f t="shared" ca="1" si="54"/>
        <v/>
      </c>
      <c r="L971" s="10" t="str">
        <f t="shared" ca="1" si="55"/>
        <v/>
      </c>
      <c r="M971" s="10" t="str">
        <f t="shared" ca="1" si="56"/>
        <v/>
      </c>
      <c r="O971" s="10" t="str">
        <f ca="1">IF(J971="","",VLOOKUP(P971&amp;"_"&amp;Q971&amp;"_"&amp;R971,[1]挑战模式!$A:$AS,38+S971,FALSE))</f>
        <v/>
      </c>
      <c r="P971" s="10">
        <v>1</v>
      </c>
      <c r="Q971" s="10">
        <v>1</v>
      </c>
      <c r="R971" s="10">
        <v>2</v>
      </c>
      <c r="S971" s="10">
        <v>4</v>
      </c>
    </row>
    <row r="972" spans="2:19" s="10" customFormat="1" x14ac:dyDescent="0.2">
      <c r="B972" s="10" t="str">
        <f t="shared" si="51"/>
        <v/>
      </c>
      <c r="C972" s="10" t="str">
        <f>IF(ISNA(VLOOKUP(P972&amp;"_"&amp;Q972&amp;"_"&amp;R972,[1]挑战模式!$A:$AS,1,FALSE)),"",IF(R972-R971=0,"",R972))</f>
        <v/>
      </c>
      <c r="D972" s="10" t="str">
        <f t="shared" si="52"/>
        <v/>
      </c>
      <c r="E972" s="10" t="str">
        <f>""</f>
        <v/>
      </c>
      <c r="F972" s="10" t="str">
        <f>IF(C972="","",VLOOKUP(P972&amp;"_"&amp;Q972&amp;"_"&amp;R972,[1]挑战模式!$A:$AS,13,FALSE)-VLOOKUP(P972&amp;"_"&amp;Q972&amp;"_"&amp;R972,[1]挑战模式!$A:$AS,14,FALSE))</f>
        <v/>
      </c>
      <c r="G972" s="10" t="str">
        <f t="shared" si="53"/>
        <v/>
      </c>
      <c r="H972" s="10" t="str">
        <f t="shared" si="50"/>
        <v/>
      </c>
      <c r="I972" s="10" t="str">
        <f ca="1">IF(ISNA(VLOOKUP(P972&amp;"_"&amp;Q972&amp;"_"&amp;R972,[1]挑战模式!$A:$AS,1,FALSE)),"",IF(VLOOKUP(P972&amp;"_"&amp;Q972&amp;"_"&amp;R972,[1]挑战模式!$A:$AS,14+S972,FALSE)="","",INT(VLOOKUP(P972&amp;"_"&amp;Q972&amp;"_"&amp;R972,[1]挑战模式!$A:$AS,20+S972,FALSE))))</f>
        <v/>
      </c>
      <c r="J972" s="10" t="str">
        <f ca="1">IF(ISNA(VLOOKUP(P972&amp;"_"&amp;Q972&amp;"_"&amp;R972,[1]挑战模式!$A:$AS,1,FALSE)),"",IF(VLOOKUP(P972&amp;"_"&amp;Q972&amp;"_"&amp;R972,[1]挑战模式!$A:$AS,14+S972,FALSE)="","",ROUND(VLOOKUP(P972&amp;"_"&amp;Q972&amp;"_"&amp;R972,[1]挑战模式!$A:$AS,5,FALSE)/I972,2)))</f>
        <v/>
      </c>
      <c r="K972" s="10" t="str">
        <f t="shared" ca="1" si="54"/>
        <v/>
      </c>
      <c r="L972" s="10" t="str">
        <f t="shared" ca="1" si="55"/>
        <v/>
      </c>
      <c r="M972" s="10" t="str">
        <f t="shared" ca="1" si="56"/>
        <v/>
      </c>
      <c r="O972" s="10" t="str">
        <f ca="1">IF(J972="","",VLOOKUP(P972&amp;"_"&amp;Q972&amp;"_"&amp;R972,[1]挑战模式!$A:$AS,38+S972,FALSE))</f>
        <v/>
      </c>
      <c r="P972" s="10">
        <v>1</v>
      </c>
      <c r="Q972" s="10">
        <v>1</v>
      </c>
      <c r="R972" s="10">
        <v>2</v>
      </c>
      <c r="S972" s="10">
        <v>5</v>
      </c>
    </row>
    <row r="973" spans="2:19" s="10" customFormat="1" x14ac:dyDescent="0.2">
      <c r="B973" s="10" t="str">
        <f t="shared" si="51"/>
        <v/>
      </c>
      <c r="C973" s="10" t="str">
        <f>IF(ISNA(VLOOKUP(P973&amp;"_"&amp;Q973&amp;"_"&amp;R973,[1]挑战模式!$A:$AS,1,FALSE)),"",IF(R973-R972=0,"",R973))</f>
        <v/>
      </c>
      <c r="D973" s="10" t="str">
        <f t="shared" si="52"/>
        <v/>
      </c>
      <c r="E973" s="10" t="str">
        <f>""</f>
        <v/>
      </c>
      <c r="F973" s="10" t="str">
        <f>IF(C973="","",VLOOKUP(P973&amp;"_"&amp;Q973&amp;"_"&amp;R973,[1]挑战模式!$A:$AS,13,FALSE)-VLOOKUP(P973&amp;"_"&amp;Q973&amp;"_"&amp;R973,[1]挑战模式!$A:$AS,14,FALSE))</f>
        <v/>
      </c>
      <c r="G973" s="10" t="str">
        <f t="shared" si="53"/>
        <v/>
      </c>
      <c r="H973" s="10" t="str">
        <f t="shared" si="50"/>
        <v/>
      </c>
      <c r="I973" s="10" t="str">
        <f ca="1">IF(ISNA(VLOOKUP(P973&amp;"_"&amp;Q973&amp;"_"&amp;R973,[1]挑战模式!$A:$AS,1,FALSE)),"",IF(VLOOKUP(P973&amp;"_"&amp;Q973&amp;"_"&amp;R973,[1]挑战模式!$A:$AS,14+S973,FALSE)="","",INT(VLOOKUP(P973&amp;"_"&amp;Q973&amp;"_"&amp;R973,[1]挑战模式!$A:$AS,20+S973,FALSE))))</f>
        <v/>
      </c>
      <c r="J973" s="10" t="str">
        <f ca="1">IF(ISNA(VLOOKUP(P973&amp;"_"&amp;Q973&amp;"_"&amp;R973,[1]挑战模式!$A:$AS,1,FALSE)),"",IF(VLOOKUP(P973&amp;"_"&amp;Q973&amp;"_"&amp;R973,[1]挑战模式!$A:$AS,14+S973,FALSE)="","",ROUND(VLOOKUP(P973&amp;"_"&amp;Q973&amp;"_"&amp;R973,[1]挑战模式!$A:$AS,5,FALSE)/I973,2)))</f>
        <v/>
      </c>
      <c r="K973" s="10" t="str">
        <f t="shared" ca="1" si="54"/>
        <v/>
      </c>
      <c r="L973" s="10" t="str">
        <f t="shared" ca="1" si="55"/>
        <v/>
      </c>
      <c r="M973" s="10" t="str">
        <f t="shared" ca="1" si="56"/>
        <v/>
      </c>
      <c r="O973" s="10" t="str">
        <f ca="1">IF(J973="","",VLOOKUP(P973&amp;"_"&amp;Q973&amp;"_"&amp;R973,[1]挑战模式!$A:$AS,38+S973,FALSE))</f>
        <v/>
      </c>
      <c r="P973" s="10">
        <v>1</v>
      </c>
      <c r="Q973" s="10">
        <v>1</v>
      </c>
      <c r="R973" s="10">
        <v>2</v>
      </c>
      <c r="S973" s="10">
        <v>6</v>
      </c>
    </row>
    <row r="974" spans="2:19" s="10" customFormat="1" x14ac:dyDescent="0.2">
      <c r="B974" s="10" t="str">
        <f t="shared" si="51"/>
        <v>MonsterWaveCallRule_Season1_Challenge1</v>
      </c>
      <c r="C974" s="10">
        <f>IF(ISNA(VLOOKUP(P974&amp;"_"&amp;Q974&amp;"_"&amp;R974,[1]挑战模式!$A:$AS,1,FALSE)),"",IF(R974-R973=0,"",R974))</f>
        <v>3</v>
      </c>
      <c r="D974" s="10" t="str">
        <f t="shared" si="52"/>
        <v>赛季1挑战关卡1波次3</v>
      </c>
      <c r="E974" s="10" t="str">
        <f>""</f>
        <v/>
      </c>
      <c r="F974" s="10">
        <f>IF(C974="","",VLOOKUP(P974&amp;"_"&amp;Q974&amp;"_"&amp;R974,[1]挑战模式!$A:$AS,13,FALSE)-VLOOKUP(P974&amp;"_"&amp;Q974&amp;"_"&amp;R974,[1]挑战模式!$A:$AS,14,FALSE))</f>
        <v>100</v>
      </c>
      <c r="G974" s="10">
        <f t="shared" si="53"/>
        <v>180</v>
      </c>
      <c r="H974" s="10">
        <f t="shared" si="50"/>
        <v>0</v>
      </c>
      <c r="I974" s="10">
        <f ca="1">IF(ISNA(VLOOKUP(P974&amp;"_"&amp;Q974&amp;"_"&amp;R974,[1]挑战模式!$A:$AS,1,FALSE)),"",IF(VLOOKUP(P974&amp;"_"&amp;Q974&amp;"_"&amp;R974,[1]挑战模式!$A:$AS,14+S974,FALSE)="","",INT(VLOOKUP(P974&amp;"_"&amp;Q974&amp;"_"&amp;R974,[1]挑战模式!$A:$AS,20+S974,FALSE))))</f>
        <v>7</v>
      </c>
      <c r="J974" s="10">
        <f ca="1">IF(ISNA(VLOOKUP(P974&amp;"_"&amp;Q974&amp;"_"&amp;R974,[1]挑战模式!$A:$AS,1,FALSE)),"",IF(VLOOKUP(P974&amp;"_"&amp;Q974&amp;"_"&amp;R974,[1]挑战模式!$A:$AS,14+S974,FALSE)="","",ROUND(VLOOKUP(P974&amp;"_"&amp;Q974&amp;"_"&amp;R974,[1]挑战模式!$A:$AS,5,FALSE)/I974,2)))</f>
        <v>2.86</v>
      </c>
      <c r="K974" s="10">
        <f t="shared" ca="1" si="54"/>
        <v>1</v>
      </c>
      <c r="L974" s="10" t="str">
        <f t="shared" ca="1" si="55"/>
        <v>Monster_Season1_Challenge1_3_1</v>
      </c>
      <c r="M974" s="10">
        <f t="shared" ca="1" si="56"/>
        <v>1</v>
      </c>
      <c r="O974" s="10">
        <f ca="1">IF(J974="","",VLOOKUP(P974&amp;"_"&amp;Q974&amp;"_"&amp;R974,[1]挑战模式!$A:$AS,38+S974,FALSE))</f>
        <v>14</v>
      </c>
      <c r="P974" s="10">
        <v>1</v>
      </c>
      <c r="Q974" s="10">
        <v>1</v>
      </c>
      <c r="R974" s="10">
        <v>3</v>
      </c>
      <c r="S974" s="10">
        <v>1</v>
      </c>
    </row>
    <row r="975" spans="2:19" s="10" customFormat="1" x14ac:dyDescent="0.2">
      <c r="B975" s="10" t="str">
        <f t="shared" si="51"/>
        <v/>
      </c>
      <c r="C975" s="10" t="str">
        <f>IF(ISNA(VLOOKUP(P975&amp;"_"&amp;Q975&amp;"_"&amp;R975,[1]挑战模式!$A:$AS,1,FALSE)),"",IF(R975-R974=0,"",R975))</f>
        <v/>
      </c>
      <c r="D975" s="10" t="str">
        <f t="shared" si="52"/>
        <v/>
      </c>
      <c r="E975" s="10" t="str">
        <f>""</f>
        <v/>
      </c>
      <c r="F975" s="10" t="str">
        <f>IF(C975="","",VLOOKUP(P975&amp;"_"&amp;Q975&amp;"_"&amp;R975,[1]挑战模式!$A:$AS,13,FALSE)-VLOOKUP(P975&amp;"_"&amp;Q975&amp;"_"&amp;R975,[1]挑战模式!$A:$AS,14,FALSE))</f>
        <v/>
      </c>
      <c r="G975" s="10" t="str">
        <f t="shared" si="53"/>
        <v/>
      </c>
      <c r="H975" s="10" t="str">
        <f t="shared" si="50"/>
        <v/>
      </c>
      <c r="I975" s="10">
        <f ca="1">IF(ISNA(VLOOKUP(P975&amp;"_"&amp;Q975&amp;"_"&amp;R975,[1]挑战模式!$A:$AS,1,FALSE)),"",IF(VLOOKUP(P975&amp;"_"&amp;Q975&amp;"_"&amp;R975,[1]挑战模式!$A:$AS,14+S975,FALSE)="","",INT(VLOOKUP(P975&amp;"_"&amp;Q975&amp;"_"&amp;R975,[1]挑战模式!$A:$AS,20+S975,FALSE))))</f>
        <v>7</v>
      </c>
      <c r="J975" s="10">
        <f ca="1">IF(ISNA(VLOOKUP(P975&amp;"_"&amp;Q975&amp;"_"&amp;R975,[1]挑战模式!$A:$AS,1,FALSE)),"",IF(VLOOKUP(P975&amp;"_"&amp;Q975&amp;"_"&amp;R975,[1]挑战模式!$A:$AS,14+S975,FALSE)="","",ROUND(VLOOKUP(P975&amp;"_"&amp;Q975&amp;"_"&amp;R975,[1]挑战模式!$A:$AS,5,FALSE)/I975,2)))</f>
        <v>2.86</v>
      </c>
      <c r="K975" s="10">
        <f t="shared" ca="1" si="54"/>
        <v>1</v>
      </c>
      <c r="L975" s="10" t="str">
        <f t="shared" ca="1" si="55"/>
        <v>Monster_Season1_Challenge1_3_2</v>
      </c>
      <c r="M975" s="10">
        <f t="shared" ca="1" si="56"/>
        <v>1</v>
      </c>
      <c r="O975" s="10">
        <f ca="1">IF(J975="","",VLOOKUP(P975&amp;"_"&amp;Q975&amp;"_"&amp;R975,[1]挑战模式!$A:$AS,38+S975,FALSE))</f>
        <v>14</v>
      </c>
      <c r="P975" s="10">
        <v>1</v>
      </c>
      <c r="Q975" s="10">
        <v>1</v>
      </c>
      <c r="R975" s="10">
        <v>3</v>
      </c>
      <c r="S975" s="10">
        <v>2</v>
      </c>
    </row>
    <row r="976" spans="2:19" s="10" customFormat="1" x14ac:dyDescent="0.2">
      <c r="B976" s="10" t="str">
        <f t="shared" si="51"/>
        <v/>
      </c>
      <c r="C976" s="10" t="str">
        <f>IF(ISNA(VLOOKUP(P976&amp;"_"&amp;Q976&amp;"_"&amp;R976,[1]挑战模式!$A:$AS,1,FALSE)),"",IF(R976-R975=0,"",R976))</f>
        <v/>
      </c>
      <c r="D976" s="10" t="str">
        <f t="shared" si="52"/>
        <v/>
      </c>
      <c r="E976" s="10" t="str">
        <f>""</f>
        <v/>
      </c>
      <c r="F976" s="10" t="str">
        <f>IF(C976="","",VLOOKUP(P976&amp;"_"&amp;Q976&amp;"_"&amp;R976,[1]挑战模式!$A:$AS,13,FALSE)-VLOOKUP(P976&amp;"_"&amp;Q976&amp;"_"&amp;R976,[1]挑战模式!$A:$AS,14,FALSE))</f>
        <v/>
      </c>
      <c r="G976" s="10" t="str">
        <f t="shared" si="53"/>
        <v/>
      </c>
      <c r="H976" s="10" t="str">
        <f t="shared" si="50"/>
        <v/>
      </c>
      <c r="I976" s="10" t="str">
        <f ca="1">IF(ISNA(VLOOKUP(P976&amp;"_"&amp;Q976&amp;"_"&amp;R976,[1]挑战模式!$A:$AS,1,FALSE)),"",IF(VLOOKUP(P976&amp;"_"&amp;Q976&amp;"_"&amp;R976,[1]挑战模式!$A:$AS,14+S976,FALSE)="","",INT(VLOOKUP(P976&amp;"_"&amp;Q976&amp;"_"&amp;R976,[1]挑战模式!$A:$AS,20+S976,FALSE))))</f>
        <v/>
      </c>
      <c r="J976" s="10" t="str">
        <f ca="1">IF(ISNA(VLOOKUP(P976&amp;"_"&amp;Q976&amp;"_"&amp;R976,[1]挑战模式!$A:$AS,1,FALSE)),"",IF(VLOOKUP(P976&amp;"_"&amp;Q976&amp;"_"&amp;R976,[1]挑战模式!$A:$AS,14+S976,FALSE)="","",ROUND(VLOOKUP(P976&amp;"_"&amp;Q976&amp;"_"&amp;R976,[1]挑战模式!$A:$AS,5,FALSE)/I976,2)))</f>
        <v/>
      </c>
      <c r="K976" s="10" t="str">
        <f t="shared" ca="1" si="54"/>
        <v/>
      </c>
      <c r="L976" s="10" t="str">
        <f t="shared" ca="1" si="55"/>
        <v/>
      </c>
      <c r="M976" s="10" t="str">
        <f t="shared" ca="1" si="56"/>
        <v/>
      </c>
      <c r="O976" s="10" t="str">
        <f ca="1">IF(J976="","",VLOOKUP(P976&amp;"_"&amp;Q976&amp;"_"&amp;R976,[1]挑战模式!$A:$AS,38+S976,FALSE))</f>
        <v/>
      </c>
      <c r="P976" s="10">
        <v>1</v>
      </c>
      <c r="Q976" s="10">
        <v>1</v>
      </c>
      <c r="R976" s="10">
        <v>3</v>
      </c>
      <c r="S976" s="10">
        <v>3</v>
      </c>
    </row>
    <row r="977" spans="2:19" s="10" customFormat="1" x14ac:dyDescent="0.2">
      <c r="B977" s="10" t="str">
        <f t="shared" si="51"/>
        <v/>
      </c>
      <c r="C977" s="10" t="str">
        <f>IF(ISNA(VLOOKUP(P977&amp;"_"&amp;Q977&amp;"_"&amp;R977,[1]挑战模式!$A:$AS,1,FALSE)),"",IF(R977-R976=0,"",R977))</f>
        <v/>
      </c>
      <c r="D977" s="10" t="str">
        <f t="shared" si="52"/>
        <v/>
      </c>
      <c r="E977" s="10" t="str">
        <f>""</f>
        <v/>
      </c>
      <c r="F977" s="10" t="str">
        <f>IF(C977="","",VLOOKUP(P977&amp;"_"&amp;Q977&amp;"_"&amp;R977,[1]挑战模式!$A:$AS,13,FALSE)-VLOOKUP(P977&amp;"_"&amp;Q977&amp;"_"&amp;R977,[1]挑战模式!$A:$AS,14,FALSE))</f>
        <v/>
      </c>
      <c r="G977" s="10" t="str">
        <f t="shared" si="53"/>
        <v/>
      </c>
      <c r="H977" s="10" t="str">
        <f t="shared" si="50"/>
        <v/>
      </c>
      <c r="I977" s="10" t="str">
        <f ca="1">IF(ISNA(VLOOKUP(P977&amp;"_"&amp;Q977&amp;"_"&amp;R977,[1]挑战模式!$A:$AS,1,FALSE)),"",IF(VLOOKUP(P977&amp;"_"&amp;Q977&amp;"_"&amp;R977,[1]挑战模式!$A:$AS,14+S977,FALSE)="","",INT(VLOOKUP(P977&amp;"_"&amp;Q977&amp;"_"&amp;R977,[1]挑战模式!$A:$AS,20+S977,FALSE))))</f>
        <v/>
      </c>
      <c r="J977" s="10" t="str">
        <f ca="1">IF(ISNA(VLOOKUP(P977&amp;"_"&amp;Q977&amp;"_"&amp;R977,[1]挑战模式!$A:$AS,1,FALSE)),"",IF(VLOOKUP(P977&amp;"_"&amp;Q977&amp;"_"&amp;R977,[1]挑战模式!$A:$AS,14+S977,FALSE)="","",ROUND(VLOOKUP(P977&amp;"_"&amp;Q977&amp;"_"&amp;R977,[1]挑战模式!$A:$AS,5,FALSE)/I977,2)))</f>
        <v/>
      </c>
      <c r="K977" s="10" t="str">
        <f t="shared" ca="1" si="54"/>
        <v/>
      </c>
      <c r="L977" s="10" t="str">
        <f t="shared" ca="1" si="55"/>
        <v/>
      </c>
      <c r="M977" s="10" t="str">
        <f t="shared" ca="1" si="56"/>
        <v/>
      </c>
      <c r="O977" s="10" t="str">
        <f ca="1">IF(J977="","",VLOOKUP(P977&amp;"_"&amp;Q977&amp;"_"&amp;R977,[1]挑战模式!$A:$AS,38+S977,FALSE))</f>
        <v/>
      </c>
      <c r="P977" s="10">
        <v>1</v>
      </c>
      <c r="Q977" s="10">
        <v>1</v>
      </c>
      <c r="R977" s="10">
        <v>3</v>
      </c>
      <c r="S977" s="10">
        <v>4</v>
      </c>
    </row>
    <row r="978" spans="2:19" s="10" customFormat="1" x14ac:dyDescent="0.2">
      <c r="B978" s="10" t="str">
        <f t="shared" si="51"/>
        <v/>
      </c>
      <c r="C978" s="10" t="str">
        <f>IF(ISNA(VLOOKUP(P978&amp;"_"&amp;Q978&amp;"_"&amp;R978,[1]挑战模式!$A:$AS,1,FALSE)),"",IF(R978-R977=0,"",R978))</f>
        <v/>
      </c>
      <c r="D978" s="10" t="str">
        <f t="shared" si="52"/>
        <v/>
      </c>
      <c r="E978" s="10" t="str">
        <f>""</f>
        <v/>
      </c>
      <c r="F978" s="10" t="str">
        <f>IF(C978="","",VLOOKUP(P978&amp;"_"&amp;Q978&amp;"_"&amp;R978,[1]挑战模式!$A:$AS,13,FALSE)-VLOOKUP(P978&amp;"_"&amp;Q978&amp;"_"&amp;R978,[1]挑战模式!$A:$AS,14,FALSE))</f>
        <v/>
      </c>
      <c r="G978" s="10" t="str">
        <f t="shared" si="53"/>
        <v/>
      </c>
      <c r="H978" s="10" t="str">
        <f t="shared" si="50"/>
        <v/>
      </c>
      <c r="I978" s="10" t="str">
        <f ca="1">IF(ISNA(VLOOKUP(P978&amp;"_"&amp;Q978&amp;"_"&amp;R978,[1]挑战模式!$A:$AS,1,FALSE)),"",IF(VLOOKUP(P978&amp;"_"&amp;Q978&amp;"_"&amp;R978,[1]挑战模式!$A:$AS,14+S978,FALSE)="","",INT(VLOOKUP(P978&amp;"_"&amp;Q978&amp;"_"&amp;R978,[1]挑战模式!$A:$AS,20+S978,FALSE))))</f>
        <v/>
      </c>
      <c r="J978" s="10" t="str">
        <f ca="1">IF(ISNA(VLOOKUP(P978&amp;"_"&amp;Q978&amp;"_"&amp;R978,[1]挑战模式!$A:$AS,1,FALSE)),"",IF(VLOOKUP(P978&amp;"_"&amp;Q978&amp;"_"&amp;R978,[1]挑战模式!$A:$AS,14+S978,FALSE)="","",ROUND(VLOOKUP(P978&amp;"_"&amp;Q978&amp;"_"&amp;R978,[1]挑战模式!$A:$AS,5,FALSE)/I978,2)))</f>
        <v/>
      </c>
      <c r="K978" s="10" t="str">
        <f t="shared" ca="1" si="54"/>
        <v/>
      </c>
      <c r="L978" s="10" t="str">
        <f t="shared" ca="1" si="55"/>
        <v/>
      </c>
      <c r="M978" s="10" t="str">
        <f t="shared" ca="1" si="56"/>
        <v/>
      </c>
      <c r="O978" s="10" t="str">
        <f ca="1">IF(J978="","",VLOOKUP(P978&amp;"_"&amp;Q978&amp;"_"&amp;R978,[1]挑战模式!$A:$AS,38+S978,FALSE))</f>
        <v/>
      </c>
      <c r="P978" s="10">
        <v>1</v>
      </c>
      <c r="Q978" s="10">
        <v>1</v>
      </c>
      <c r="R978" s="10">
        <v>3</v>
      </c>
      <c r="S978" s="10">
        <v>5</v>
      </c>
    </row>
    <row r="979" spans="2:19" s="10" customFormat="1" x14ac:dyDescent="0.2">
      <c r="B979" s="10" t="str">
        <f t="shared" si="51"/>
        <v/>
      </c>
      <c r="C979" s="10" t="str">
        <f>IF(ISNA(VLOOKUP(P979&amp;"_"&amp;Q979&amp;"_"&amp;R979,[1]挑战模式!$A:$AS,1,FALSE)),"",IF(R979-R978=0,"",R979))</f>
        <v/>
      </c>
      <c r="D979" s="10" t="str">
        <f t="shared" si="52"/>
        <v/>
      </c>
      <c r="E979" s="10" t="str">
        <f>""</f>
        <v/>
      </c>
      <c r="F979" s="10" t="str">
        <f>IF(C979="","",VLOOKUP(P979&amp;"_"&amp;Q979&amp;"_"&amp;R979,[1]挑战模式!$A:$AS,13,FALSE)-VLOOKUP(P979&amp;"_"&amp;Q979&amp;"_"&amp;R979,[1]挑战模式!$A:$AS,14,FALSE))</f>
        <v/>
      </c>
      <c r="G979" s="10" t="str">
        <f t="shared" si="53"/>
        <v/>
      </c>
      <c r="H979" s="10" t="str">
        <f t="shared" si="50"/>
        <v/>
      </c>
      <c r="I979" s="10" t="str">
        <f ca="1">IF(ISNA(VLOOKUP(P979&amp;"_"&amp;Q979&amp;"_"&amp;R979,[1]挑战模式!$A:$AS,1,FALSE)),"",IF(VLOOKUP(P979&amp;"_"&amp;Q979&amp;"_"&amp;R979,[1]挑战模式!$A:$AS,14+S979,FALSE)="","",INT(VLOOKUP(P979&amp;"_"&amp;Q979&amp;"_"&amp;R979,[1]挑战模式!$A:$AS,20+S979,FALSE))))</f>
        <v/>
      </c>
      <c r="J979" s="10" t="str">
        <f ca="1">IF(ISNA(VLOOKUP(P979&amp;"_"&amp;Q979&amp;"_"&amp;R979,[1]挑战模式!$A:$AS,1,FALSE)),"",IF(VLOOKUP(P979&amp;"_"&amp;Q979&amp;"_"&amp;R979,[1]挑战模式!$A:$AS,14+S979,FALSE)="","",ROUND(VLOOKUP(P979&amp;"_"&amp;Q979&amp;"_"&amp;R979,[1]挑战模式!$A:$AS,5,FALSE)/I979,2)))</f>
        <v/>
      </c>
      <c r="K979" s="10" t="str">
        <f t="shared" ca="1" si="54"/>
        <v/>
      </c>
      <c r="L979" s="10" t="str">
        <f t="shared" ca="1" si="55"/>
        <v/>
      </c>
      <c r="M979" s="10" t="str">
        <f t="shared" ca="1" si="56"/>
        <v/>
      </c>
      <c r="O979" s="10" t="str">
        <f ca="1">IF(J979="","",VLOOKUP(P979&amp;"_"&amp;Q979&amp;"_"&amp;R979,[1]挑战模式!$A:$AS,38+S979,FALSE))</f>
        <v/>
      </c>
      <c r="P979" s="10">
        <v>1</v>
      </c>
      <c r="Q979" s="10">
        <v>1</v>
      </c>
      <c r="R979" s="10">
        <v>3</v>
      </c>
      <c r="S979" s="10">
        <v>6</v>
      </c>
    </row>
    <row r="980" spans="2:19" s="10" customFormat="1" x14ac:dyDescent="0.2">
      <c r="B980" s="10" t="str">
        <f t="shared" si="51"/>
        <v>MonsterWaveCallRule_Season1_Challenge1</v>
      </c>
      <c r="C980" s="10">
        <f>IF(ISNA(VLOOKUP(P980&amp;"_"&amp;Q980&amp;"_"&amp;R980,[1]挑战模式!$A:$AS,1,FALSE)),"",IF(R980-R979=0,"",R980))</f>
        <v>4</v>
      </c>
      <c r="D980" s="10" t="str">
        <f t="shared" si="52"/>
        <v>赛季1挑战关卡1波次4</v>
      </c>
      <c r="E980" s="10" t="str">
        <f>""</f>
        <v/>
      </c>
      <c r="F980" s="10">
        <f>IF(C980="","",VLOOKUP(P980&amp;"_"&amp;Q980&amp;"_"&amp;R980,[1]挑战模式!$A:$AS,13,FALSE)-VLOOKUP(P980&amp;"_"&amp;Q980&amp;"_"&amp;R980,[1]挑战模式!$A:$AS,14,FALSE))</f>
        <v>100</v>
      </c>
      <c r="G980" s="10">
        <f t="shared" si="53"/>
        <v>180</v>
      </c>
      <c r="H980" s="10">
        <f t="shared" si="50"/>
        <v>0</v>
      </c>
      <c r="I980" s="10">
        <f ca="1">IF(ISNA(VLOOKUP(P980&amp;"_"&amp;Q980&amp;"_"&amp;R980,[1]挑战模式!$A:$AS,1,FALSE)),"",IF(VLOOKUP(P980&amp;"_"&amp;Q980&amp;"_"&amp;R980,[1]挑战模式!$A:$AS,14+S980,FALSE)="","",INT(VLOOKUP(P980&amp;"_"&amp;Q980&amp;"_"&amp;R980,[1]挑战模式!$A:$AS,20+S980,FALSE))))</f>
        <v>8</v>
      </c>
      <c r="J980" s="10">
        <f ca="1">IF(ISNA(VLOOKUP(P980&amp;"_"&amp;Q980&amp;"_"&amp;R980,[1]挑战模式!$A:$AS,1,FALSE)),"",IF(VLOOKUP(P980&amp;"_"&amp;Q980&amp;"_"&amp;R980,[1]挑战模式!$A:$AS,14+S980,FALSE)="","",ROUND(VLOOKUP(P980&amp;"_"&amp;Q980&amp;"_"&amp;R980,[1]挑战模式!$A:$AS,5,FALSE)/I980,2)))</f>
        <v>3.13</v>
      </c>
      <c r="K980" s="10">
        <f t="shared" ca="1" si="54"/>
        <v>1</v>
      </c>
      <c r="L980" s="10" t="str">
        <f t="shared" ca="1" si="55"/>
        <v>Monster_Season1_Challenge1_4_1</v>
      </c>
      <c r="M980" s="10">
        <f t="shared" ca="1" si="56"/>
        <v>1</v>
      </c>
      <c r="O980" s="10">
        <f ca="1">IF(J980="","",VLOOKUP(P980&amp;"_"&amp;Q980&amp;"_"&amp;R980,[1]挑战模式!$A:$AS,38+S980,FALSE))</f>
        <v>10</v>
      </c>
      <c r="P980" s="10">
        <v>1</v>
      </c>
      <c r="Q980" s="10">
        <v>1</v>
      </c>
      <c r="R980" s="10">
        <v>4</v>
      </c>
      <c r="S980" s="10">
        <v>1</v>
      </c>
    </row>
    <row r="981" spans="2:19" s="10" customFormat="1" x14ac:dyDescent="0.2">
      <c r="B981" s="10" t="str">
        <f t="shared" si="51"/>
        <v/>
      </c>
      <c r="C981" s="10" t="str">
        <f>IF(ISNA(VLOOKUP(P981&amp;"_"&amp;Q981&amp;"_"&amp;R981,[1]挑战模式!$A:$AS,1,FALSE)),"",IF(R981-R980=0,"",R981))</f>
        <v/>
      </c>
      <c r="D981" s="10" t="str">
        <f t="shared" si="52"/>
        <v/>
      </c>
      <c r="E981" s="10" t="str">
        <f>""</f>
        <v/>
      </c>
      <c r="F981" s="10" t="str">
        <f>IF(C981="","",VLOOKUP(P981&amp;"_"&amp;Q981&amp;"_"&amp;R981,[1]挑战模式!$A:$AS,13,FALSE)-VLOOKUP(P981&amp;"_"&amp;Q981&amp;"_"&amp;R981,[1]挑战模式!$A:$AS,14,FALSE))</f>
        <v/>
      </c>
      <c r="G981" s="10" t="str">
        <f t="shared" si="53"/>
        <v/>
      </c>
      <c r="H981" s="10" t="str">
        <f t="shared" si="50"/>
        <v/>
      </c>
      <c r="I981" s="10">
        <f ca="1">IF(ISNA(VLOOKUP(P981&amp;"_"&amp;Q981&amp;"_"&amp;R981,[1]挑战模式!$A:$AS,1,FALSE)),"",IF(VLOOKUP(P981&amp;"_"&amp;Q981&amp;"_"&amp;R981,[1]挑战模式!$A:$AS,14+S981,FALSE)="","",INT(VLOOKUP(P981&amp;"_"&amp;Q981&amp;"_"&amp;R981,[1]挑战模式!$A:$AS,20+S981,FALSE))))</f>
        <v>8</v>
      </c>
      <c r="J981" s="10">
        <f ca="1">IF(ISNA(VLOOKUP(P981&amp;"_"&amp;Q981&amp;"_"&amp;R981,[1]挑战模式!$A:$AS,1,FALSE)),"",IF(VLOOKUP(P981&amp;"_"&amp;Q981&amp;"_"&amp;R981,[1]挑战模式!$A:$AS,14+S981,FALSE)="","",ROUND(VLOOKUP(P981&amp;"_"&amp;Q981&amp;"_"&amp;R981,[1]挑战模式!$A:$AS,5,FALSE)/I981,2)))</f>
        <v>3.13</v>
      </c>
      <c r="K981" s="10">
        <f t="shared" ca="1" si="54"/>
        <v>1</v>
      </c>
      <c r="L981" s="10" t="str">
        <f t="shared" ca="1" si="55"/>
        <v>Monster_Season1_Challenge1_4_2</v>
      </c>
      <c r="M981" s="10">
        <f t="shared" ca="1" si="56"/>
        <v>1</v>
      </c>
      <c r="O981" s="10">
        <f ca="1">IF(J981="","",VLOOKUP(P981&amp;"_"&amp;Q981&amp;"_"&amp;R981,[1]挑战模式!$A:$AS,38+S981,FALSE))</f>
        <v>10</v>
      </c>
      <c r="P981" s="10">
        <v>1</v>
      </c>
      <c r="Q981" s="10">
        <v>1</v>
      </c>
      <c r="R981" s="10">
        <v>4</v>
      </c>
      <c r="S981" s="10">
        <v>2</v>
      </c>
    </row>
    <row r="982" spans="2:19" s="10" customFormat="1" x14ac:dyDescent="0.2">
      <c r="B982" s="10" t="str">
        <f t="shared" si="51"/>
        <v/>
      </c>
      <c r="C982" s="10" t="str">
        <f>IF(ISNA(VLOOKUP(P982&amp;"_"&amp;Q982&amp;"_"&amp;R982,[1]挑战模式!$A:$AS,1,FALSE)),"",IF(R982-R981=0,"",R982))</f>
        <v/>
      </c>
      <c r="D982" s="10" t="str">
        <f t="shared" si="52"/>
        <v/>
      </c>
      <c r="E982" s="10" t="str">
        <f>""</f>
        <v/>
      </c>
      <c r="F982" s="10" t="str">
        <f>IF(C982="","",VLOOKUP(P982&amp;"_"&amp;Q982&amp;"_"&amp;R982,[1]挑战模式!$A:$AS,13,FALSE)-VLOOKUP(P982&amp;"_"&amp;Q982&amp;"_"&amp;R982,[1]挑战模式!$A:$AS,14,FALSE))</f>
        <v/>
      </c>
      <c r="G982" s="10" t="str">
        <f t="shared" si="53"/>
        <v/>
      </c>
      <c r="H982" s="10" t="str">
        <f t="shared" si="50"/>
        <v/>
      </c>
      <c r="I982" s="10">
        <f ca="1">IF(ISNA(VLOOKUP(P982&amp;"_"&amp;Q982&amp;"_"&amp;R982,[1]挑战模式!$A:$AS,1,FALSE)),"",IF(VLOOKUP(P982&amp;"_"&amp;Q982&amp;"_"&amp;R982,[1]挑战模式!$A:$AS,14+S982,FALSE)="","",INT(VLOOKUP(P982&amp;"_"&amp;Q982&amp;"_"&amp;R982,[1]挑战模式!$A:$AS,20+S982,FALSE))))</f>
        <v>4</v>
      </c>
      <c r="J982" s="10">
        <f ca="1">IF(ISNA(VLOOKUP(P982&amp;"_"&amp;Q982&amp;"_"&amp;R982,[1]挑战模式!$A:$AS,1,FALSE)),"",IF(VLOOKUP(P982&amp;"_"&amp;Q982&amp;"_"&amp;R982,[1]挑战模式!$A:$AS,14+S982,FALSE)="","",ROUND(VLOOKUP(P982&amp;"_"&amp;Q982&amp;"_"&amp;R982,[1]挑战模式!$A:$AS,5,FALSE)/I982,2)))</f>
        <v>6.25</v>
      </c>
      <c r="K982" s="10">
        <f t="shared" ca="1" si="54"/>
        <v>1</v>
      </c>
      <c r="L982" s="10" t="str">
        <f t="shared" ca="1" si="55"/>
        <v>Monster_Season1_Challenge1_4_3</v>
      </c>
      <c r="M982" s="10">
        <f t="shared" ca="1" si="56"/>
        <v>1</v>
      </c>
      <c r="O982" s="10">
        <f ca="1">IF(J982="","",VLOOKUP(P982&amp;"_"&amp;Q982&amp;"_"&amp;R982,[1]挑战模式!$A:$AS,38+S982,FALSE))</f>
        <v>10</v>
      </c>
      <c r="P982" s="10">
        <v>1</v>
      </c>
      <c r="Q982" s="10">
        <v>1</v>
      </c>
      <c r="R982" s="10">
        <v>4</v>
      </c>
      <c r="S982" s="10">
        <v>3</v>
      </c>
    </row>
    <row r="983" spans="2:19" s="10" customFormat="1" x14ac:dyDescent="0.2">
      <c r="B983" s="10" t="str">
        <f t="shared" si="51"/>
        <v/>
      </c>
      <c r="C983" s="10" t="str">
        <f>IF(ISNA(VLOOKUP(P983&amp;"_"&amp;Q983&amp;"_"&amp;R983,[1]挑战模式!$A:$AS,1,FALSE)),"",IF(R983-R982=0,"",R983))</f>
        <v/>
      </c>
      <c r="D983" s="10" t="str">
        <f t="shared" si="52"/>
        <v/>
      </c>
      <c r="E983" s="10" t="str">
        <f>""</f>
        <v/>
      </c>
      <c r="F983" s="10" t="str">
        <f>IF(C983="","",VLOOKUP(P983&amp;"_"&amp;Q983&amp;"_"&amp;R983,[1]挑战模式!$A:$AS,13,FALSE)-VLOOKUP(P983&amp;"_"&amp;Q983&amp;"_"&amp;R983,[1]挑战模式!$A:$AS,14,FALSE))</f>
        <v/>
      </c>
      <c r="G983" s="10" t="str">
        <f t="shared" si="53"/>
        <v/>
      </c>
      <c r="H983" s="10" t="str">
        <f t="shared" ref="H983:H1046" si="93">IF(C983="","",0)</f>
        <v/>
      </c>
      <c r="I983" s="10" t="str">
        <f ca="1">IF(ISNA(VLOOKUP(P983&amp;"_"&amp;Q983&amp;"_"&amp;R983,[1]挑战模式!$A:$AS,1,FALSE)),"",IF(VLOOKUP(P983&amp;"_"&amp;Q983&amp;"_"&amp;R983,[1]挑战模式!$A:$AS,14+S983,FALSE)="","",INT(VLOOKUP(P983&amp;"_"&amp;Q983&amp;"_"&amp;R983,[1]挑战模式!$A:$AS,20+S983,FALSE))))</f>
        <v/>
      </c>
      <c r="J983" s="10" t="str">
        <f ca="1">IF(ISNA(VLOOKUP(P983&amp;"_"&amp;Q983&amp;"_"&amp;R983,[1]挑战模式!$A:$AS,1,FALSE)),"",IF(VLOOKUP(P983&amp;"_"&amp;Q983&amp;"_"&amp;R983,[1]挑战模式!$A:$AS,14+S983,FALSE)="","",ROUND(VLOOKUP(P983&amp;"_"&amp;Q983&amp;"_"&amp;R983,[1]挑战模式!$A:$AS,5,FALSE)/I983,2)))</f>
        <v/>
      </c>
      <c r="K983" s="10" t="str">
        <f t="shared" ca="1" si="54"/>
        <v/>
      </c>
      <c r="L983" s="10" t="str">
        <f t="shared" ca="1" si="55"/>
        <v/>
      </c>
      <c r="M983" s="10" t="str">
        <f t="shared" ca="1" si="56"/>
        <v/>
      </c>
      <c r="O983" s="10" t="str">
        <f ca="1">IF(J983="","",VLOOKUP(P983&amp;"_"&amp;Q983&amp;"_"&amp;R983,[1]挑战模式!$A:$AS,38+S983,FALSE))</f>
        <v/>
      </c>
      <c r="P983" s="10">
        <v>1</v>
      </c>
      <c r="Q983" s="10">
        <v>1</v>
      </c>
      <c r="R983" s="10">
        <v>4</v>
      </c>
      <c r="S983" s="10">
        <v>4</v>
      </c>
    </row>
    <row r="984" spans="2:19" s="10" customFormat="1" x14ac:dyDescent="0.2">
      <c r="B984" s="10" t="str">
        <f t="shared" si="51"/>
        <v/>
      </c>
      <c r="C984" s="10" t="str">
        <f>IF(ISNA(VLOOKUP(P984&amp;"_"&amp;Q984&amp;"_"&amp;R984,[1]挑战模式!$A:$AS,1,FALSE)),"",IF(R984-R983=0,"",R984))</f>
        <v/>
      </c>
      <c r="D984" s="10" t="str">
        <f t="shared" si="52"/>
        <v/>
      </c>
      <c r="E984" s="10" t="str">
        <f>""</f>
        <v/>
      </c>
      <c r="F984" s="10" t="str">
        <f>IF(C984="","",VLOOKUP(P984&amp;"_"&amp;Q984&amp;"_"&amp;R984,[1]挑战模式!$A:$AS,13,FALSE)-VLOOKUP(P984&amp;"_"&amp;Q984&amp;"_"&amp;R984,[1]挑战模式!$A:$AS,14,FALSE))</f>
        <v/>
      </c>
      <c r="G984" s="10" t="str">
        <f t="shared" si="53"/>
        <v/>
      </c>
      <c r="H984" s="10" t="str">
        <f t="shared" si="93"/>
        <v/>
      </c>
      <c r="I984" s="10" t="str">
        <f ca="1">IF(ISNA(VLOOKUP(P984&amp;"_"&amp;Q984&amp;"_"&amp;R984,[1]挑战模式!$A:$AS,1,FALSE)),"",IF(VLOOKUP(P984&amp;"_"&amp;Q984&amp;"_"&amp;R984,[1]挑战模式!$A:$AS,14+S984,FALSE)="","",INT(VLOOKUP(P984&amp;"_"&amp;Q984&amp;"_"&amp;R984,[1]挑战模式!$A:$AS,20+S984,FALSE))))</f>
        <v/>
      </c>
      <c r="J984" s="10" t="str">
        <f ca="1">IF(ISNA(VLOOKUP(P984&amp;"_"&amp;Q984&amp;"_"&amp;R984,[1]挑战模式!$A:$AS,1,FALSE)),"",IF(VLOOKUP(P984&amp;"_"&amp;Q984&amp;"_"&amp;R984,[1]挑战模式!$A:$AS,14+S984,FALSE)="","",ROUND(VLOOKUP(P984&amp;"_"&amp;Q984&amp;"_"&amp;R984,[1]挑战模式!$A:$AS,5,FALSE)/I984,2)))</f>
        <v/>
      </c>
      <c r="K984" s="10" t="str">
        <f t="shared" ca="1" si="54"/>
        <v/>
      </c>
      <c r="L984" s="10" t="str">
        <f t="shared" ca="1" si="55"/>
        <v/>
      </c>
      <c r="M984" s="10" t="str">
        <f t="shared" ca="1" si="56"/>
        <v/>
      </c>
      <c r="O984" s="10" t="str">
        <f ca="1">IF(J984="","",VLOOKUP(P984&amp;"_"&amp;Q984&amp;"_"&amp;R984,[1]挑战模式!$A:$AS,38+S984,FALSE))</f>
        <v/>
      </c>
      <c r="P984" s="10">
        <v>1</v>
      </c>
      <c r="Q984" s="10">
        <v>1</v>
      </c>
      <c r="R984" s="10">
        <v>4</v>
      </c>
      <c r="S984" s="10">
        <v>5</v>
      </c>
    </row>
    <row r="985" spans="2:19" s="10" customFormat="1" x14ac:dyDescent="0.2">
      <c r="B985" s="10" t="str">
        <f t="shared" si="51"/>
        <v/>
      </c>
      <c r="C985" s="10" t="str">
        <f>IF(ISNA(VLOOKUP(P985&amp;"_"&amp;Q985&amp;"_"&amp;R985,[1]挑战模式!$A:$AS,1,FALSE)),"",IF(R985-R984=0,"",R985))</f>
        <v/>
      </c>
      <c r="D985" s="10" t="str">
        <f t="shared" si="52"/>
        <v/>
      </c>
      <c r="E985" s="10" t="str">
        <f>""</f>
        <v/>
      </c>
      <c r="F985" s="10" t="str">
        <f>IF(C985="","",VLOOKUP(P985&amp;"_"&amp;Q985&amp;"_"&amp;R985,[1]挑战模式!$A:$AS,13,FALSE)-VLOOKUP(P985&amp;"_"&amp;Q985&amp;"_"&amp;R985,[1]挑战模式!$A:$AS,14,FALSE))</f>
        <v/>
      </c>
      <c r="G985" s="10" t="str">
        <f t="shared" si="53"/>
        <v/>
      </c>
      <c r="H985" s="10" t="str">
        <f t="shared" si="93"/>
        <v/>
      </c>
      <c r="I985" s="10" t="str">
        <f ca="1">IF(ISNA(VLOOKUP(P985&amp;"_"&amp;Q985&amp;"_"&amp;R985,[1]挑战模式!$A:$AS,1,FALSE)),"",IF(VLOOKUP(P985&amp;"_"&amp;Q985&amp;"_"&amp;R985,[1]挑战模式!$A:$AS,14+S985,FALSE)="","",INT(VLOOKUP(P985&amp;"_"&amp;Q985&amp;"_"&amp;R985,[1]挑战模式!$A:$AS,20+S985,FALSE))))</f>
        <v/>
      </c>
      <c r="J985" s="10" t="str">
        <f ca="1">IF(ISNA(VLOOKUP(P985&amp;"_"&amp;Q985&amp;"_"&amp;R985,[1]挑战模式!$A:$AS,1,FALSE)),"",IF(VLOOKUP(P985&amp;"_"&amp;Q985&amp;"_"&amp;R985,[1]挑战模式!$A:$AS,14+S985,FALSE)="","",ROUND(VLOOKUP(P985&amp;"_"&amp;Q985&amp;"_"&amp;R985,[1]挑战模式!$A:$AS,5,FALSE)/I985,2)))</f>
        <v/>
      </c>
      <c r="K985" s="10" t="str">
        <f t="shared" ca="1" si="54"/>
        <v/>
      </c>
      <c r="L985" s="10" t="str">
        <f t="shared" ca="1" si="55"/>
        <v/>
      </c>
      <c r="M985" s="10" t="str">
        <f t="shared" ca="1" si="56"/>
        <v/>
      </c>
      <c r="O985" s="10" t="str">
        <f ca="1">IF(J985="","",VLOOKUP(P985&amp;"_"&amp;Q985&amp;"_"&amp;R985,[1]挑战模式!$A:$AS,38+S985,FALSE))</f>
        <v/>
      </c>
      <c r="P985" s="10">
        <v>1</v>
      </c>
      <c r="Q985" s="10">
        <v>1</v>
      </c>
      <c r="R985" s="10">
        <v>4</v>
      </c>
      <c r="S985" s="10">
        <v>6</v>
      </c>
    </row>
    <row r="986" spans="2:19" s="10" customFormat="1" x14ac:dyDescent="0.2">
      <c r="B986" s="10" t="str">
        <f t="shared" si="51"/>
        <v>MonsterWaveCallRule_Season1_Challenge1</v>
      </c>
      <c r="C986" s="10">
        <f>IF(ISNA(VLOOKUP(P986&amp;"_"&amp;Q986&amp;"_"&amp;R986,[1]挑战模式!$A:$AS,1,FALSE)),"",IF(R986-R985=0,"",R986))</f>
        <v>5</v>
      </c>
      <c r="D986" s="10" t="str">
        <f t="shared" si="52"/>
        <v>赛季1挑战关卡1波次5</v>
      </c>
      <c r="E986" s="10" t="str">
        <f>""</f>
        <v/>
      </c>
      <c r="F986" s="10">
        <f>IF(C986="","",VLOOKUP(P986&amp;"_"&amp;Q986&amp;"_"&amp;R986,[1]挑战模式!$A:$AS,13,FALSE)-VLOOKUP(P986&amp;"_"&amp;Q986&amp;"_"&amp;R986,[1]挑战模式!$A:$AS,14,FALSE))</f>
        <v>100</v>
      </c>
      <c r="G986" s="10">
        <f t="shared" si="53"/>
        <v>180</v>
      </c>
      <c r="H986" s="10">
        <f t="shared" si="93"/>
        <v>0</v>
      </c>
      <c r="I986" s="10">
        <f ca="1">IF(ISNA(VLOOKUP(P986&amp;"_"&amp;Q986&amp;"_"&amp;R986,[1]挑战模式!$A:$AS,1,FALSE)),"",IF(VLOOKUP(P986&amp;"_"&amp;Q986&amp;"_"&amp;R986,[1]挑战模式!$A:$AS,14+S986,FALSE)="","",INT(VLOOKUP(P986&amp;"_"&amp;Q986&amp;"_"&amp;R986,[1]挑战模式!$A:$AS,20+S986,FALSE))))</f>
        <v>12</v>
      </c>
      <c r="J986" s="10">
        <f ca="1">IF(ISNA(VLOOKUP(P986&amp;"_"&amp;Q986&amp;"_"&amp;R986,[1]挑战模式!$A:$AS,1,FALSE)),"",IF(VLOOKUP(P986&amp;"_"&amp;Q986&amp;"_"&amp;R986,[1]挑战模式!$A:$AS,14+S986,FALSE)="","",ROUND(VLOOKUP(P986&amp;"_"&amp;Q986&amp;"_"&amp;R986,[1]挑战模式!$A:$AS,5,FALSE)/I986,2)))</f>
        <v>2.5</v>
      </c>
      <c r="K986" s="10">
        <f t="shared" ca="1" si="54"/>
        <v>1</v>
      </c>
      <c r="L986" s="10" t="str">
        <f t="shared" ca="1" si="55"/>
        <v>Monster_Season1_Challenge1_5_1</v>
      </c>
      <c r="M986" s="10">
        <f t="shared" ca="1" si="56"/>
        <v>1</v>
      </c>
      <c r="O986" s="10">
        <f ca="1">IF(J986="","",VLOOKUP(P986&amp;"_"&amp;Q986&amp;"_"&amp;R986,[1]挑战模式!$A:$AS,38+S986,FALSE))</f>
        <v>7</v>
      </c>
      <c r="P986" s="10">
        <v>1</v>
      </c>
      <c r="Q986" s="10">
        <v>1</v>
      </c>
      <c r="R986" s="10">
        <v>5</v>
      </c>
      <c r="S986" s="10">
        <v>1</v>
      </c>
    </row>
    <row r="987" spans="2:19" s="10" customFormat="1" x14ac:dyDescent="0.2">
      <c r="B987" s="10" t="str">
        <f t="shared" si="51"/>
        <v/>
      </c>
      <c r="C987" s="10" t="str">
        <f>IF(ISNA(VLOOKUP(P987&amp;"_"&amp;Q987&amp;"_"&amp;R987,[1]挑战模式!$A:$AS,1,FALSE)),"",IF(R987-R986=0,"",R987))</f>
        <v/>
      </c>
      <c r="D987" s="10" t="str">
        <f t="shared" si="52"/>
        <v/>
      </c>
      <c r="E987" s="10" t="str">
        <f>""</f>
        <v/>
      </c>
      <c r="F987" s="10" t="str">
        <f>IF(C987="","",VLOOKUP(P987&amp;"_"&amp;Q987&amp;"_"&amp;R987,[1]挑战模式!$A:$AS,13,FALSE)-VLOOKUP(P987&amp;"_"&amp;Q987&amp;"_"&amp;R987,[1]挑战模式!$A:$AS,14,FALSE))</f>
        <v/>
      </c>
      <c r="G987" s="10" t="str">
        <f t="shared" si="53"/>
        <v/>
      </c>
      <c r="H987" s="10" t="str">
        <f t="shared" si="93"/>
        <v/>
      </c>
      <c r="I987" s="10">
        <f ca="1">IF(ISNA(VLOOKUP(P987&amp;"_"&amp;Q987&amp;"_"&amp;R987,[1]挑战模式!$A:$AS,1,FALSE)),"",IF(VLOOKUP(P987&amp;"_"&amp;Q987&amp;"_"&amp;R987,[1]挑战模式!$A:$AS,14+S987,FALSE)="","",INT(VLOOKUP(P987&amp;"_"&amp;Q987&amp;"_"&amp;R987,[1]挑战模式!$A:$AS,20+S987,FALSE))))</f>
        <v>12</v>
      </c>
      <c r="J987" s="10">
        <f ca="1">IF(ISNA(VLOOKUP(P987&amp;"_"&amp;Q987&amp;"_"&amp;R987,[1]挑战模式!$A:$AS,1,FALSE)),"",IF(VLOOKUP(P987&amp;"_"&amp;Q987&amp;"_"&amp;R987,[1]挑战模式!$A:$AS,14+S987,FALSE)="","",ROUND(VLOOKUP(P987&amp;"_"&amp;Q987&amp;"_"&amp;R987,[1]挑战模式!$A:$AS,5,FALSE)/I987,2)))</f>
        <v>2.5</v>
      </c>
      <c r="K987" s="10">
        <f t="shared" ca="1" si="54"/>
        <v>1</v>
      </c>
      <c r="L987" s="10" t="str">
        <f t="shared" ca="1" si="55"/>
        <v>Monster_Season1_Challenge1_5_2</v>
      </c>
      <c r="M987" s="10">
        <f t="shared" ca="1" si="56"/>
        <v>1</v>
      </c>
      <c r="O987" s="10">
        <f ca="1">IF(J987="","",VLOOKUP(P987&amp;"_"&amp;Q987&amp;"_"&amp;R987,[1]挑战模式!$A:$AS,38+S987,FALSE))</f>
        <v>7</v>
      </c>
      <c r="P987" s="10">
        <v>1</v>
      </c>
      <c r="Q987" s="10">
        <v>1</v>
      </c>
      <c r="R987" s="10">
        <v>5</v>
      </c>
      <c r="S987" s="10">
        <v>2</v>
      </c>
    </row>
    <row r="988" spans="2:19" s="10" customFormat="1" x14ac:dyDescent="0.2">
      <c r="B988" s="10" t="str">
        <f t="shared" si="51"/>
        <v/>
      </c>
      <c r="C988" s="10" t="str">
        <f>IF(ISNA(VLOOKUP(P988&amp;"_"&amp;Q988&amp;"_"&amp;R988,[1]挑战模式!$A:$AS,1,FALSE)),"",IF(R988-R987=0,"",R988))</f>
        <v/>
      </c>
      <c r="D988" s="10" t="str">
        <f t="shared" si="52"/>
        <v/>
      </c>
      <c r="E988" s="10" t="str">
        <f>""</f>
        <v/>
      </c>
      <c r="F988" s="10" t="str">
        <f>IF(C988="","",VLOOKUP(P988&amp;"_"&amp;Q988&amp;"_"&amp;R988,[1]挑战模式!$A:$AS,13,FALSE)-VLOOKUP(P988&amp;"_"&amp;Q988&amp;"_"&amp;R988,[1]挑战模式!$A:$AS,14,FALSE))</f>
        <v/>
      </c>
      <c r="G988" s="10" t="str">
        <f t="shared" si="53"/>
        <v/>
      </c>
      <c r="H988" s="10" t="str">
        <f t="shared" si="93"/>
        <v/>
      </c>
      <c r="I988" s="10">
        <f ca="1">IF(ISNA(VLOOKUP(P988&amp;"_"&amp;Q988&amp;"_"&amp;R988,[1]挑战模式!$A:$AS,1,FALSE)),"",IF(VLOOKUP(P988&amp;"_"&amp;Q988&amp;"_"&amp;R988,[1]挑战模式!$A:$AS,14+S988,FALSE)="","",INT(VLOOKUP(P988&amp;"_"&amp;Q988&amp;"_"&amp;R988,[1]挑战模式!$A:$AS,20+S988,FALSE))))</f>
        <v>6</v>
      </c>
      <c r="J988" s="10">
        <f ca="1">IF(ISNA(VLOOKUP(P988&amp;"_"&amp;Q988&amp;"_"&amp;R988,[1]挑战模式!$A:$AS,1,FALSE)),"",IF(VLOOKUP(P988&amp;"_"&amp;Q988&amp;"_"&amp;R988,[1]挑战模式!$A:$AS,14+S988,FALSE)="","",ROUND(VLOOKUP(P988&amp;"_"&amp;Q988&amp;"_"&amp;R988,[1]挑战模式!$A:$AS,5,FALSE)/I988,2)))</f>
        <v>5</v>
      </c>
      <c r="K988" s="10">
        <f t="shared" ca="1" si="54"/>
        <v>1</v>
      </c>
      <c r="L988" s="10" t="str">
        <f t="shared" ca="1" si="55"/>
        <v>Monster_Season1_Challenge1_5_3</v>
      </c>
      <c r="M988" s="10">
        <f t="shared" ca="1" si="56"/>
        <v>1</v>
      </c>
      <c r="O988" s="10">
        <f ca="1">IF(J988="","",VLOOKUP(P988&amp;"_"&amp;Q988&amp;"_"&amp;R988,[1]挑战模式!$A:$AS,38+S988,FALSE))</f>
        <v>7</v>
      </c>
      <c r="P988" s="10">
        <v>1</v>
      </c>
      <c r="Q988" s="10">
        <v>1</v>
      </c>
      <c r="R988" s="10">
        <v>5</v>
      </c>
      <c r="S988" s="10">
        <v>3</v>
      </c>
    </row>
    <row r="989" spans="2:19" s="10" customFormat="1" x14ac:dyDescent="0.2">
      <c r="B989" s="10" t="str">
        <f t="shared" si="51"/>
        <v/>
      </c>
      <c r="C989" s="10" t="str">
        <f>IF(ISNA(VLOOKUP(P989&amp;"_"&amp;Q989&amp;"_"&amp;R989,[1]挑战模式!$A:$AS,1,FALSE)),"",IF(R989-R988=0,"",R989))</f>
        <v/>
      </c>
      <c r="D989" s="10" t="str">
        <f t="shared" si="52"/>
        <v/>
      </c>
      <c r="E989" s="10" t="str">
        <f>""</f>
        <v/>
      </c>
      <c r="F989" s="10" t="str">
        <f>IF(C989="","",VLOOKUP(P989&amp;"_"&amp;Q989&amp;"_"&amp;R989,[1]挑战模式!$A:$AS,13,FALSE)-VLOOKUP(P989&amp;"_"&amp;Q989&amp;"_"&amp;R989,[1]挑战模式!$A:$AS,14,FALSE))</f>
        <v/>
      </c>
      <c r="G989" s="10" t="str">
        <f t="shared" si="53"/>
        <v/>
      </c>
      <c r="H989" s="10" t="str">
        <f t="shared" si="93"/>
        <v/>
      </c>
      <c r="I989" s="10" t="str">
        <f ca="1">IF(ISNA(VLOOKUP(P989&amp;"_"&amp;Q989&amp;"_"&amp;R989,[1]挑战模式!$A:$AS,1,FALSE)),"",IF(VLOOKUP(P989&amp;"_"&amp;Q989&amp;"_"&amp;R989,[1]挑战模式!$A:$AS,14+S989,FALSE)="","",INT(VLOOKUP(P989&amp;"_"&amp;Q989&amp;"_"&amp;R989,[1]挑战模式!$A:$AS,20+S989,FALSE))))</f>
        <v/>
      </c>
      <c r="J989" s="10" t="str">
        <f ca="1">IF(ISNA(VLOOKUP(P989&amp;"_"&amp;Q989&amp;"_"&amp;R989,[1]挑战模式!$A:$AS,1,FALSE)),"",IF(VLOOKUP(P989&amp;"_"&amp;Q989&amp;"_"&amp;R989,[1]挑战模式!$A:$AS,14+S989,FALSE)="","",ROUND(VLOOKUP(P989&amp;"_"&amp;Q989&amp;"_"&amp;R989,[1]挑战模式!$A:$AS,5,FALSE)/I989,2)))</f>
        <v/>
      </c>
      <c r="K989" s="10" t="str">
        <f t="shared" ca="1" si="54"/>
        <v/>
      </c>
      <c r="L989" s="10" t="str">
        <f t="shared" ca="1" si="55"/>
        <v/>
      </c>
      <c r="M989" s="10" t="str">
        <f t="shared" ca="1" si="56"/>
        <v/>
      </c>
      <c r="O989" s="10" t="str">
        <f ca="1">IF(J989="","",VLOOKUP(P989&amp;"_"&amp;Q989&amp;"_"&amp;R989,[1]挑战模式!$A:$AS,38+S989,FALSE))</f>
        <v/>
      </c>
      <c r="P989" s="10">
        <v>1</v>
      </c>
      <c r="Q989" s="10">
        <v>1</v>
      </c>
      <c r="R989" s="10">
        <v>5</v>
      </c>
      <c r="S989" s="10">
        <v>4</v>
      </c>
    </row>
    <row r="990" spans="2:19" s="10" customFormat="1" x14ac:dyDescent="0.2">
      <c r="B990" s="10" t="str">
        <f t="shared" si="51"/>
        <v/>
      </c>
      <c r="C990" s="10" t="str">
        <f>IF(ISNA(VLOOKUP(P990&amp;"_"&amp;Q990&amp;"_"&amp;R990,[1]挑战模式!$A:$AS,1,FALSE)),"",IF(R990-R989=0,"",R990))</f>
        <v/>
      </c>
      <c r="D990" s="10" t="str">
        <f t="shared" si="52"/>
        <v/>
      </c>
      <c r="E990" s="10" t="str">
        <f>""</f>
        <v/>
      </c>
      <c r="F990" s="10" t="str">
        <f>IF(C990="","",VLOOKUP(P990&amp;"_"&amp;Q990&amp;"_"&amp;R990,[1]挑战模式!$A:$AS,13,FALSE)-VLOOKUP(P990&amp;"_"&amp;Q990&amp;"_"&amp;R990,[1]挑战模式!$A:$AS,14,FALSE))</f>
        <v/>
      </c>
      <c r="G990" s="10" t="str">
        <f t="shared" si="53"/>
        <v/>
      </c>
      <c r="H990" s="10" t="str">
        <f t="shared" si="93"/>
        <v/>
      </c>
      <c r="I990" s="10" t="str">
        <f ca="1">IF(ISNA(VLOOKUP(P990&amp;"_"&amp;Q990&amp;"_"&amp;R990,[1]挑战模式!$A:$AS,1,FALSE)),"",IF(VLOOKUP(P990&amp;"_"&amp;Q990&amp;"_"&amp;R990,[1]挑战模式!$A:$AS,14+S990,FALSE)="","",INT(VLOOKUP(P990&amp;"_"&amp;Q990&amp;"_"&amp;R990,[1]挑战模式!$A:$AS,20+S990,FALSE))))</f>
        <v/>
      </c>
      <c r="J990" s="10" t="str">
        <f ca="1">IF(ISNA(VLOOKUP(P990&amp;"_"&amp;Q990&amp;"_"&amp;R990,[1]挑战模式!$A:$AS,1,FALSE)),"",IF(VLOOKUP(P990&amp;"_"&amp;Q990&amp;"_"&amp;R990,[1]挑战模式!$A:$AS,14+S990,FALSE)="","",ROUND(VLOOKUP(P990&amp;"_"&amp;Q990&amp;"_"&amp;R990,[1]挑战模式!$A:$AS,5,FALSE)/I990,2)))</f>
        <v/>
      </c>
      <c r="K990" s="10" t="str">
        <f t="shared" ca="1" si="54"/>
        <v/>
      </c>
      <c r="L990" s="10" t="str">
        <f t="shared" ca="1" si="55"/>
        <v/>
      </c>
      <c r="M990" s="10" t="str">
        <f t="shared" ca="1" si="56"/>
        <v/>
      </c>
      <c r="O990" s="10" t="str">
        <f ca="1">IF(J990="","",VLOOKUP(P990&amp;"_"&amp;Q990&amp;"_"&amp;R990,[1]挑战模式!$A:$AS,38+S990,FALSE))</f>
        <v/>
      </c>
      <c r="P990" s="10">
        <v>1</v>
      </c>
      <c r="Q990" s="10">
        <v>1</v>
      </c>
      <c r="R990" s="10">
        <v>5</v>
      </c>
      <c r="S990" s="10">
        <v>5</v>
      </c>
    </row>
    <row r="991" spans="2:19" s="10" customFormat="1" x14ac:dyDescent="0.2">
      <c r="B991" s="10" t="str">
        <f t="shared" si="51"/>
        <v/>
      </c>
      <c r="C991" s="10" t="str">
        <f>IF(ISNA(VLOOKUP(P991&amp;"_"&amp;Q991&amp;"_"&amp;R991,[1]挑战模式!$A:$AS,1,FALSE)),"",IF(R991-R990=0,"",R991))</f>
        <v/>
      </c>
      <c r="D991" s="10" t="str">
        <f t="shared" si="52"/>
        <v/>
      </c>
      <c r="E991" s="10" t="str">
        <f>""</f>
        <v/>
      </c>
      <c r="F991" s="10" t="str">
        <f>IF(C991="","",VLOOKUP(P991&amp;"_"&amp;Q991&amp;"_"&amp;R991,[1]挑战模式!$A:$AS,13,FALSE)-VLOOKUP(P991&amp;"_"&amp;Q991&amp;"_"&amp;R991,[1]挑战模式!$A:$AS,14,FALSE))</f>
        <v/>
      </c>
      <c r="G991" s="10" t="str">
        <f t="shared" si="53"/>
        <v/>
      </c>
      <c r="H991" s="10" t="str">
        <f t="shared" si="93"/>
        <v/>
      </c>
      <c r="I991" s="10" t="str">
        <f ca="1">IF(ISNA(VLOOKUP(P991&amp;"_"&amp;Q991&amp;"_"&amp;R991,[1]挑战模式!$A:$AS,1,FALSE)),"",IF(VLOOKUP(P991&amp;"_"&amp;Q991&amp;"_"&amp;R991,[1]挑战模式!$A:$AS,14+S991,FALSE)="","",INT(VLOOKUP(P991&amp;"_"&amp;Q991&amp;"_"&amp;R991,[1]挑战模式!$A:$AS,20+S991,FALSE))))</f>
        <v/>
      </c>
      <c r="J991" s="10" t="str">
        <f ca="1">IF(ISNA(VLOOKUP(P991&amp;"_"&amp;Q991&amp;"_"&amp;R991,[1]挑战模式!$A:$AS,1,FALSE)),"",IF(VLOOKUP(P991&amp;"_"&amp;Q991&amp;"_"&amp;R991,[1]挑战模式!$A:$AS,14+S991,FALSE)="","",ROUND(VLOOKUP(P991&amp;"_"&amp;Q991&amp;"_"&amp;R991,[1]挑战模式!$A:$AS,5,FALSE)/I991,2)))</f>
        <v/>
      </c>
      <c r="K991" s="10" t="str">
        <f t="shared" ca="1" si="54"/>
        <v/>
      </c>
      <c r="L991" s="10" t="str">
        <f t="shared" ca="1" si="55"/>
        <v/>
      </c>
      <c r="M991" s="10" t="str">
        <f t="shared" ca="1" si="56"/>
        <v/>
      </c>
      <c r="O991" s="10" t="str">
        <f ca="1">IF(J991="","",VLOOKUP(P991&amp;"_"&amp;Q991&amp;"_"&amp;R991,[1]挑战模式!$A:$AS,38+S991,FALSE))</f>
        <v/>
      </c>
      <c r="P991" s="10">
        <v>1</v>
      </c>
      <c r="Q991" s="10">
        <v>1</v>
      </c>
      <c r="R991" s="10">
        <v>5</v>
      </c>
      <c r="S991" s="10">
        <v>6</v>
      </c>
    </row>
    <row r="992" spans="2:19" s="10" customFormat="1" x14ac:dyDescent="0.2">
      <c r="B992" s="10" t="str">
        <f t="shared" si="51"/>
        <v>MonsterWaveCallRule_Season1_Challenge1</v>
      </c>
      <c r="C992" s="10">
        <f>IF(ISNA(VLOOKUP(P992&amp;"_"&amp;Q992&amp;"_"&amp;R992,[1]挑战模式!$A:$AS,1,FALSE)),"",IF(R992-R991=0,"",R992))</f>
        <v>6</v>
      </c>
      <c r="D992" s="10" t="str">
        <f t="shared" si="52"/>
        <v>赛季1挑战关卡1波次6</v>
      </c>
      <c r="E992" s="10" t="str">
        <f>""</f>
        <v/>
      </c>
      <c r="F992" s="10">
        <f>IF(C992="","",VLOOKUP(P992&amp;"_"&amp;Q992&amp;"_"&amp;R992,[1]挑战模式!$A:$AS,13,FALSE)-VLOOKUP(P992&amp;"_"&amp;Q992&amp;"_"&amp;R992,[1]挑战模式!$A:$AS,14,FALSE))</f>
        <v>100</v>
      </c>
      <c r="G992" s="10">
        <f t="shared" si="53"/>
        <v>180</v>
      </c>
      <c r="H992" s="10">
        <f t="shared" si="93"/>
        <v>0</v>
      </c>
      <c r="I992" s="10">
        <f ca="1">IF(ISNA(VLOOKUP(P992&amp;"_"&amp;Q992&amp;"_"&amp;R992,[1]挑战模式!$A:$AS,1,FALSE)),"",IF(VLOOKUP(P992&amp;"_"&amp;Q992&amp;"_"&amp;R992,[1]挑战模式!$A:$AS,14+S992,FALSE)="","",INT(VLOOKUP(P992&amp;"_"&amp;Q992&amp;"_"&amp;R992,[1]挑战模式!$A:$AS,20+S992,FALSE))))</f>
        <v>11</v>
      </c>
      <c r="J992" s="10">
        <f ca="1">IF(ISNA(VLOOKUP(P992&amp;"_"&amp;Q992&amp;"_"&amp;R992,[1]挑战模式!$A:$AS,1,FALSE)),"",IF(VLOOKUP(P992&amp;"_"&amp;Q992&amp;"_"&amp;R992,[1]挑战模式!$A:$AS,14+S992,FALSE)="","",ROUND(VLOOKUP(P992&amp;"_"&amp;Q992&amp;"_"&amp;R992,[1]挑战模式!$A:$AS,5,FALSE)/I992,2)))</f>
        <v>2.73</v>
      </c>
      <c r="K992" s="10">
        <f t="shared" ca="1" si="54"/>
        <v>1</v>
      </c>
      <c r="L992" s="10" t="str">
        <f t="shared" ca="1" si="55"/>
        <v>Monster_Season1_Challenge1_6_1</v>
      </c>
      <c r="M992" s="10">
        <f t="shared" ca="1" si="56"/>
        <v>1</v>
      </c>
      <c r="O992" s="10">
        <f ca="1">IF(J992="","",VLOOKUP(P992&amp;"_"&amp;Q992&amp;"_"&amp;R992,[1]挑战模式!$A:$AS,38+S992,FALSE))</f>
        <v>6</v>
      </c>
      <c r="P992" s="10">
        <v>1</v>
      </c>
      <c r="Q992" s="10">
        <v>1</v>
      </c>
      <c r="R992" s="10">
        <v>6</v>
      </c>
      <c r="S992" s="10">
        <v>1</v>
      </c>
    </row>
    <row r="993" spans="2:19" s="10" customFormat="1" x14ac:dyDescent="0.2">
      <c r="B993" s="10" t="str">
        <f t="shared" si="51"/>
        <v/>
      </c>
      <c r="C993" s="10" t="str">
        <f>IF(ISNA(VLOOKUP(P993&amp;"_"&amp;Q993&amp;"_"&amp;R993,[1]挑战模式!$A:$AS,1,FALSE)),"",IF(R993-R992=0,"",R993))</f>
        <v/>
      </c>
      <c r="D993" s="10" t="str">
        <f t="shared" si="52"/>
        <v/>
      </c>
      <c r="E993" s="10" t="str">
        <f>""</f>
        <v/>
      </c>
      <c r="F993" s="10" t="str">
        <f>IF(C993="","",VLOOKUP(P993&amp;"_"&amp;Q993&amp;"_"&amp;R993,[1]挑战模式!$A:$AS,13,FALSE)-VLOOKUP(P993&amp;"_"&amp;Q993&amp;"_"&amp;R993,[1]挑战模式!$A:$AS,14,FALSE))</f>
        <v/>
      </c>
      <c r="G993" s="10" t="str">
        <f t="shared" si="53"/>
        <v/>
      </c>
      <c r="H993" s="10" t="str">
        <f t="shared" si="93"/>
        <v/>
      </c>
      <c r="I993" s="10">
        <f ca="1">IF(ISNA(VLOOKUP(P993&amp;"_"&amp;Q993&amp;"_"&amp;R993,[1]挑战模式!$A:$AS,1,FALSE)),"",IF(VLOOKUP(P993&amp;"_"&amp;Q993&amp;"_"&amp;R993,[1]挑战模式!$A:$AS,14+S993,FALSE)="","",INT(VLOOKUP(P993&amp;"_"&amp;Q993&amp;"_"&amp;R993,[1]挑战模式!$A:$AS,20+S993,FALSE))))</f>
        <v>8</v>
      </c>
      <c r="J993" s="10">
        <f ca="1">IF(ISNA(VLOOKUP(P993&amp;"_"&amp;Q993&amp;"_"&amp;R993,[1]挑战模式!$A:$AS,1,FALSE)),"",IF(VLOOKUP(P993&amp;"_"&amp;Q993&amp;"_"&amp;R993,[1]挑战模式!$A:$AS,14+S993,FALSE)="","",ROUND(VLOOKUP(P993&amp;"_"&amp;Q993&amp;"_"&amp;R993,[1]挑战模式!$A:$AS,5,FALSE)/I993,2)))</f>
        <v>3.75</v>
      </c>
      <c r="K993" s="10">
        <f t="shared" ca="1" si="54"/>
        <v>1</v>
      </c>
      <c r="L993" s="10" t="str">
        <f t="shared" ca="1" si="55"/>
        <v>Monster_Season1_Challenge1_6_2</v>
      </c>
      <c r="M993" s="10">
        <f t="shared" ca="1" si="56"/>
        <v>1</v>
      </c>
      <c r="O993" s="10">
        <f ca="1">IF(J993="","",VLOOKUP(P993&amp;"_"&amp;Q993&amp;"_"&amp;R993,[1]挑战模式!$A:$AS,38+S993,FALSE))</f>
        <v>6</v>
      </c>
      <c r="P993" s="10">
        <v>1</v>
      </c>
      <c r="Q993" s="10">
        <v>1</v>
      </c>
      <c r="R993" s="10">
        <v>6</v>
      </c>
      <c r="S993" s="10">
        <v>2</v>
      </c>
    </row>
    <row r="994" spans="2:19" s="10" customFormat="1" x14ac:dyDescent="0.2">
      <c r="B994" s="10" t="str">
        <f t="shared" si="51"/>
        <v/>
      </c>
      <c r="C994" s="10" t="str">
        <f>IF(ISNA(VLOOKUP(P994&amp;"_"&amp;Q994&amp;"_"&amp;R994,[1]挑战模式!$A:$AS,1,FALSE)),"",IF(R994-R993=0,"",R994))</f>
        <v/>
      </c>
      <c r="D994" s="10" t="str">
        <f t="shared" si="52"/>
        <v/>
      </c>
      <c r="E994" s="10" t="str">
        <f>""</f>
        <v/>
      </c>
      <c r="F994" s="10" t="str">
        <f>IF(C994="","",VLOOKUP(P994&amp;"_"&amp;Q994&amp;"_"&amp;R994,[1]挑战模式!$A:$AS,13,FALSE)-VLOOKUP(P994&amp;"_"&amp;Q994&amp;"_"&amp;R994,[1]挑战模式!$A:$AS,14,FALSE))</f>
        <v/>
      </c>
      <c r="G994" s="10" t="str">
        <f t="shared" si="53"/>
        <v/>
      </c>
      <c r="H994" s="10" t="str">
        <f t="shared" si="93"/>
        <v/>
      </c>
      <c r="I994" s="10">
        <f ca="1">IF(ISNA(VLOOKUP(P994&amp;"_"&amp;Q994&amp;"_"&amp;R994,[1]挑战模式!$A:$AS,1,FALSE)),"",IF(VLOOKUP(P994&amp;"_"&amp;Q994&amp;"_"&amp;R994,[1]挑战模式!$A:$AS,14+S994,FALSE)="","",INT(VLOOKUP(P994&amp;"_"&amp;Q994&amp;"_"&amp;R994,[1]挑战模式!$A:$AS,20+S994,FALSE))))</f>
        <v>8</v>
      </c>
      <c r="J994" s="10">
        <f ca="1">IF(ISNA(VLOOKUP(P994&amp;"_"&amp;Q994&amp;"_"&amp;R994,[1]挑战模式!$A:$AS,1,FALSE)),"",IF(VLOOKUP(P994&amp;"_"&amp;Q994&amp;"_"&amp;R994,[1]挑战模式!$A:$AS,14+S994,FALSE)="","",ROUND(VLOOKUP(P994&amp;"_"&amp;Q994&amp;"_"&amp;R994,[1]挑战模式!$A:$AS,5,FALSE)/I994,2)))</f>
        <v>3.75</v>
      </c>
      <c r="K994" s="10">
        <f t="shared" ca="1" si="54"/>
        <v>1</v>
      </c>
      <c r="L994" s="10" t="str">
        <f t="shared" ca="1" si="55"/>
        <v>Monster_Season1_Challenge1_6_3</v>
      </c>
      <c r="M994" s="10">
        <f t="shared" ca="1" si="56"/>
        <v>1</v>
      </c>
      <c r="O994" s="10">
        <f ca="1">IF(J994="","",VLOOKUP(P994&amp;"_"&amp;Q994&amp;"_"&amp;R994,[1]挑战模式!$A:$AS,38+S994,FALSE))</f>
        <v>6</v>
      </c>
      <c r="P994" s="10">
        <v>1</v>
      </c>
      <c r="Q994" s="10">
        <v>1</v>
      </c>
      <c r="R994" s="10">
        <v>6</v>
      </c>
      <c r="S994" s="10">
        <v>3</v>
      </c>
    </row>
    <row r="995" spans="2:19" s="10" customFormat="1" x14ac:dyDescent="0.2">
      <c r="B995" s="10" t="str">
        <f t="shared" ref="B995:B1058" si="94">IF(C995="","","MonsterWaveCallRule_Season"&amp;P995&amp;"_Challenge"&amp;Q995)</f>
        <v/>
      </c>
      <c r="C995" s="10" t="str">
        <f>IF(ISNA(VLOOKUP(P995&amp;"_"&amp;Q995&amp;"_"&amp;R995,[1]挑战模式!$A:$AS,1,FALSE)),"",IF(R995-R994=0,"",R995))</f>
        <v/>
      </c>
      <c r="D995" s="10" t="str">
        <f t="shared" ref="D995:D1058" si="95">IF(C995="","","赛季"&amp;P995&amp;"挑战关卡"&amp;Q995&amp;"波次"&amp;R995)</f>
        <v/>
      </c>
      <c r="E995" s="10" t="str">
        <f>""</f>
        <v/>
      </c>
      <c r="F995" s="10" t="str">
        <f>IF(C995="","",VLOOKUP(P995&amp;"_"&amp;Q995&amp;"_"&amp;R995,[1]挑战模式!$A:$AS,13,FALSE)-VLOOKUP(P995&amp;"_"&amp;Q995&amp;"_"&amp;R995,[1]挑战模式!$A:$AS,14,FALSE))</f>
        <v/>
      </c>
      <c r="G995" s="10" t="str">
        <f t="shared" ref="G995:G1058" si="96">IF(C995="","",180)</f>
        <v/>
      </c>
      <c r="H995" s="10" t="str">
        <f t="shared" si="93"/>
        <v/>
      </c>
      <c r="I995" s="10">
        <f ca="1">IF(ISNA(VLOOKUP(P995&amp;"_"&amp;Q995&amp;"_"&amp;R995,[1]挑战模式!$A:$AS,1,FALSE)),"",IF(VLOOKUP(P995&amp;"_"&amp;Q995&amp;"_"&amp;R995,[1]挑战模式!$A:$AS,14+S995,FALSE)="","",INT(VLOOKUP(P995&amp;"_"&amp;Q995&amp;"_"&amp;R995,[1]挑战模式!$A:$AS,20+S995,FALSE))))</f>
        <v>5</v>
      </c>
      <c r="J995" s="10">
        <f ca="1">IF(ISNA(VLOOKUP(P995&amp;"_"&amp;Q995&amp;"_"&amp;R995,[1]挑战模式!$A:$AS,1,FALSE)),"",IF(VLOOKUP(P995&amp;"_"&amp;Q995&amp;"_"&amp;R995,[1]挑战模式!$A:$AS,14+S995,FALSE)="","",ROUND(VLOOKUP(P995&amp;"_"&amp;Q995&amp;"_"&amp;R995,[1]挑战模式!$A:$AS,5,FALSE)/I995,2)))</f>
        <v>6</v>
      </c>
      <c r="K995" s="10">
        <f t="shared" ref="K995:K1058" ca="1" si="97">IF(J995="","",1)</f>
        <v>1</v>
      </c>
      <c r="L995" s="10" t="str">
        <f t="shared" ref="L995:L1058" ca="1" si="98">IF(J995="","","Monster_Season"&amp;P995&amp;"_Challenge"&amp;Q995&amp;"_"&amp;R995&amp;"_"&amp;S995)</f>
        <v>Monster_Season1_Challenge1_6_4</v>
      </c>
      <c r="M995" s="10">
        <f t="shared" ref="M995:M1058" ca="1" si="99">IF(J995="","",1)</f>
        <v>1</v>
      </c>
      <c r="O995" s="10">
        <f ca="1">IF(J995="","",VLOOKUP(P995&amp;"_"&amp;Q995&amp;"_"&amp;R995,[1]挑战模式!$A:$AS,38+S995,FALSE))</f>
        <v>6</v>
      </c>
      <c r="P995" s="10">
        <v>1</v>
      </c>
      <c r="Q995" s="10">
        <v>1</v>
      </c>
      <c r="R995" s="10">
        <v>6</v>
      </c>
      <c r="S995" s="10">
        <v>4</v>
      </c>
    </row>
    <row r="996" spans="2:19" s="10" customFormat="1" x14ac:dyDescent="0.2">
      <c r="B996" s="10" t="str">
        <f t="shared" si="94"/>
        <v/>
      </c>
      <c r="C996" s="10" t="str">
        <f>IF(ISNA(VLOOKUP(P996&amp;"_"&amp;Q996&amp;"_"&amp;R996,[1]挑战模式!$A:$AS,1,FALSE)),"",IF(R996-R995=0,"",R996))</f>
        <v/>
      </c>
      <c r="D996" s="10" t="str">
        <f t="shared" si="95"/>
        <v/>
      </c>
      <c r="E996" s="10" t="str">
        <f>""</f>
        <v/>
      </c>
      <c r="F996" s="10" t="str">
        <f>IF(C996="","",VLOOKUP(P996&amp;"_"&amp;Q996&amp;"_"&amp;R996,[1]挑战模式!$A:$AS,13,FALSE)-VLOOKUP(P996&amp;"_"&amp;Q996&amp;"_"&amp;R996,[1]挑战模式!$A:$AS,14,FALSE))</f>
        <v/>
      </c>
      <c r="G996" s="10" t="str">
        <f t="shared" si="96"/>
        <v/>
      </c>
      <c r="H996" s="10" t="str">
        <f t="shared" si="93"/>
        <v/>
      </c>
      <c r="I996" s="10" t="str">
        <f ca="1">IF(ISNA(VLOOKUP(P996&amp;"_"&amp;Q996&amp;"_"&amp;R996,[1]挑战模式!$A:$AS,1,FALSE)),"",IF(VLOOKUP(P996&amp;"_"&amp;Q996&amp;"_"&amp;R996,[1]挑战模式!$A:$AS,14+S996,FALSE)="","",INT(VLOOKUP(P996&amp;"_"&amp;Q996&amp;"_"&amp;R996,[1]挑战模式!$A:$AS,20+S996,FALSE))))</f>
        <v/>
      </c>
      <c r="J996" s="10" t="str">
        <f ca="1">IF(ISNA(VLOOKUP(P996&amp;"_"&amp;Q996&amp;"_"&amp;R996,[1]挑战模式!$A:$AS,1,FALSE)),"",IF(VLOOKUP(P996&amp;"_"&amp;Q996&amp;"_"&amp;R996,[1]挑战模式!$A:$AS,14+S996,FALSE)="","",ROUND(VLOOKUP(P996&amp;"_"&amp;Q996&amp;"_"&amp;R996,[1]挑战模式!$A:$AS,5,FALSE)/I996,2)))</f>
        <v/>
      </c>
      <c r="K996" s="10" t="str">
        <f t="shared" ca="1" si="97"/>
        <v/>
      </c>
      <c r="L996" s="10" t="str">
        <f t="shared" ca="1" si="98"/>
        <v/>
      </c>
      <c r="M996" s="10" t="str">
        <f t="shared" ca="1" si="99"/>
        <v/>
      </c>
      <c r="O996" s="10" t="str">
        <f ca="1">IF(J996="","",VLOOKUP(P996&amp;"_"&amp;Q996&amp;"_"&amp;R996,[1]挑战模式!$A:$AS,38+S996,FALSE))</f>
        <v/>
      </c>
      <c r="P996" s="10">
        <v>1</v>
      </c>
      <c r="Q996" s="10">
        <v>1</v>
      </c>
      <c r="R996" s="10">
        <v>6</v>
      </c>
      <c r="S996" s="10">
        <v>5</v>
      </c>
    </row>
    <row r="997" spans="2:19" s="10" customFormat="1" x14ac:dyDescent="0.2">
      <c r="B997" s="10" t="str">
        <f t="shared" si="94"/>
        <v/>
      </c>
      <c r="C997" s="10" t="str">
        <f>IF(ISNA(VLOOKUP(P997&amp;"_"&amp;Q997&amp;"_"&amp;R997,[1]挑战模式!$A:$AS,1,FALSE)),"",IF(R997-R996=0,"",R997))</f>
        <v/>
      </c>
      <c r="D997" s="10" t="str">
        <f t="shared" si="95"/>
        <v/>
      </c>
      <c r="E997" s="10" t="str">
        <f>""</f>
        <v/>
      </c>
      <c r="F997" s="10" t="str">
        <f>IF(C997="","",VLOOKUP(P997&amp;"_"&amp;Q997&amp;"_"&amp;R997,[1]挑战模式!$A:$AS,13,FALSE)-VLOOKUP(P997&amp;"_"&amp;Q997&amp;"_"&amp;R997,[1]挑战模式!$A:$AS,14,FALSE))</f>
        <v/>
      </c>
      <c r="G997" s="10" t="str">
        <f t="shared" si="96"/>
        <v/>
      </c>
      <c r="H997" s="10" t="str">
        <f t="shared" si="93"/>
        <v/>
      </c>
      <c r="I997" s="10" t="str">
        <f ca="1">IF(ISNA(VLOOKUP(P997&amp;"_"&amp;Q997&amp;"_"&amp;R997,[1]挑战模式!$A:$AS,1,FALSE)),"",IF(VLOOKUP(P997&amp;"_"&amp;Q997&amp;"_"&amp;R997,[1]挑战模式!$A:$AS,14+S997,FALSE)="","",INT(VLOOKUP(P997&amp;"_"&amp;Q997&amp;"_"&amp;R997,[1]挑战模式!$A:$AS,20+S997,FALSE))))</f>
        <v/>
      </c>
      <c r="J997" s="10" t="str">
        <f ca="1">IF(ISNA(VLOOKUP(P997&amp;"_"&amp;Q997&amp;"_"&amp;R997,[1]挑战模式!$A:$AS,1,FALSE)),"",IF(VLOOKUP(P997&amp;"_"&amp;Q997&amp;"_"&amp;R997,[1]挑战模式!$A:$AS,14+S997,FALSE)="","",ROUND(VLOOKUP(P997&amp;"_"&amp;Q997&amp;"_"&amp;R997,[1]挑战模式!$A:$AS,5,FALSE)/I997,2)))</f>
        <v/>
      </c>
      <c r="K997" s="10" t="str">
        <f t="shared" ca="1" si="97"/>
        <v/>
      </c>
      <c r="L997" s="10" t="str">
        <f t="shared" ca="1" si="98"/>
        <v/>
      </c>
      <c r="M997" s="10" t="str">
        <f t="shared" ca="1" si="99"/>
        <v/>
      </c>
      <c r="O997" s="10" t="str">
        <f ca="1">IF(J997="","",VLOOKUP(P997&amp;"_"&amp;Q997&amp;"_"&amp;R997,[1]挑战模式!$A:$AS,38+S997,FALSE))</f>
        <v/>
      </c>
      <c r="P997" s="10">
        <v>1</v>
      </c>
      <c r="Q997" s="10">
        <v>1</v>
      </c>
      <c r="R997" s="10">
        <v>6</v>
      </c>
      <c r="S997" s="10">
        <v>6</v>
      </c>
    </row>
    <row r="998" spans="2:19" s="10" customFormat="1" x14ac:dyDescent="0.2">
      <c r="B998" s="10" t="str">
        <f t="shared" si="94"/>
        <v/>
      </c>
      <c r="C998" s="10" t="str">
        <f>IF(ISNA(VLOOKUP(P998&amp;"_"&amp;Q998&amp;"_"&amp;R998,[1]挑战模式!$A:$AS,1,FALSE)),"",IF(R998-R997=0,"",R998))</f>
        <v/>
      </c>
      <c r="D998" s="10" t="str">
        <f t="shared" si="95"/>
        <v/>
      </c>
      <c r="E998" s="10" t="str">
        <f>""</f>
        <v/>
      </c>
      <c r="F998" s="10" t="str">
        <f>IF(C998="","",VLOOKUP(P998&amp;"_"&amp;Q998&amp;"_"&amp;R998,[1]挑战模式!$A:$AS,13,FALSE)-VLOOKUP(P998&amp;"_"&amp;Q998&amp;"_"&amp;R998,[1]挑战模式!$A:$AS,14,FALSE))</f>
        <v/>
      </c>
      <c r="G998" s="10" t="str">
        <f t="shared" si="96"/>
        <v/>
      </c>
      <c r="H998" s="10" t="str">
        <f t="shared" si="93"/>
        <v/>
      </c>
      <c r="I998" s="10" t="str">
        <f>IF(ISNA(VLOOKUP(P998&amp;"_"&amp;Q998&amp;"_"&amp;R998,[1]挑战模式!$A:$AS,1,FALSE)),"",IF(VLOOKUP(P998&amp;"_"&amp;Q998&amp;"_"&amp;R998,[1]挑战模式!$A:$AS,14+S998,FALSE)="","",INT(VLOOKUP(P998&amp;"_"&amp;Q998&amp;"_"&amp;R998,[1]挑战模式!$A:$AS,20+S998,FALSE))))</f>
        <v/>
      </c>
      <c r="J998" s="10" t="str">
        <f>IF(ISNA(VLOOKUP(P998&amp;"_"&amp;Q998&amp;"_"&amp;R998,[1]挑战模式!$A:$AS,1,FALSE)),"",IF(VLOOKUP(P998&amp;"_"&amp;Q998&amp;"_"&amp;R998,[1]挑战模式!$A:$AS,14+S998,FALSE)="","",ROUND(VLOOKUP(P998&amp;"_"&amp;Q998&amp;"_"&amp;R998,[1]挑战模式!$A:$AS,5,FALSE)/I998,2)))</f>
        <v/>
      </c>
      <c r="K998" s="10" t="str">
        <f t="shared" si="97"/>
        <v/>
      </c>
      <c r="L998" s="10" t="str">
        <f t="shared" si="98"/>
        <v/>
      </c>
      <c r="M998" s="10" t="str">
        <f t="shared" si="99"/>
        <v/>
      </c>
      <c r="O998" s="10" t="str">
        <f>IF(J998="","",VLOOKUP(P998&amp;"_"&amp;Q998&amp;"_"&amp;R998,[1]挑战模式!$A:$AS,38+S998,FALSE))</f>
        <v/>
      </c>
      <c r="P998" s="10">
        <v>1</v>
      </c>
      <c r="Q998" s="10">
        <v>1</v>
      </c>
      <c r="R998" s="10">
        <v>7</v>
      </c>
      <c r="S998" s="10">
        <v>1</v>
      </c>
    </row>
    <row r="999" spans="2:19" s="10" customFormat="1" x14ac:dyDescent="0.2">
      <c r="B999" s="10" t="str">
        <f t="shared" si="94"/>
        <v/>
      </c>
      <c r="C999" s="10" t="str">
        <f>IF(ISNA(VLOOKUP(P999&amp;"_"&amp;Q999&amp;"_"&amp;R999,[1]挑战模式!$A:$AS,1,FALSE)),"",IF(R999-R998=0,"",R999))</f>
        <v/>
      </c>
      <c r="D999" s="10" t="str">
        <f t="shared" si="95"/>
        <v/>
      </c>
      <c r="E999" s="10" t="str">
        <f>""</f>
        <v/>
      </c>
      <c r="F999" s="10" t="str">
        <f>IF(C999="","",VLOOKUP(P999&amp;"_"&amp;Q999&amp;"_"&amp;R999,[1]挑战模式!$A:$AS,13,FALSE)-VLOOKUP(P999&amp;"_"&amp;Q999&amp;"_"&amp;R999,[1]挑战模式!$A:$AS,14,FALSE))</f>
        <v/>
      </c>
      <c r="G999" s="10" t="str">
        <f t="shared" si="96"/>
        <v/>
      </c>
      <c r="H999" s="10" t="str">
        <f t="shared" si="93"/>
        <v/>
      </c>
      <c r="I999" s="10" t="str">
        <f>IF(ISNA(VLOOKUP(P999&amp;"_"&amp;Q999&amp;"_"&amp;R999,[1]挑战模式!$A:$AS,1,FALSE)),"",IF(VLOOKUP(P999&amp;"_"&amp;Q999&amp;"_"&amp;R999,[1]挑战模式!$A:$AS,14+S999,FALSE)="","",INT(VLOOKUP(P999&amp;"_"&amp;Q999&amp;"_"&amp;R999,[1]挑战模式!$A:$AS,20+S999,FALSE))))</f>
        <v/>
      </c>
      <c r="J999" s="10" t="str">
        <f>IF(ISNA(VLOOKUP(P999&amp;"_"&amp;Q999&amp;"_"&amp;R999,[1]挑战模式!$A:$AS,1,FALSE)),"",IF(VLOOKUP(P999&amp;"_"&amp;Q999&amp;"_"&amp;R999,[1]挑战模式!$A:$AS,14+S999,FALSE)="","",ROUND(VLOOKUP(P999&amp;"_"&amp;Q999&amp;"_"&amp;R999,[1]挑战模式!$A:$AS,5,FALSE)/I999,2)))</f>
        <v/>
      </c>
      <c r="K999" s="10" t="str">
        <f t="shared" si="97"/>
        <v/>
      </c>
      <c r="L999" s="10" t="str">
        <f t="shared" si="98"/>
        <v/>
      </c>
      <c r="M999" s="10" t="str">
        <f t="shared" si="99"/>
        <v/>
      </c>
      <c r="O999" s="10" t="str">
        <f>IF(J999="","",VLOOKUP(P999&amp;"_"&amp;Q999&amp;"_"&amp;R999,[1]挑战模式!$A:$AS,38+S999,FALSE))</f>
        <v/>
      </c>
      <c r="P999" s="10">
        <v>1</v>
      </c>
      <c r="Q999" s="10">
        <v>1</v>
      </c>
      <c r="R999" s="10">
        <v>7</v>
      </c>
      <c r="S999" s="10">
        <v>2</v>
      </c>
    </row>
    <row r="1000" spans="2:19" s="10" customFormat="1" x14ac:dyDescent="0.2">
      <c r="B1000" s="10" t="str">
        <f t="shared" si="94"/>
        <v/>
      </c>
      <c r="C1000" s="10" t="str">
        <f>IF(ISNA(VLOOKUP(P1000&amp;"_"&amp;Q1000&amp;"_"&amp;R1000,[1]挑战模式!$A:$AS,1,FALSE)),"",IF(R1000-R999=0,"",R1000))</f>
        <v/>
      </c>
      <c r="D1000" s="10" t="str">
        <f t="shared" si="95"/>
        <v/>
      </c>
      <c r="E1000" s="10" t="str">
        <f>""</f>
        <v/>
      </c>
      <c r="F1000" s="10" t="str">
        <f>IF(C1000="","",VLOOKUP(P1000&amp;"_"&amp;Q1000&amp;"_"&amp;R1000,[1]挑战模式!$A:$AS,13,FALSE)-VLOOKUP(P1000&amp;"_"&amp;Q1000&amp;"_"&amp;R1000,[1]挑战模式!$A:$AS,14,FALSE))</f>
        <v/>
      </c>
      <c r="G1000" s="10" t="str">
        <f t="shared" si="96"/>
        <v/>
      </c>
      <c r="H1000" s="10" t="str">
        <f t="shared" si="93"/>
        <v/>
      </c>
      <c r="I1000" s="10" t="str">
        <f>IF(ISNA(VLOOKUP(P1000&amp;"_"&amp;Q1000&amp;"_"&amp;R1000,[1]挑战模式!$A:$AS,1,FALSE)),"",IF(VLOOKUP(P1000&amp;"_"&amp;Q1000&amp;"_"&amp;R1000,[1]挑战模式!$A:$AS,14+S1000,FALSE)="","",INT(VLOOKUP(P1000&amp;"_"&amp;Q1000&amp;"_"&amp;R1000,[1]挑战模式!$A:$AS,20+S1000,FALSE))))</f>
        <v/>
      </c>
      <c r="J1000" s="10" t="str">
        <f>IF(ISNA(VLOOKUP(P1000&amp;"_"&amp;Q1000&amp;"_"&amp;R1000,[1]挑战模式!$A:$AS,1,FALSE)),"",IF(VLOOKUP(P1000&amp;"_"&amp;Q1000&amp;"_"&amp;R1000,[1]挑战模式!$A:$AS,14+S1000,FALSE)="","",ROUND(VLOOKUP(P1000&amp;"_"&amp;Q1000&amp;"_"&amp;R1000,[1]挑战模式!$A:$AS,5,FALSE)/I1000,2)))</f>
        <v/>
      </c>
      <c r="K1000" s="10" t="str">
        <f t="shared" si="97"/>
        <v/>
      </c>
      <c r="L1000" s="10" t="str">
        <f t="shared" si="98"/>
        <v/>
      </c>
      <c r="M1000" s="10" t="str">
        <f t="shared" si="99"/>
        <v/>
      </c>
      <c r="O1000" s="10" t="str">
        <f>IF(J1000="","",VLOOKUP(P1000&amp;"_"&amp;Q1000&amp;"_"&amp;R1000,[1]挑战模式!$A:$AS,38+S1000,FALSE))</f>
        <v/>
      </c>
      <c r="P1000" s="10">
        <v>1</v>
      </c>
      <c r="Q1000" s="10">
        <v>1</v>
      </c>
      <c r="R1000" s="10">
        <v>7</v>
      </c>
      <c r="S1000" s="10">
        <v>3</v>
      </c>
    </row>
    <row r="1001" spans="2:19" s="10" customFormat="1" x14ac:dyDescent="0.2">
      <c r="B1001" s="10" t="str">
        <f t="shared" si="94"/>
        <v/>
      </c>
      <c r="C1001" s="10" t="str">
        <f>IF(ISNA(VLOOKUP(P1001&amp;"_"&amp;Q1001&amp;"_"&amp;R1001,[1]挑战模式!$A:$AS,1,FALSE)),"",IF(R1001-R1000=0,"",R1001))</f>
        <v/>
      </c>
      <c r="D1001" s="10" t="str">
        <f t="shared" si="95"/>
        <v/>
      </c>
      <c r="E1001" s="10" t="str">
        <f>""</f>
        <v/>
      </c>
      <c r="F1001" s="10" t="str">
        <f>IF(C1001="","",VLOOKUP(P1001&amp;"_"&amp;Q1001&amp;"_"&amp;R1001,[1]挑战模式!$A:$AS,13,FALSE)-VLOOKUP(P1001&amp;"_"&amp;Q1001&amp;"_"&amp;R1001,[1]挑战模式!$A:$AS,14,FALSE))</f>
        <v/>
      </c>
      <c r="G1001" s="10" t="str">
        <f t="shared" si="96"/>
        <v/>
      </c>
      <c r="H1001" s="10" t="str">
        <f t="shared" si="93"/>
        <v/>
      </c>
      <c r="I1001" s="10" t="str">
        <f>IF(ISNA(VLOOKUP(P1001&amp;"_"&amp;Q1001&amp;"_"&amp;R1001,[1]挑战模式!$A:$AS,1,FALSE)),"",IF(VLOOKUP(P1001&amp;"_"&amp;Q1001&amp;"_"&amp;R1001,[1]挑战模式!$A:$AS,14+S1001,FALSE)="","",INT(VLOOKUP(P1001&amp;"_"&amp;Q1001&amp;"_"&amp;R1001,[1]挑战模式!$A:$AS,20+S1001,FALSE))))</f>
        <v/>
      </c>
      <c r="J1001" s="10" t="str">
        <f>IF(ISNA(VLOOKUP(P1001&amp;"_"&amp;Q1001&amp;"_"&amp;R1001,[1]挑战模式!$A:$AS,1,FALSE)),"",IF(VLOOKUP(P1001&amp;"_"&amp;Q1001&amp;"_"&amp;R1001,[1]挑战模式!$A:$AS,14+S1001,FALSE)="","",ROUND(VLOOKUP(P1001&amp;"_"&amp;Q1001&amp;"_"&amp;R1001,[1]挑战模式!$A:$AS,5,FALSE)/I1001,2)))</f>
        <v/>
      </c>
      <c r="K1001" s="10" t="str">
        <f t="shared" si="97"/>
        <v/>
      </c>
      <c r="L1001" s="10" t="str">
        <f t="shared" si="98"/>
        <v/>
      </c>
      <c r="M1001" s="10" t="str">
        <f t="shared" si="99"/>
        <v/>
      </c>
      <c r="O1001" s="10" t="str">
        <f>IF(J1001="","",VLOOKUP(P1001&amp;"_"&amp;Q1001&amp;"_"&amp;R1001,[1]挑战模式!$A:$AS,38+S1001,FALSE))</f>
        <v/>
      </c>
      <c r="P1001" s="10">
        <v>1</v>
      </c>
      <c r="Q1001" s="10">
        <v>1</v>
      </c>
      <c r="R1001" s="10">
        <v>7</v>
      </c>
      <c r="S1001" s="10">
        <v>4</v>
      </c>
    </row>
    <row r="1002" spans="2:19" s="10" customFormat="1" x14ac:dyDescent="0.2">
      <c r="B1002" s="10" t="str">
        <f t="shared" si="94"/>
        <v/>
      </c>
      <c r="C1002" s="10" t="str">
        <f>IF(ISNA(VLOOKUP(P1002&amp;"_"&amp;Q1002&amp;"_"&amp;R1002,[1]挑战模式!$A:$AS,1,FALSE)),"",IF(R1002-R1001=0,"",R1002))</f>
        <v/>
      </c>
      <c r="D1002" s="10" t="str">
        <f t="shared" si="95"/>
        <v/>
      </c>
      <c r="E1002" s="10" t="str">
        <f>""</f>
        <v/>
      </c>
      <c r="F1002" s="10" t="str">
        <f>IF(C1002="","",VLOOKUP(P1002&amp;"_"&amp;Q1002&amp;"_"&amp;R1002,[1]挑战模式!$A:$AS,13,FALSE)-VLOOKUP(P1002&amp;"_"&amp;Q1002&amp;"_"&amp;R1002,[1]挑战模式!$A:$AS,14,FALSE))</f>
        <v/>
      </c>
      <c r="G1002" s="10" t="str">
        <f t="shared" si="96"/>
        <v/>
      </c>
      <c r="H1002" s="10" t="str">
        <f t="shared" si="93"/>
        <v/>
      </c>
      <c r="I1002" s="10" t="str">
        <f>IF(ISNA(VLOOKUP(P1002&amp;"_"&amp;Q1002&amp;"_"&amp;R1002,[1]挑战模式!$A:$AS,1,FALSE)),"",IF(VLOOKUP(P1002&amp;"_"&amp;Q1002&amp;"_"&amp;R1002,[1]挑战模式!$A:$AS,14+S1002,FALSE)="","",INT(VLOOKUP(P1002&amp;"_"&amp;Q1002&amp;"_"&amp;R1002,[1]挑战模式!$A:$AS,20+S1002,FALSE))))</f>
        <v/>
      </c>
      <c r="J1002" s="10" t="str">
        <f>IF(ISNA(VLOOKUP(P1002&amp;"_"&amp;Q1002&amp;"_"&amp;R1002,[1]挑战模式!$A:$AS,1,FALSE)),"",IF(VLOOKUP(P1002&amp;"_"&amp;Q1002&amp;"_"&amp;R1002,[1]挑战模式!$A:$AS,14+S1002,FALSE)="","",ROUND(VLOOKUP(P1002&amp;"_"&amp;Q1002&amp;"_"&amp;R1002,[1]挑战模式!$A:$AS,5,FALSE)/I1002,2)))</f>
        <v/>
      </c>
      <c r="K1002" s="10" t="str">
        <f t="shared" si="97"/>
        <v/>
      </c>
      <c r="L1002" s="10" t="str">
        <f t="shared" si="98"/>
        <v/>
      </c>
      <c r="M1002" s="10" t="str">
        <f t="shared" si="99"/>
        <v/>
      </c>
      <c r="O1002" s="10" t="str">
        <f>IF(J1002="","",VLOOKUP(P1002&amp;"_"&amp;Q1002&amp;"_"&amp;R1002,[1]挑战模式!$A:$AS,38+S1002,FALSE))</f>
        <v/>
      </c>
      <c r="P1002" s="10">
        <v>1</v>
      </c>
      <c r="Q1002" s="10">
        <v>1</v>
      </c>
      <c r="R1002" s="10">
        <v>7</v>
      </c>
      <c r="S1002" s="10">
        <v>5</v>
      </c>
    </row>
    <row r="1003" spans="2:19" s="10" customFormat="1" x14ac:dyDescent="0.2">
      <c r="B1003" s="10" t="str">
        <f t="shared" si="94"/>
        <v/>
      </c>
      <c r="C1003" s="10" t="str">
        <f>IF(ISNA(VLOOKUP(P1003&amp;"_"&amp;Q1003&amp;"_"&amp;R1003,[1]挑战模式!$A:$AS,1,FALSE)),"",IF(R1003-R1002=0,"",R1003))</f>
        <v/>
      </c>
      <c r="D1003" s="10" t="str">
        <f t="shared" si="95"/>
        <v/>
      </c>
      <c r="E1003" s="10" t="str">
        <f>""</f>
        <v/>
      </c>
      <c r="F1003" s="10" t="str">
        <f>IF(C1003="","",VLOOKUP(P1003&amp;"_"&amp;Q1003&amp;"_"&amp;R1003,[1]挑战模式!$A:$AS,13,FALSE)-VLOOKUP(P1003&amp;"_"&amp;Q1003&amp;"_"&amp;R1003,[1]挑战模式!$A:$AS,14,FALSE))</f>
        <v/>
      </c>
      <c r="G1003" s="10" t="str">
        <f t="shared" si="96"/>
        <v/>
      </c>
      <c r="H1003" s="10" t="str">
        <f t="shared" si="93"/>
        <v/>
      </c>
      <c r="I1003" s="10" t="str">
        <f>IF(ISNA(VLOOKUP(P1003&amp;"_"&amp;Q1003&amp;"_"&amp;R1003,[1]挑战模式!$A:$AS,1,FALSE)),"",IF(VLOOKUP(P1003&amp;"_"&amp;Q1003&amp;"_"&amp;R1003,[1]挑战模式!$A:$AS,14+S1003,FALSE)="","",INT(VLOOKUP(P1003&amp;"_"&amp;Q1003&amp;"_"&amp;R1003,[1]挑战模式!$A:$AS,20+S1003,FALSE))))</f>
        <v/>
      </c>
      <c r="J1003" s="10" t="str">
        <f>IF(ISNA(VLOOKUP(P1003&amp;"_"&amp;Q1003&amp;"_"&amp;R1003,[1]挑战模式!$A:$AS,1,FALSE)),"",IF(VLOOKUP(P1003&amp;"_"&amp;Q1003&amp;"_"&amp;R1003,[1]挑战模式!$A:$AS,14+S1003,FALSE)="","",ROUND(VLOOKUP(P1003&amp;"_"&amp;Q1003&amp;"_"&amp;R1003,[1]挑战模式!$A:$AS,5,FALSE)/I1003,2)))</f>
        <v/>
      </c>
      <c r="K1003" s="10" t="str">
        <f t="shared" si="97"/>
        <v/>
      </c>
      <c r="L1003" s="10" t="str">
        <f t="shared" si="98"/>
        <v/>
      </c>
      <c r="M1003" s="10" t="str">
        <f t="shared" si="99"/>
        <v/>
      </c>
      <c r="O1003" s="10" t="str">
        <f>IF(J1003="","",VLOOKUP(P1003&amp;"_"&amp;Q1003&amp;"_"&amp;R1003,[1]挑战模式!$A:$AS,38+S1003,FALSE))</f>
        <v/>
      </c>
      <c r="P1003" s="10">
        <v>1</v>
      </c>
      <c r="Q1003" s="10">
        <v>1</v>
      </c>
      <c r="R1003" s="10">
        <v>7</v>
      </c>
      <c r="S1003" s="10">
        <v>6</v>
      </c>
    </row>
    <row r="1004" spans="2:19" s="10" customFormat="1" x14ac:dyDescent="0.2">
      <c r="B1004" s="10" t="str">
        <f t="shared" si="94"/>
        <v/>
      </c>
      <c r="C1004" s="10" t="str">
        <f>IF(ISNA(VLOOKUP(P1004&amp;"_"&amp;Q1004&amp;"_"&amp;R1004,[1]挑战模式!$A:$AS,1,FALSE)),"",IF(R1004-R1003=0,"",R1004))</f>
        <v/>
      </c>
      <c r="D1004" s="10" t="str">
        <f t="shared" si="95"/>
        <v/>
      </c>
      <c r="E1004" s="10" t="str">
        <f>""</f>
        <v/>
      </c>
      <c r="F1004" s="10" t="str">
        <f>IF(C1004="","",VLOOKUP(P1004&amp;"_"&amp;Q1004&amp;"_"&amp;R1004,[1]挑战模式!$A:$AS,13,FALSE)-VLOOKUP(P1004&amp;"_"&amp;Q1004&amp;"_"&amp;R1004,[1]挑战模式!$A:$AS,14,FALSE))</f>
        <v/>
      </c>
      <c r="G1004" s="10" t="str">
        <f t="shared" si="96"/>
        <v/>
      </c>
      <c r="H1004" s="10" t="str">
        <f t="shared" si="93"/>
        <v/>
      </c>
      <c r="I1004" s="10" t="str">
        <f>IF(ISNA(VLOOKUP(P1004&amp;"_"&amp;Q1004&amp;"_"&amp;R1004,[1]挑战模式!$A:$AS,1,FALSE)),"",IF(VLOOKUP(P1004&amp;"_"&amp;Q1004&amp;"_"&amp;R1004,[1]挑战模式!$A:$AS,14+S1004,FALSE)="","",INT(VLOOKUP(P1004&amp;"_"&amp;Q1004&amp;"_"&amp;R1004,[1]挑战模式!$A:$AS,20+S1004,FALSE))))</f>
        <v/>
      </c>
      <c r="J1004" s="10" t="str">
        <f>IF(ISNA(VLOOKUP(P1004&amp;"_"&amp;Q1004&amp;"_"&amp;R1004,[1]挑战模式!$A:$AS,1,FALSE)),"",IF(VLOOKUP(P1004&amp;"_"&amp;Q1004&amp;"_"&amp;R1004,[1]挑战模式!$A:$AS,14+S1004,FALSE)="","",ROUND(VLOOKUP(P1004&amp;"_"&amp;Q1004&amp;"_"&amp;R1004,[1]挑战模式!$A:$AS,5,FALSE)/I1004,2)))</f>
        <v/>
      </c>
      <c r="K1004" s="10" t="str">
        <f t="shared" si="97"/>
        <v/>
      </c>
      <c r="L1004" s="10" t="str">
        <f t="shared" si="98"/>
        <v/>
      </c>
      <c r="M1004" s="10" t="str">
        <f t="shared" si="99"/>
        <v/>
      </c>
      <c r="O1004" s="10" t="str">
        <f>IF(J1004="","",VLOOKUP(P1004&amp;"_"&amp;Q1004&amp;"_"&amp;R1004,[1]挑战模式!$A:$AS,38+S1004,FALSE))</f>
        <v/>
      </c>
      <c r="P1004" s="10">
        <v>1</v>
      </c>
      <c r="Q1004" s="10">
        <v>1</v>
      </c>
      <c r="R1004" s="10">
        <v>8</v>
      </c>
      <c r="S1004" s="10">
        <v>1</v>
      </c>
    </row>
    <row r="1005" spans="2:19" s="10" customFormat="1" x14ac:dyDescent="0.2">
      <c r="B1005" s="10" t="str">
        <f t="shared" si="94"/>
        <v/>
      </c>
      <c r="C1005" s="10" t="str">
        <f>IF(ISNA(VLOOKUP(P1005&amp;"_"&amp;Q1005&amp;"_"&amp;R1005,[1]挑战模式!$A:$AS,1,FALSE)),"",IF(R1005-R1004=0,"",R1005))</f>
        <v/>
      </c>
      <c r="D1005" s="10" t="str">
        <f t="shared" si="95"/>
        <v/>
      </c>
      <c r="E1005" s="10" t="str">
        <f>""</f>
        <v/>
      </c>
      <c r="F1005" s="10" t="str">
        <f>IF(C1005="","",VLOOKUP(P1005&amp;"_"&amp;Q1005&amp;"_"&amp;R1005,[1]挑战模式!$A:$AS,13,FALSE)-VLOOKUP(P1005&amp;"_"&amp;Q1005&amp;"_"&amp;R1005,[1]挑战模式!$A:$AS,14,FALSE))</f>
        <v/>
      </c>
      <c r="G1005" s="10" t="str">
        <f t="shared" si="96"/>
        <v/>
      </c>
      <c r="H1005" s="10" t="str">
        <f t="shared" si="93"/>
        <v/>
      </c>
      <c r="I1005" s="10" t="str">
        <f>IF(ISNA(VLOOKUP(P1005&amp;"_"&amp;Q1005&amp;"_"&amp;R1005,[1]挑战模式!$A:$AS,1,FALSE)),"",IF(VLOOKUP(P1005&amp;"_"&amp;Q1005&amp;"_"&amp;R1005,[1]挑战模式!$A:$AS,14+S1005,FALSE)="","",INT(VLOOKUP(P1005&amp;"_"&amp;Q1005&amp;"_"&amp;R1005,[1]挑战模式!$A:$AS,20+S1005,FALSE))))</f>
        <v/>
      </c>
      <c r="J1005" s="10" t="str">
        <f>IF(ISNA(VLOOKUP(P1005&amp;"_"&amp;Q1005&amp;"_"&amp;R1005,[1]挑战模式!$A:$AS,1,FALSE)),"",IF(VLOOKUP(P1005&amp;"_"&amp;Q1005&amp;"_"&amp;R1005,[1]挑战模式!$A:$AS,14+S1005,FALSE)="","",ROUND(VLOOKUP(P1005&amp;"_"&amp;Q1005&amp;"_"&amp;R1005,[1]挑战模式!$A:$AS,5,FALSE)/I1005,2)))</f>
        <v/>
      </c>
      <c r="K1005" s="10" t="str">
        <f t="shared" si="97"/>
        <v/>
      </c>
      <c r="L1005" s="10" t="str">
        <f t="shared" si="98"/>
        <v/>
      </c>
      <c r="M1005" s="10" t="str">
        <f t="shared" si="99"/>
        <v/>
      </c>
      <c r="O1005" s="10" t="str">
        <f>IF(J1005="","",VLOOKUP(P1005&amp;"_"&amp;Q1005&amp;"_"&amp;R1005,[1]挑战模式!$A:$AS,38+S1005,FALSE))</f>
        <v/>
      </c>
      <c r="P1005" s="10">
        <v>1</v>
      </c>
      <c r="Q1005" s="10">
        <v>1</v>
      </c>
      <c r="R1005" s="10">
        <v>8</v>
      </c>
      <c r="S1005" s="10">
        <v>2</v>
      </c>
    </row>
    <row r="1006" spans="2:19" s="10" customFormat="1" x14ac:dyDescent="0.2">
      <c r="B1006" s="10" t="str">
        <f t="shared" si="94"/>
        <v/>
      </c>
      <c r="C1006" s="10" t="str">
        <f>IF(ISNA(VLOOKUP(P1006&amp;"_"&amp;Q1006&amp;"_"&amp;R1006,[1]挑战模式!$A:$AS,1,FALSE)),"",IF(R1006-R1005=0,"",R1006))</f>
        <v/>
      </c>
      <c r="D1006" s="10" t="str">
        <f t="shared" si="95"/>
        <v/>
      </c>
      <c r="E1006" s="10" t="str">
        <f>""</f>
        <v/>
      </c>
      <c r="F1006" s="10" t="str">
        <f>IF(C1006="","",VLOOKUP(P1006&amp;"_"&amp;Q1006&amp;"_"&amp;R1006,[1]挑战模式!$A:$AS,13,FALSE)-VLOOKUP(P1006&amp;"_"&amp;Q1006&amp;"_"&amp;R1006,[1]挑战模式!$A:$AS,14,FALSE))</f>
        <v/>
      </c>
      <c r="G1006" s="10" t="str">
        <f t="shared" si="96"/>
        <v/>
      </c>
      <c r="H1006" s="10" t="str">
        <f t="shared" si="93"/>
        <v/>
      </c>
      <c r="I1006" s="10" t="str">
        <f>IF(ISNA(VLOOKUP(P1006&amp;"_"&amp;Q1006&amp;"_"&amp;R1006,[1]挑战模式!$A:$AS,1,FALSE)),"",IF(VLOOKUP(P1006&amp;"_"&amp;Q1006&amp;"_"&amp;R1006,[1]挑战模式!$A:$AS,14+S1006,FALSE)="","",INT(VLOOKUP(P1006&amp;"_"&amp;Q1006&amp;"_"&amp;R1006,[1]挑战模式!$A:$AS,20+S1006,FALSE))))</f>
        <v/>
      </c>
      <c r="J1006" s="10" t="str">
        <f>IF(ISNA(VLOOKUP(P1006&amp;"_"&amp;Q1006&amp;"_"&amp;R1006,[1]挑战模式!$A:$AS,1,FALSE)),"",IF(VLOOKUP(P1006&amp;"_"&amp;Q1006&amp;"_"&amp;R1006,[1]挑战模式!$A:$AS,14+S1006,FALSE)="","",ROUND(VLOOKUP(P1006&amp;"_"&amp;Q1006&amp;"_"&amp;R1006,[1]挑战模式!$A:$AS,5,FALSE)/I1006,2)))</f>
        <v/>
      </c>
      <c r="K1006" s="10" t="str">
        <f t="shared" si="97"/>
        <v/>
      </c>
      <c r="L1006" s="10" t="str">
        <f t="shared" si="98"/>
        <v/>
      </c>
      <c r="M1006" s="10" t="str">
        <f t="shared" si="99"/>
        <v/>
      </c>
      <c r="O1006" s="10" t="str">
        <f>IF(J1006="","",VLOOKUP(P1006&amp;"_"&amp;Q1006&amp;"_"&amp;R1006,[1]挑战模式!$A:$AS,38+S1006,FALSE))</f>
        <v/>
      </c>
      <c r="P1006" s="10">
        <v>1</v>
      </c>
      <c r="Q1006" s="10">
        <v>1</v>
      </c>
      <c r="R1006" s="10">
        <v>8</v>
      </c>
      <c r="S1006" s="10">
        <v>3</v>
      </c>
    </row>
    <row r="1007" spans="2:19" s="10" customFormat="1" x14ac:dyDescent="0.2">
      <c r="B1007" s="10" t="str">
        <f t="shared" si="94"/>
        <v/>
      </c>
      <c r="C1007" s="10" t="str">
        <f>IF(ISNA(VLOOKUP(P1007&amp;"_"&amp;Q1007&amp;"_"&amp;R1007,[1]挑战模式!$A:$AS,1,FALSE)),"",IF(R1007-R1006=0,"",R1007))</f>
        <v/>
      </c>
      <c r="D1007" s="10" t="str">
        <f t="shared" si="95"/>
        <v/>
      </c>
      <c r="E1007" s="10" t="str">
        <f>""</f>
        <v/>
      </c>
      <c r="F1007" s="10" t="str">
        <f>IF(C1007="","",VLOOKUP(P1007&amp;"_"&amp;Q1007&amp;"_"&amp;R1007,[1]挑战模式!$A:$AS,13,FALSE)-VLOOKUP(P1007&amp;"_"&amp;Q1007&amp;"_"&amp;R1007,[1]挑战模式!$A:$AS,14,FALSE))</f>
        <v/>
      </c>
      <c r="G1007" s="10" t="str">
        <f t="shared" si="96"/>
        <v/>
      </c>
      <c r="H1007" s="10" t="str">
        <f t="shared" si="93"/>
        <v/>
      </c>
      <c r="I1007" s="10" t="str">
        <f>IF(ISNA(VLOOKUP(P1007&amp;"_"&amp;Q1007&amp;"_"&amp;R1007,[1]挑战模式!$A:$AS,1,FALSE)),"",IF(VLOOKUP(P1007&amp;"_"&amp;Q1007&amp;"_"&amp;R1007,[1]挑战模式!$A:$AS,14+S1007,FALSE)="","",INT(VLOOKUP(P1007&amp;"_"&amp;Q1007&amp;"_"&amp;R1007,[1]挑战模式!$A:$AS,20+S1007,FALSE))))</f>
        <v/>
      </c>
      <c r="J1007" s="10" t="str">
        <f>IF(ISNA(VLOOKUP(P1007&amp;"_"&amp;Q1007&amp;"_"&amp;R1007,[1]挑战模式!$A:$AS,1,FALSE)),"",IF(VLOOKUP(P1007&amp;"_"&amp;Q1007&amp;"_"&amp;R1007,[1]挑战模式!$A:$AS,14+S1007,FALSE)="","",ROUND(VLOOKUP(P1007&amp;"_"&amp;Q1007&amp;"_"&amp;R1007,[1]挑战模式!$A:$AS,5,FALSE)/I1007,2)))</f>
        <v/>
      </c>
      <c r="K1007" s="10" t="str">
        <f t="shared" si="97"/>
        <v/>
      </c>
      <c r="L1007" s="10" t="str">
        <f t="shared" si="98"/>
        <v/>
      </c>
      <c r="M1007" s="10" t="str">
        <f t="shared" si="99"/>
        <v/>
      </c>
      <c r="O1007" s="10" t="str">
        <f>IF(J1007="","",VLOOKUP(P1007&amp;"_"&amp;Q1007&amp;"_"&amp;R1007,[1]挑战模式!$A:$AS,38+S1007,FALSE))</f>
        <v/>
      </c>
      <c r="P1007" s="10">
        <v>1</v>
      </c>
      <c r="Q1007" s="10">
        <v>1</v>
      </c>
      <c r="R1007" s="10">
        <v>8</v>
      </c>
      <c r="S1007" s="10">
        <v>4</v>
      </c>
    </row>
    <row r="1008" spans="2:19" s="10" customFormat="1" x14ac:dyDescent="0.2">
      <c r="B1008" s="10" t="str">
        <f t="shared" si="94"/>
        <v/>
      </c>
      <c r="C1008" s="10" t="str">
        <f>IF(ISNA(VLOOKUP(P1008&amp;"_"&amp;Q1008&amp;"_"&amp;R1008,[1]挑战模式!$A:$AS,1,FALSE)),"",IF(R1008-R1007=0,"",R1008))</f>
        <v/>
      </c>
      <c r="D1008" s="10" t="str">
        <f t="shared" si="95"/>
        <v/>
      </c>
      <c r="E1008" s="10" t="str">
        <f>""</f>
        <v/>
      </c>
      <c r="F1008" s="10" t="str">
        <f>IF(C1008="","",VLOOKUP(P1008&amp;"_"&amp;Q1008&amp;"_"&amp;R1008,[1]挑战模式!$A:$AS,13,FALSE)-VLOOKUP(P1008&amp;"_"&amp;Q1008&amp;"_"&amp;R1008,[1]挑战模式!$A:$AS,14,FALSE))</f>
        <v/>
      </c>
      <c r="G1008" s="10" t="str">
        <f t="shared" si="96"/>
        <v/>
      </c>
      <c r="H1008" s="10" t="str">
        <f t="shared" si="93"/>
        <v/>
      </c>
      <c r="I1008" s="10" t="str">
        <f>IF(ISNA(VLOOKUP(P1008&amp;"_"&amp;Q1008&amp;"_"&amp;R1008,[1]挑战模式!$A:$AS,1,FALSE)),"",IF(VLOOKUP(P1008&amp;"_"&amp;Q1008&amp;"_"&amp;R1008,[1]挑战模式!$A:$AS,14+S1008,FALSE)="","",INT(VLOOKUP(P1008&amp;"_"&amp;Q1008&amp;"_"&amp;R1008,[1]挑战模式!$A:$AS,20+S1008,FALSE))))</f>
        <v/>
      </c>
      <c r="J1008" s="10" t="str">
        <f>IF(ISNA(VLOOKUP(P1008&amp;"_"&amp;Q1008&amp;"_"&amp;R1008,[1]挑战模式!$A:$AS,1,FALSE)),"",IF(VLOOKUP(P1008&amp;"_"&amp;Q1008&amp;"_"&amp;R1008,[1]挑战模式!$A:$AS,14+S1008,FALSE)="","",ROUND(VLOOKUP(P1008&amp;"_"&amp;Q1008&amp;"_"&amp;R1008,[1]挑战模式!$A:$AS,5,FALSE)/I1008,2)))</f>
        <v/>
      </c>
      <c r="K1008" s="10" t="str">
        <f t="shared" si="97"/>
        <v/>
      </c>
      <c r="L1008" s="10" t="str">
        <f t="shared" si="98"/>
        <v/>
      </c>
      <c r="M1008" s="10" t="str">
        <f t="shared" si="99"/>
        <v/>
      </c>
      <c r="O1008" s="10" t="str">
        <f>IF(J1008="","",VLOOKUP(P1008&amp;"_"&amp;Q1008&amp;"_"&amp;R1008,[1]挑战模式!$A:$AS,38+S1008,FALSE))</f>
        <v/>
      </c>
      <c r="P1008" s="10">
        <v>1</v>
      </c>
      <c r="Q1008" s="10">
        <v>1</v>
      </c>
      <c r="R1008" s="10">
        <v>8</v>
      </c>
      <c r="S1008" s="10">
        <v>5</v>
      </c>
    </row>
    <row r="1009" spans="2:19" s="10" customFormat="1" x14ac:dyDescent="0.2">
      <c r="B1009" s="10" t="str">
        <f t="shared" si="94"/>
        <v/>
      </c>
      <c r="C1009" s="10" t="str">
        <f>IF(ISNA(VLOOKUP(P1009&amp;"_"&amp;Q1009&amp;"_"&amp;R1009,[1]挑战模式!$A:$AS,1,FALSE)),"",IF(R1009-R1008=0,"",R1009))</f>
        <v/>
      </c>
      <c r="D1009" s="10" t="str">
        <f t="shared" si="95"/>
        <v/>
      </c>
      <c r="E1009" s="10" t="str">
        <f>""</f>
        <v/>
      </c>
      <c r="F1009" s="10" t="str">
        <f>IF(C1009="","",VLOOKUP(P1009&amp;"_"&amp;Q1009&amp;"_"&amp;R1009,[1]挑战模式!$A:$AS,13,FALSE)-VLOOKUP(P1009&amp;"_"&amp;Q1009&amp;"_"&amp;R1009,[1]挑战模式!$A:$AS,14,FALSE))</f>
        <v/>
      </c>
      <c r="G1009" s="10" t="str">
        <f t="shared" si="96"/>
        <v/>
      </c>
      <c r="H1009" s="10" t="str">
        <f t="shared" si="93"/>
        <v/>
      </c>
      <c r="I1009" s="10" t="str">
        <f>IF(ISNA(VLOOKUP(P1009&amp;"_"&amp;Q1009&amp;"_"&amp;R1009,[1]挑战模式!$A:$AS,1,FALSE)),"",IF(VLOOKUP(P1009&amp;"_"&amp;Q1009&amp;"_"&amp;R1009,[1]挑战模式!$A:$AS,14+S1009,FALSE)="","",INT(VLOOKUP(P1009&amp;"_"&amp;Q1009&amp;"_"&amp;R1009,[1]挑战模式!$A:$AS,20+S1009,FALSE))))</f>
        <v/>
      </c>
      <c r="J1009" s="10" t="str">
        <f>IF(ISNA(VLOOKUP(P1009&amp;"_"&amp;Q1009&amp;"_"&amp;R1009,[1]挑战模式!$A:$AS,1,FALSE)),"",IF(VLOOKUP(P1009&amp;"_"&amp;Q1009&amp;"_"&amp;R1009,[1]挑战模式!$A:$AS,14+S1009,FALSE)="","",ROUND(VLOOKUP(P1009&amp;"_"&amp;Q1009&amp;"_"&amp;R1009,[1]挑战模式!$A:$AS,5,FALSE)/I1009,2)))</f>
        <v/>
      </c>
      <c r="K1009" s="10" t="str">
        <f t="shared" si="97"/>
        <v/>
      </c>
      <c r="L1009" s="10" t="str">
        <f t="shared" si="98"/>
        <v/>
      </c>
      <c r="M1009" s="10" t="str">
        <f t="shared" si="99"/>
        <v/>
      </c>
      <c r="O1009" s="10" t="str">
        <f>IF(J1009="","",VLOOKUP(P1009&amp;"_"&amp;Q1009&amp;"_"&amp;R1009,[1]挑战模式!$A:$AS,38+S1009,FALSE))</f>
        <v/>
      </c>
      <c r="P1009" s="10">
        <v>1</v>
      </c>
      <c r="Q1009" s="10">
        <v>1</v>
      </c>
      <c r="R1009" s="10">
        <v>8</v>
      </c>
      <c r="S1009" s="10">
        <v>6</v>
      </c>
    </row>
    <row r="1010" spans="2:19" s="10" customFormat="1" x14ac:dyDescent="0.2">
      <c r="B1010" s="10" t="str">
        <f t="shared" si="94"/>
        <v>MonsterWaveCallRule_Season1_Challenge2</v>
      </c>
      <c r="C1010" s="10">
        <f>IF(ISNA(VLOOKUP(P1010&amp;"_"&amp;Q1010&amp;"_"&amp;R1010,[1]挑战模式!$A:$AS,1,FALSE)),"",IF(R1010-R1009=0,"",R1010))</f>
        <v>1</v>
      </c>
      <c r="D1010" s="10" t="str">
        <f t="shared" si="95"/>
        <v>赛季1挑战关卡2波次1</v>
      </c>
      <c r="E1010" s="10" t="str">
        <f>""</f>
        <v/>
      </c>
      <c r="F1010" s="10">
        <f>IF(C1010="","",VLOOKUP(P1010&amp;"_"&amp;Q1010&amp;"_"&amp;R1010,[1]挑战模式!$A:$AS,13,FALSE)-VLOOKUP(P1010&amp;"_"&amp;Q1010&amp;"_"&amp;R1010,[1]挑战模式!$A:$AS,14,FALSE))</f>
        <v>100</v>
      </c>
      <c r="G1010" s="10">
        <f t="shared" si="96"/>
        <v>180</v>
      </c>
      <c r="H1010" s="10">
        <f t="shared" si="93"/>
        <v>0</v>
      </c>
      <c r="I1010" s="10">
        <f ca="1">IF(ISNA(VLOOKUP(P1010&amp;"_"&amp;Q1010&amp;"_"&amp;R1010,[1]挑战模式!$A:$AS,1,FALSE)),"",IF(VLOOKUP(P1010&amp;"_"&amp;Q1010&amp;"_"&amp;R1010,[1]挑战模式!$A:$AS,14+S1010,FALSE)="","",INT(VLOOKUP(P1010&amp;"_"&amp;Q1010&amp;"_"&amp;R1010,[1]挑战模式!$A:$AS,20+S1010,FALSE))))</f>
        <v>5</v>
      </c>
      <c r="J1010" s="10">
        <f ca="1">IF(ISNA(VLOOKUP(P1010&amp;"_"&amp;Q1010&amp;"_"&amp;R1010,[1]挑战模式!$A:$AS,1,FALSE)),"",IF(VLOOKUP(P1010&amp;"_"&amp;Q1010&amp;"_"&amp;R1010,[1]挑战模式!$A:$AS,14+S1010,FALSE)="","",ROUND(VLOOKUP(P1010&amp;"_"&amp;Q1010&amp;"_"&amp;R1010,[1]挑战模式!$A:$AS,5,FALSE)/I1010,2)))</f>
        <v>2</v>
      </c>
      <c r="K1010" s="10">
        <f t="shared" ca="1" si="97"/>
        <v>1</v>
      </c>
      <c r="L1010" s="10" t="str">
        <f t="shared" ca="1" si="98"/>
        <v>Monster_Season1_Challenge2_1_1</v>
      </c>
      <c r="M1010" s="10">
        <f t="shared" ca="1" si="99"/>
        <v>1</v>
      </c>
      <c r="O1010" s="10">
        <f ca="1">IF(J1010="","",VLOOKUP(P1010&amp;"_"&amp;Q1010&amp;"_"&amp;R1010,[1]挑战模式!$A:$AS,38+S1010,FALSE))</f>
        <v>40</v>
      </c>
      <c r="P1010" s="10">
        <v>1</v>
      </c>
      <c r="Q1010" s="10">
        <v>2</v>
      </c>
      <c r="R1010" s="10">
        <v>1</v>
      </c>
      <c r="S1010" s="10">
        <v>1</v>
      </c>
    </row>
    <row r="1011" spans="2:19" s="10" customFormat="1" x14ac:dyDescent="0.2">
      <c r="B1011" s="10" t="str">
        <f t="shared" si="94"/>
        <v/>
      </c>
      <c r="C1011" s="10" t="str">
        <f>IF(ISNA(VLOOKUP(P1011&amp;"_"&amp;Q1011&amp;"_"&amp;R1011,[1]挑战模式!$A:$AS,1,FALSE)),"",IF(R1011-R1010=0,"",R1011))</f>
        <v/>
      </c>
      <c r="D1011" s="10" t="str">
        <f t="shared" si="95"/>
        <v/>
      </c>
      <c r="E1011" s="10" t="str">
        <f>""</f>
        <v/>
      </c>
      <c r="F1011" s="10" t="str">
        <f>IF(C1011="","",VLOOKUP(P1011&amp;"_"&amp;Q1011&amp;"_"&amp;R1011,[1]挑战模式!$A:$AS,13,FALSE)-VLOOKUP(P1011&amp;"_"&amp;Q1011&amp;"_"&amp;R1011,[1]挑战模式!$A:$AS,14,FALSE))</f>
        <v/>
      </c>
      <c r="G1011" s="10" t="str">
        <f t="shared" si="96"/>
        <v/>
      </c>
      <c r="H1011" s="10" t="str">
        <f t="shared" si="93"/>
        <v/>
      </c>
      <c r="I1011" s="10" t="str">
        <f ca="1">IF(ISNA(VLOOKUP(P1011&amp;"_"&amp;Q1011&amp;"_"&amp;R1011,[1]挑战模式!$A:$AS,1,FALSE)),"",IF(VLOOKUP(P1011&amp;"_"&amp;Q1011&amp;"_"&amp;R1011,[1]挑战模式!$A:$AS,14+S1011,FALSE)="","",INT(VLOOKUP(P1011&amp;"_"&amp;Q1011&amp;"_"&amp;R1011,[1]挑战模式!$A:$AS,20+S1011,FALSE))))</f>
        <v/>
      </c>
      <c r="J1011" s="10" t="str">
        <f ca="1">IF(ISNA(VLOOKUP(P1011&amp;"_"&amp;Q1011&amp;"_"&amp;R1011,[1]挑战模式!$A:$AS,1,FALSE)),"",IF(VLOOKUP(P1011&amp;"_"&amp;Q1011&amp;"_"&amp;R1011,[1]挑战模式!$A:$AS,14+S1011,FALSE)="","",ROUND(VLOOKUP(P1011&amp;"_"&amp;Q1011&amp;"_"&amp;R1011,[1]挑战模式!$A:$AS,5,FALSE)/I1011,2)))</f>
        <v/>
      </c>
      <c r="K1011" s="10" t="str">
        <f t="shared" ca="1" si="97"/>
        <v/>
      </c>
      <c r="L1011" s="10" t="str">
        <f t="shared" ca="1" si="98"/>
        <v/>
      </c>
      <c r="M1011" s="10" t="str">
        <f t="shared" ca="1" si="99"/>
        <v/>
      </c>
      <c r="O1011" s="10" t="str">
        <f ca="1">IF(J1011="","",VLOOKUP(P1011&amp;"_"&amp;Q1011&amp;"_"&amp;R1011,[1]挑战模式!$A:$AS,38+S1011,FALSE))</f>
        <v/>
      </c>
      <c r="P1011" s="10">
        <v>1</v>
      </c>
      <c r="Q1011" s="10">
        <v>2</v>
      </c>
      <c r="R1011" s="10">
        <v>1</v>
      </c>
      <c r="S1011" s="10">
        <v>2</v>
      </c>
    </row>
    <row r="1012" spans="2:19" s="10" customFormat="1" x14ac:dyDescent="0.2">
      <c r="B1012" s="10" t="str">
        <f t="shared" si="94"/>
        <v/>
      </c>
      <c r="C1012" s="10" t="str">
        <f>IF(ISNA(VLOOKUP(P1012&amp;"_"&amp;Q1012&amp;"_"&amp;R1012,[1]挑战模式!$A:$AS,1,FALSE)),"",IF(R1012-R1011=0,"",R1012))</f>
        <v/>
      </c>
      <c r="D1012" s="10" t="str">
        <f t="shared" si="95"/>
        <v/>
      </c>
      <c r="E1012" s="10" t="str">
        <f>""</f>
        <v/>
      </c>
      <c r="F1012" s="10" t="str">
        <f>IF(C1012="","",VLOOKUP(P1012&amp;"_"&amp;Q1012&amp;"_"&amp;R1012,[1]挑战模式!$A:$AS,13,FALSE)-VLOOKUP(P1012&amp;"_"&amp;Q1012&amp;"_"&amp;R1012,[1]挑战模式!$A:$AS,14,FALSE))</f>
        <v/>
      </c>
      <c r="G1012" s="10" t="str">
        <f t="shared" si="96"/>
        <v/>
      </c>
      <c r="H1012" s="10" t="str">
        <f t="shared" si="93"/>
        <v/>
      </c>
      <c r="I1012" s="10" t="str">
        <f ca="1">IF(ISNA(VLOOKUP(P1012&amp;"_"&amp;Q1012&amp;"_"&amp;R1012,[1]挑战模式!$A:$AS,1,FALSE)),"",IF(VLOOKUP(P1012&amp;"_"&amp;Q1012&amp;"_"&amp;R1012,[1]挑战模式!$A:$AS,14+S1012,FALSE)="","",INT(VLOOKUP(P1012&amp;"_"&amp;Q1012&amp;"_"&amp;R1012,[1]挑战模式!$A:$AS,20+S1012,FALSE))))</f>
        <v/>
      </c>
      <c r="J1012" s="10" t="str">
        <f ca="1">IF(ISNA(VLOOKUP(P1012&amp;"_"&amp;Q1012&amp;"_"&amp;R1012,[1]挑战模式!$A:$AS,1,FALSE)),"",IF(VLOOKUP(P1012&amp;"_"&amp;Q1012&amp;"_"&amp;R1012,[1]挑战模式!$A:$AS,14+S1012,FALSE)="","",ROUND(VLOOKUP(P1012&amp;"_"&amp;Q1012&amp;"_"&amp;R1012,[1]挑战模式!$A:$AS,5,FALSE)/I1012,2)))</f>
        <v/>
      </c>
      <c r="K1012" s="10" t="str">
        <f t="shared" ca="1" si="97"/>
        <v/>
      </c>
      <c r="L1012" s="10" t="str">
        <f t="shared" ca="1" si="98"/>
        <v/>
      </c>
      <c r="M1012" s="10" t="str">
        <f t="shared" ca="1" si="99"/>
        <v/>
      </c>
      <c r="O1012" s="10" t="str">
        <f ca="1">IF(J1012="","",VLOOKUP(P1012&amp;"_"&amp;Q1012&amp;"_"&amp;R1012,[1]挑战模式!$A:$AS,38+S1012,FALSE))</f>
        <v/>
      </c>
      <c r="P1012" s="10">
        <v>1</v>
      </c>
      <c r="Q1012" s="10">
        <v>2</v>
      </c>
      <c r="R1012" s="10">
        <v>1</v>
      </c>
      <c r="S1012" s="10">
        <v>3</v>
      </c>
    </row>
    <row r="1013" spans="2:19" s="10" customFormat="1" x14ac:dyDescent="0.2">
      <c r="B1013" s="10" t="str">
        <f t="shared" si="94"/>
        <v/>
      </c>
      <c r="C1013" s="10" t="str">
        <f>IF(ISNA(VLOOKUP(P1013&amp;"_"&amp;Q1013&amp;"_"&amp;R1013,[1]挑战模式!$A:$AS,1,FALSE)),"",IF(R1013-R1012=0,"",R1013))</f>
        <v/>
      </c>
      <c r="D1013" s="10" t="str">
        <f t="shared" si="95"/>
        <v/>
      </c>
      <c r="E1013" s="10" t="str">
        <f>""</f>
        <v/>
      </c>
      <c r="F1013" s="10" t="str">
        <f>IF(C1013="","",VLOOKUP(P1013&amp;"_"&amp;Q1013&amp;"_"&amp;R1013,[1]挑战模式!$A:$AS,13,FALSE)-VLOOKUP(P1013&amp;"_"&amp;Q1013&amp;"_"&amp;R1013,[1]挑战模式!$A:$AS,14,FALSE))</f>
        <v/>
      </c>
      <c r="G1013" s="10" t="str">
        <f t="shared" si="96"/>
        <v/>
      </c>
      <c r="H1013" s="10" t="str">
        <f t="shared" si="93"/>
        <v/>
      </c>
      <c r="I1013" s="10" t="str">
        <f ca="1">IF(ISNA(VLOOKUP(P1013&amp;"_"&amp;Q1013&amp;"_"&amp;R1013,[1]挑战模式!$A:$AS,1,FALSE)),"",IF(VLOOKUP(P1013&amp;"_"&amp;Q1013&amp;"_"&amp;R1013,[1]挑战模式!$A:$AS,14+S1013,FALSE)="","",INT(VLOOKUP(P1013&amp;"_"&amp;Q1013&amp;"_"&amp;R1013,[1]挑战模式!$A:$AS,20+S1013,FALSE))))</f>
        <v/>
      </c>
      <c r="J1013" s="10" t="str">
        <f ca="1">IF(ISNA(VLOOKUP(P1013&amp;"_"&amp;Q1013&amp;"_"&amp;R1013,[1]挑战模式!$A:$AS,1,FALSE)),"",IF(VLOOKUP(P1013&amp;"_"&amp;Q1013&amp;"_"&amp;R1013,[1]挑战模式!$A:$AS,14+S1013,FALSE)="","",ROUND(VLOOKUP(P1013&amp;"_"&amp;Q1013&amp;"_"&amp;R1013,[1]挑战模式!$A:$AS,5,FALSE)/I1013,2)))</f>
        <v/>
      </c>
      <c r="K1013" s="10" t="str">
        <f t="shared" ca="1" si="97"/>
        <v/>
      </c>
      <c r="L1013" s="10" t="str">
        <f t="shared" ca="1" si="98"/>
        <v/>
      </c>
      <c r="M1013" s="10" t="str">
        <f t="shared" ca="1" si="99"/>
        <v/>
      </c>
      <c r="O1013" s="10" t="str">
        <f ca="1">IF(J1013="","",VLOOKUP(P1013&amp;"_"&amp;Q1013&amp;"_"&amp;R1013,[1]挑战模式!$A:$AS,38+S1013,FALSE))</f>
        <v/>
      </c>
      <c r="P1013" s="10">
        <v>1</v>
      </c>
      <c r="Q1013" s="10">
        <v>2</v>
      </c>
      <c r="R1013" s="10">
        <v>1</v>
      </c>
      <c r="S1013" s="10">
        <v>4</v>
      </c>
    </row>
    <row r="1014" spans="2:19" s="10" customFormat="1" x14ac:dyDescent="0.2">
      <c r="B1014" s="10" t="str">
        <f t="shared" si="94"/>
        <v/>
      </c>
      <c r="C1014" s="10" t="str">
        <f>IF(ISNA(VLOOKUP(P1014&amp;"_"&amp;Q1014&amp;"_"&amp;R1014,[1]挑战模式!$A:$AS,1,FALSE)),"",IF(R1014-R1013=0,"",R1014))</f>
        <v/>
      </c>
      <c r="D1014" s="10" t="str">
        <f t="shared" si="95"/>
        <v/>
      </c>
      <c r="E1014" s="10" t="str">
        <f>""</f>
        <v/>
      </c>
      <c r="F1014" s="10" t="str">
        <f>IF(C1014="","",VLOOKUP(P1014&amp;"_"&amp;Q1014&amp;"_"&amp;R1014,[1]挑战模式!$A:$AS,13,FALSE)-VLOOKUP(P1014&amp;"_"&amp;Q1014&amp;"_"&amp;R1014,[1]挑战模式!$A:$AS,14,FALSE))</f>
        <v/>
      </c>
      <c r="G1014" s="10" t="str">
        <f t="shared" si="96"/>
        <v/>
      </c>
      <c r="H1014" s="10" t="str">
        <f t="shared" si="93"/>
        <v/>
      </c>
      <c r="I1014" s="10" t="str">
        <f ca="1">IF(ISNA(VLOOKUP(P1014&amp;"_"&amp;Q1014&amp;"_"&amp;R1014,[1]挑战模式!$A:$AS,1,FALSE)),"",IF(VLOOKUP(P1014&amp;"_"&amp;Q1014&amp;"_"&amp;R1014,[1]挑战模式!$A:$AS,14+S1014,FALSE)="","",INT(VLOOKUP(P1014&amp;"_"&amp;Q1014&amp;"_"&amp;R1014,[1]挑战模式!$A:$AS,20+S1014,FALSE))))</f>
        <v/>
      </c>
      <c r="J1014" s="10" t="str">
        <f ca="1">IF(ISNA(VLOOKUP(P1014&amp;"_"&amp;Q1014&amp;"_"&amp;R1014,[1]挑战模式!$A:$AS,1,FALSE)),"",IF(VLOOKUP(P1014&amp;"_"&amp;Q1014&amp;"_"&amp;R1014,[1]挑战模式!$A:$AS,14+S1014,FALSE)="","",ROUND(VLOOKUP(P1014&amp;"_"&amp;Q1014&amp;"_"&amp;R1014,[1]挑战模式!$A:$AS,5,FALSE)/I1014,2)))</f>
        <v/>
      </c>
      <c r="K1014" s="10" t="str">
        <f t="shared" ca="1" si="97"/>
        <v/>
      </c>
      <c r="L1014" s="10" t="str">
        <f t="shared" ca="1" si="98"/>
        <v/>
      </c>
      <c r="M1014" s="10" t="str">
        <f t="shared" ca="1" si="99"/>
        <v/>
      </c>
      <c r="O1014" s="10" t="str">
        <f ca="1">IF(J1014="","",VLOOKUP(P1014&amp;"_"&amp;Q1014&amp;"_"&amp;R1014,[1]挑战模式!$A:$AS,38+S1014,FALSE))</f>
        <v/>
      </c>
      <c r="P1014" s="10">
        <v>1</v>
      </c>
      <c r="Q1014" s="10">
        <v>2</v>
      </c>
      <c r="R1014" s="10">
        <v>1</v>
      </c>
      <c r="S1014" s="10">
        <v>5</v>
      </c>
    </row>
    <row r="1015" spans="2:19" s="10" customFormat="1" x14ac:dyDescent="0.2">
      <c r="B1015" s="10" t="str">
        <f t="shared" si="94"/>
        <v/>
      </c>
      <c r="C1015" s="10" t="str">
        <f>IF(ISNA(VLOOKUP(P1015&amp;"_"&amp;Q1015&amp;"_"&amp;R1015,[1]挑战模式!$A:$AS,1,FALSE)),"",IF(R1015-R1014=0,"",R1015))</f>
        <v/>
      </c>
      <c r="D1015" s="10" t="str">
        <f t="shared" si="95"/>
        <v/>
      </c>
      <c r="E1015" s="10" t="str">
        <f>""</f>
        <v/>
      </c>
      <c r="F1015" s="10" t="str">
        <f>IF(C1015="","",VLOOKUP(P1015&amp;"_"&amp;Q1015&amp;"_"&amp;R1015,[1]挑战模式!$A:$AS,13,FALSE)-VLOOKUP(P1015&amp;"_"&amp;Q1015&amp;"_"&amp;R1015,[1]挑战模式!$A:$AS,14,FALSE))</f>
        <v/>
      </c>
      <c r="G1015" s="10" t="str">
        <f t="shared" si="96"/>
        <v/>
      </c>
      <c r="H1015" s="10" t="str">
        <f t="shared" si="93"/>
        <v/>
      </c>
      <c r="I1015" s="10" t="str">
        <f ca="1">IF(ISNA(VLOOKUP(P1015&amp;"_"&amp;Q1015&amp;"_"&amp;R1015,[1]挑战模式!$A:$AS,1,FALSE)),"",IF(VLOOKUP(P1015&amp;"_"&amp;Q1015&amp;"_"&amp;R1015,[1]挑战模式!$A:$AS,14+S1015,FALSE)="","",INT(VLOOKUP(P1015&amp;"_"&amp;Q1015&amp;"_"&amp;R1015,[1]挑战模式!$A:$AS,20+S1015,FALSE))))</f>
        <v/>
      </c>
      <c r="J1015" s="10" t="str">
        <f ca="1">IF(ISNA(VLOOKUP(P1015&amp;"_"&amp;Q1015&amp;"_"&amp;R1015,[1]挑战模式!$A:$AS,1,FALSE)),"",IF(VLOOKUP(P1015&amp;"_"&amp;Q1015&amp;"_"&amp;R1015,[1]挑战模式!$A:$AS,14+S1015,FALSE)="","",ROUND(VLOOKUP(P1015&amp;"_"&amp;Q1015&amp;"_"&amp;R1015,[1]挑战模式!$A:$AS,5,FALSE)/I1015,2)))</f>
        <v/>
      </c>
      <c r="K1015" s="10" t="str">
        <f t="shared" ca="1" si="97"/>
        <v/>
      </c>
      <c r="L1015" s="10" t="str">
        <f t="shared" ca="1" si="98"/>
        <v/>
      </c>
      <c r="M1015" s="10" t="str">
        <f t="shared" ca="1" si="99"/>
        <v/>
      </c>
      <c r="O1015" s="10" t="str">
        <f ca="1">IF(J1015="","",VLOOKUP(P1015&amp;"_"&amp;Q1015&amp;"_"&amp;R1015,[1]挑战模式!$A:$AS,38+S1015,FALSE))</f>
        <v/>
      </c>
      <c r="P1015" s="10">
        <v>1</v>
      </c>
      <c r="Q1015" s="10">
        <v>2</v>
      </c>
      <c r="R1015" s="10">
        <v>1</v>
      </c>
      <c r="S1015" s="10">
        <v>6</v>
      </c>
    </row>
    <row r="1016" spans="2:19" s="10" customFormat="1" x14ac:dyDescent="0.2">
      <c r="B1016" s="10" t="str">
        <f t="shared" si="94"/>
        <v>MonsterWaveCallRule_Season1_Challenge2</v>
      </c>
      <c r="C1016" s="10">
        <f>IF(ISNA(VLOOKUP(P1016&amp;"_"&amp;Q1016&amp;"_"&amp;R1016,[1]挑战模式!$A:$AS,1,FALSE)),"",IF(R1016-R1015=0,"",R1016))</f>
        <v>2</v>
      </c>
      <c r="D1016" s="10" t="str">
        <f t="shared" si="95"/>
        <v>赛季1挑战关卡2波次2</v>
      </c>
      <c r="E1016" s="10" t="str">
        <f>""</f>
        <v/>
      </c>
      <c r="F1016" s="10">
        <f>IF(C1016="","",VLOOKUP(P1016&amp;"_"&amp;Q1016&amp;"_"&amp;R1016,[1]挑战模式!$A:$AS,13,FALSE)-VLOOKUP(P1016&amp;"_"&amp;Q1016&amp;"_"&amp;R1016,[1]挑战模式!$A:$AS,14,FALSE))</f>
        <v>100</v>
      </c>
      <c r="G1016" s="10">
        <f t="shared" si="96"/>
        <v>180</v>
      </c>
      <c r="H1016" s="10">
        <f t="shared" si="93"/>
        <v>0</v>
      </c>
      <c r="I1016" s="10">
        <f ca="1">IF(ISNA(VLOOKUP(P1016&amp;"_"&amp;Q1016&amp;"_"&amp;R1016,[1]挑战模式!$A:$AS,1,FALSE)),"",IF(VLOOKUP(P1016&amp;"_"&amp;Q1016&amp;"_"&amp;R1016,[1]挑战模式!$A:$AS,14+S1016,FALSE)="","",INT(VLOOKUP(P1016&amp;"_"&amp;Q1016&amp;"_"&amp;R1016,[1]挑战模式!$A:$AS,20+S1016,FALSE))))</f>
        <v>4</v>
      </c>
      <c r="J1016" s="10">
        <f ca="1">IF(ISNA(VLOOKUP(P1016&amp;"_"&amp;Q1016&amp;"_"&amp;R1016,[1]挑战模式!$A:$AS,1,FALSE)),"",IF(VLOOKUP(P1016&amp;"_"&amp;Q1016&amp;"_"&amp;R1016,[1]挑战模式!$A:$AS,14+S1016,FALSE)="","",ROUND(VLOOKUP(P1016&amp;"_"&amp;Q1016&amp;"_"&amp;R1016,[1]挑战模式!$A:$AS,5,FALSE)/I1016,2)))</f>
        <v>3.75</v>
      </c>
      <c r="K1016" s="10">
        <f t="shared" ca="1" si="97"/>
        <v>1</v>
      </c>
      <c r="L1016" s="10" t="str">
        <f t="shared" ca="1" si="98"/>
        <v>Monster_Season1_Challenge2_2_1</v>
      </c>
      <c r="M1016" s="10">
        <f t="shared" ca="1" si="99"/>
        <v>1</v>
      </c>
      <c r="O1016" s="10">
        <f ca="1">IF(J1016="","",VLOOKUP(P1016&amp;"_"&amp;Q1016&amp;"_"&amp;R1016,[1]挑战模式!$A:$AS,38+S1016,FALSE))</f>
        <v>25</v>
      </c>
      <c r="P1016" s="10">
        <v>1</v>
      </c>
      <c r="Q1016" s="10">
        <v>2</v>
      </c>
      <c r="R1016" s="10">
        <v>2</v>
      </c>
      <c r="S1016" s="10">
        <v>1</v>
      </c>
    </row>
    <row r="1017" spans="2:19" s="10" customFormat="1" x14ac:dyDescent="0.2">
      <c r="B1017" s="10" t="str">
        <f t="shared" si="94"/>
        <v/>
      </c>
      <c r="C1017" s="10" t="str">
        <f>IF(ISNA(VLOOKUP(P1017&amp;"_"&amp;Q1017&amp;"_"&amp;R1017,[1]挑战模式!$A:$AS,1,FALSE)),"",IF(R1017-R1016=0,"",R1017))</f>
        <v/>
      </c>
      <c r="D1017" s="10" t="str">
        <f t="shared" si="95"/>
        <v/>
      </c>
      <c r="E1017" s="10" t="str">
        <f>""</f>
        <v/>
      </c>
      <c r="F1017" s="10" t="str">
        <f>IF(C1017="","",VLOOKUP(P1017&amp;"_"&amp;Q1017&amp;"_"&amp;R1017,[1]挑战模式!$A:$AS,13,FALSE)-VLOOKUP(P1017&amp;"_"&amp;Q1017&amp;"_"&amp;R1017,[1]挑战模式!$A:$AS,14,FALSE))</f>
        <v/>
      </c>
      <c r="G1017" s="10" t="str">
        <f t="shared" si="96"/>
        <v/>
      </c>
      <c r="H1017" s="10" t="str">
        <f t="shared" si="93"/>
        <v/>
      </c>
      <c r="I1017" s="10">
        <f ca="1">IF(ISNA(VLOOKUP(P1017&amp;"_"&amp;Q1017&amp;"_"&amp;R1017,[1]挑战模式!$A:$AS,1,FALSE)),"",IF(VLOOKUP(P1017&amp;"_"&amp;Q1017&amp;"_"&amp;R1017,[1]挑战模式!$A:$AS,14+S1017,FALSE)="","",INT(VLOOKUP(P1017&amp;"_"&amp;Q1017&amp;"_"&amp;R1017,[1]挑战模式!$A:$AS,20+S1017,FALSE))))</f>
        <v>4</v>
      </c>
      <c r="J1017" s="10">
        <f ca="1">IF(ISNA(VLOOKUP(P1017&amp;"_"&amp;Q1017&amp;"_"&amp;R1017,[1]挑战模式!$A:$AS,1,FALSE)),"",IF(VLOOKUP(P1017&amp;"_"&amp;Q1017&amp;"_"&amp;R1017,[1]挑战模式!$A:$AS,14+S1017,FALSE)="","",ROUND(VLOOKUP(P1017&amp;"_"&amp;Q1017&amp;"_"&amp;R1017,[1]挑战模式!$A:$AS,5,FALSE)/I1017,2)))</f>
        <v>3.75</v>
      </c>
      <c r="K1017" s="10">
        <f t="shared" ca="1" si="97"/>
        <v>1</v>
      </c>
      <c r="L1017" s="10" t="str">
        <f t="shared" ca="1" si="98"/>
        <v>Monster_Season1_Challenge2_2_2</v>
      </c>
      <c r="M1017" s="10">
        <f t="shared" ca="1" si="99"/>
        <v>1</v>
      </c>
      <c r="O1017" s="10">
        <f ca="1">IF(J1017="","",VLOOKUP(P1017&amp;"_"&amp;Q1017&amp;"_"&amp;R1017,[1]挑战模式!$A:$AS,38+S1017,FALSE))</f>
        <v>25</v>
      </c>
      <c r="P1017" s="10">
        <v>1</v>
      </c>
      <c r="Q1017" s="10">
        <v>2</v>
      </c>
      <c r="R1017" s="10">
        <v>2</v>
      </c>
      <c r="S1017" s="10">
        <v>2</v>
      </c>
    </row>
    <row r="1018" spans="2:19" s="10" customFormat="1" x14ac:dyDescent="0.2">
      <c r="B1018" s="10" t="str">
        <f t="shared" si="94"/>
        <v/>
      </c>
      <c r="C1018" s="10" t="str">
        <f>IF(ISNA(VLOOKUP(P1018&amp;"_"&amp;Q1018&amp;"_"&amp;R1018,[1]挑战模式!$A:$AS,1,FALSE)),"",IF(R1018-R1017=0,"",R1018))</f>
        <v/>
      </c>
      <c r="D1018" s="10" t="str">
        <f t="shared" si="95"/>
        <v/>
      </c>
      <c r="E1018" s="10" t="str">
        <f>""</f>
        <v/>
      </c>
      <c r="F1018" s="10" t="str">
        <f>IF(C1018="","",VLOOKUP(P1018&amp;"_"&amp;Q1018&amp;"_"&amp;R1018,[1]挑战模式!$A:$AS,13,FALSE)-VLOOKUP(P1018&amp;"_"&amp;Q1018&amp;"_"&amp;R1018,[1]挑战模式!$A:$AS,14,FALSE))</f>
        <v/>
      </c>
      <c r="G1018" s="10" t="str">
        <f t="shared" si="96"/>
        <v/>
      </c>
      <c r="H1018" s="10" t="str">
        <f t="shared" si="93"/>
        <v/>
      </c>
      <c r="I1018" s="10" t="str">
        <f ca="1">IF(ISNA(VLOOKUP(P1018&amp;"_"&amp;Q1018&amp;"_"&amp;R1018,[1]挑战模式!$A:$AS,1,FALSE)),"",IF(VLOOKUP(P1018&amp;"_"&amp;Q1018&amp;"_"&amp;R1018,[1]挑战模式!$A:$AS,14+S1018,FALSE)="","",INT(VLOOKUP(P1018&amp;"_"&amp;Q1018&amp;"_"&amp;R1018,[1]挑战模式!$A:$AS,20+S1018,FALSE))))</f>
        <v/>
      </c>
      <c r="J1018" s="10" t="str">
        <f ca="1">IF(ISNA(VLOOKUP(P1018&amp;"_"&amp;Q1018&amp;"_"&amp;R1018,[1]挑战模式!$A:$AS,1,FALSE)),"",IF(VLOOKUP(P1018&amp;"_"&amp;Q1018&amp;"_"&amp;R1018,[1]挑战模式!$A:$AS,14+S1018,FALSE)="","",ROUND(VLOOKUP(P1018&amp;"_"&amp;Q1018&amp;"_"&amp;R1018,[1]挑战模式!$A:$AS,5,FALSE)/I1018,2)))</f>
        <v/>
      </c>
      <c r="K1018" s="10" t="str">
        <f t="shared" ca="1" si="97"/>
        <v/>
      </c>
      <c r="L1018" s="10" t="str">
        <f t="shared" ca="1" si="98"/>
        <v/>
      </c>
      <c r="M1018" s="10" t="str">
        <f t="shared" ca="1" si="99"/>
        <v/>
      </c>
      <c r="O1018" s="10" t="str">
        <f ca="1">IF(J1018="","",VLOOKUP(P1018&amp;"_"&amp;Q1018&amp;"_"&amp;R1018,[1]挑战模式!$A:$AS,38+S1018,FALSE))</f>
        <v/>
      </c>
      <c r="P1018" s="10">
        <v>1</v>
      </c>
      <c r="Q1018" s="10">
        <v>2</v>
      </c>
      <c r="R1018" s="10">
        <v>2</v>
      </c>
      <c r="S1018" s="10">
        <v>3</v>
      </c>
    </row>
    <row r="1019" spans="2:19" s="10" customFormat="1" x14ac:dyDescent="0.2">
      <c r="B1019" s="10" t="str">
        <f t="shared" si="94"/>
        <v/>
      </c>
      <c r="C1019" s="10" t="str">
        <f>IF(ISNA(VLOOKUP(P1019&amp;"_"&amp;Q1019&amp;"_"&amp;R1019,[1]挑战模式!$A:$AS,1,FALSE)),"",IF(R1019-R1018=0,"",R1019))</f>
        <v/>
      </c>
      <c r="D1019" s="10" t="str">
        <f t="shared" si="95"/>
        <v/>
      </c>
      <c r="E1019" s="10" t="str">
        <f>""</f>
        <v/>
      </c>
      <c r="F1019" s="10" t="str">
        <f>IF(C1019="","",VLOOKUP(P1019&amp;"_"&amp;Q1019&amp;"_"&amp;R1019,[1]挑战模式!$A:$AS,13,FALSE)-VLOOKUP(P1019&amp;"_"&amp;Q1019&amp;"_"&amp;R1019,[1]挑战模式!$A:$AS,14,FALSE))</f>
        <v/>
      </c>
      <c r="G1019" s="10" t="str">
        <f t="shared" si="96"/>
        <v/>
      </c>
      <c r="H1019" s="10" t="str">
        <f t="shared" si="93"/>
        <v/>
      </c>
      <c r="I1019" s="10" t="str">
        <f ca="1">IF(ISNA(VLOOKUP(P1019&amp;"_"&amp;Q1019&amp;"_"&amp;R1019,[1]挑战模式!$A:$AS,1,FALSE)),"",IF(VLOOKUP(P1019&amp;"_"&amp;Q1019&amp;"_"&amp;R1019,[1]挑战模式!$A:$AS,14+S1019,FALSE)="","",INT(VLOOKUP(P1019&amp;"_"&amp;Q1019&amp;"_"&amp;R1019,[1]挑战模式!$A:$AS,20+S1019,FALSE))))</f>
        <v/>
      </c>
      <c r="J1019" s="10" t="str">
        <f ca="1">IF(ISNA(VLOOKUP(P1019&amp;"_"&amp;Q1019&amp;"_"&amp;R1019,[1]挑战模式!$A:$AS,1,FALSE)),"",IF(VLOOKUP(P1019&amp;"_"&amp;Q1019&amp;"_"&amp;R1019,[1]挑战模式!$A:$AS,14+S1019,FALSE)="","",ROUND(VLOOKUP(P1019&amp;"_"&amp;Q1019&amp;"_"&amp;R1019,[1]挑战模式!$A:$AS,5,FALSE)/I1019,2)))</f>
        <v/>
      </c>
      <c r="K1019" s="10" t="str">
        <f t="shared" ca="1" si="97"/>
        <v/>
      </c>
      <c r="L1019" s="10" t="str">
        <f t="shared" ca="1" si="98"/>
        <v/>
      </c>
      <c r="M1019" s="10" t="str">
        <f t="shared" ca="1" si="99"/>
        <v/>
      </c>
      <c r="O1019" s="10" t="str">
        <f ca="1">IF(J1019="","",VLOOKUP(P1019&amp;"_"&amp;Q1019&amp;"_"&amp;R1019,[1]挑战模式!$A:$AS,38+S1019,FALSE))</f>
        <v/>
      </c>
      <c r="P1019" s="10">
        <v>1</v>
      </c>
      <c r="Q1019" s="10">
        <v>2</v>
      </c>
      <c r="R1019" s="10">
        <v>2</v>
      </c>
      <c r="S1019" s="10">
        <v>4</v>
      </c>
    </row>
    <row r="1020" spans="2:19" s="10" customFormat="1" x14ac:dyDescent="0.2">
      <c r="B1020" s="10" t="str">
        <f t="shared" si="94"/>
        <v/>
      </c>
      <c r="C1020" s="10" t="str">
        <f>IF(ISNA(VLOOKUP(P1020&amp;"_"&amp;Q1020&amp;"_"&amp;R1020,[1]挑战模式!$A:$AS,1,FALSE)),"",IF(R1020-R1019=0,"",R1020))</f>
        <v/>
      </c>
      <c r="D1020" s="10" t="str">
        <f t="shared" si="95"/>
        <v/>
      </c>
      <c r="E1020" s="10" t="str">
        <f>""</f>
        <v/>
      </c>
      <c r="F1020" s="10" t="str">
        <f>IF(C1020="","",VLOOKUP(P1020&amp;"_"&amp;Q1020&amp;"_"&amp;R1020,[1]挑战模式!$A:$AS,13,FALSE)-VLOOKUP(P1020&amp;"_"&amp;Q1020&amp;"_"&amp;R1020,[1]挑战模式!$A:$AS,14,FALSE))</f>
        <v/>
      </c>
      <c r="G1020" s="10" t="str">
        <f t="shared" si="96"/>
        <v/>
      </c>
      <c r="H1020" s="10" t="str">
        <f t="shared" si="93"/>
        <v/>
      </c>
      <c r="I1020" s="10" t="str">
        <f ca="1">IF(ISNA(VLOOKUP(P1020&amp;"_"&amp;Q1020&amp;"_"&amp;R1020,[1]挑战模式!$A:$AS,1,FALSE)),"",IF(VLOOKUP(P1020&amp;"_"&amp;Q1020&amp;"_"&amp;R1020,[1]挑战模式!$A:$AS,14+S1020,FALSE)="","",INT(VLOOKUP(P1020&amp;"_"&amp;Q1020&amp;"_"&amp;R1020,[1]挑战模式!$A:$AS,20+S1020,FALSE))))</f>
        <v/>
      </c>
      <c r="J1020" s="10" t="str">
        <f ca="1">IF(ISNA(VLOOKUP(P1020&amp;"_"&amp;Q1020&amp;"_"&amp;R1020,[1]挑战模式!$A:$AS,1,FALSE)),"",IF(VLOOKUP(P1020&amp;"_"&amp;Q1020&amp;"_"&amp;R1020,[1]挑战模式!$A:$AS,14+S1020,FALSE)="","",ROUND(VLOOKUP(P1020&amp;"_"&amp;Q1020&amp;"_"&amp;R1020,[1]挑战模式!$A:$AS,5,FALSE)/I1020,2)))</f>
        <v/>
      </c>
      <c r="K1020" s="10" t="str">
        <f t="shared" ca="1" si="97"/>
        <v/>
      </c>
      <c r="L1020" s="10" t="str">
        <f t="shared" ca="1" si="98"/>
        <v/>
      </c>
      <c r="M1020" s="10" t="str">
        <f t="shared" ca="1" si="99"/>
        <v/>
      </c>
      <c r="O1020" s="10" t="str">
        <f ca="1">IF(J1020="","",VLOOKUP(P1020&amp;"_"&amp;Q1020&amp;"_"&amp;R1020,[1]挑战模式!$A:$AS,38+S1020,FALSE))</f>
        <v/>
      </c>
      <c r="P1020" s="10">
        <v>1</v>
      </c>
      <c r="Q1020" s="10">
        <v>2</v>
      </c>
      <c r="R1020" s="10">
        <v>2</v>
      </c>
      <c r="S1020" s="10">
        <v>5</v>
      </c>
    </row>
    <row r="1021" spans="2:19" s="10" customFormat="1" x14ac:dyDescent="0.2">
      <c r="B1021" s="10" t="str">
        <f t="shared" si="94"/>
        <v/>
      </c>
      <c r="C1021" s="10" t="str">
        <f>IF(ISNA(VLOOKUP(P1021&amp;"_"&amp;Q1021&amp;"_"&amp;R1021,[1]挑战模式!$A:$AS,1,FALSE)),"",IF(R1021-R1020=0,"",R1021))</f>
        <v/>
      </c>
      <c r="D1021" s="10" t="str">
        <f t="shared" si="95"/>
        <v/>
      </c>
      <c r="E1021" s="10" t="str">
        <f>""</f>
        <v/>
      </c>
      <c r="F1021" s="10" t="str">
        <f>IF(C1021="","",VLOOKUP(P1021&amp;"_"&amp;Q1021&amp;"_"&amp;R1021,[1]挑战模式!$A:$AS,13,FALSE)-VLOOKUP(P1021&amp;"_"&amp;Q1021&amp;"_"&amp;R1021,[1]挑战模式!$A:$AS,14,FALSE))</f>
        <v/>
      </c>
      <c r="G1021" s="10" t="str">
        <f t="shared" si="96"/>
        <v/>
      </c>
      <c r="H1021" s="10" t="str">
        <f t="shared" si="93"/>
        <v/>
      </c>
      <c r="I1021" s="10" t="str">
        <f ca="1">IF(ISNA(VLOOKUP(P1021&amp;"_"&amp;Q1021&amp;"_"&amp;R1021,[1]挑战模式!$A:$AS,1,FALSE)),"",IF(VLOOKUP(P1021&amp;"_"&amp;Q1021&amp;"_"&amp;R1021,[1]挑战模式!$A:$AS,14+S1021,FALSE)="","",INT(VLOOKUP(P1021&amp;"_"&amp;Q1021&amp;"_"&amp;R1021,[1]挑战模式!$A:$AS,20+S1021,FALSE))))</f>
        <v/>
      </c>
      <c r="J1021" s="10" t="str">
        <f ca="1">IF(ISNA(VLOOKUP(P1021&amp;"_"&amp;Q1021&amp;"_"&amp;R1021,[1]挑战模式!$A:$AS,1,FALSE)),"",IF(VLOOKUP(P1021&amp;"_"&amp;Q1021&amp;"_"&amp;R1021,[1]挑战模式!$A:$AS,14+S1021,FALSE)="","",ROUND(VLOOKUP(P1021&amp;"_"&amp;Q1021&amp;"_"&amp;R1021,[1]挑战模式!$A:$AS,5,FALSE)/I1021,2)))</f>
        <v/>
      </c>
      <c r="K1021" s="10" t="str">
        <f t="shared" ca="1" si="97"/>
        <v/>
      </c>
      <c r="L1021" s="10" t="str">
        <f t="shared" ca="1" si="98"/>
        <v/>
      </c>
      <c r="M1021" s="10" t="str">
        <f t="shared" ca="1" si="99"/>
        <v/>
      </c>
      <c r="O1021" s="10" t="str">
        <f ca="1">IF(J1021="","",VLOOKUP(P1021&amp;"_"&amp;Q1021&amp;"_"&amp;R1021,[1]挑战模式!$A:$AS,38+S1021,FALSE))</f>
        <v/>
      </c>
      <c r="P1021" s="10">
        <v>1</v>
      </c>
      <c r="Q1021" s="10">
        <v>2</v>
      </c>
      <c r="R1021" s="10">
        <v>2</v>
      </c>
      <c r="S1021" s="10">
        <v>6</v>
      </c>
    </row>
    <row r="1022" spans="2:19" s="10" customFormat="1" x14ac:dyDescent="0.2">
      <c r="B1022" s="10" t="str">
        <f t="shared" si="94"/>
        <v>MonsterWaveCallRule_Season1_Challenge2</v>
      </c>
      <c r="C1022" s="10">
        <f>IF(ISNA(VLOOKUP(P1022&amp;"_"&amp;Q1022&amp;"_"&amp;R1022,[1]挑战模式!$A:$AS,1,FALSE)),"",IF(R1022-R1021=0,"",R1022))</f>
        <v>3</v>
      </c>
      <c r="D1022" s="10" t="str">
        <f t="shared" si="95"/>
        <v>赛季1挑战关卡2波次3</v>
      </c>
      <c r="E1022" s="10" t="str">
        <f>""</f>
        <v/>
      </c>
      <c r="F1022" s="10">
        <f>IF(C1022="","",VLOOKUP(P1022&amp;"_"&amp;Q1022&amp;"_"&amp;R1022,[1]挑战模式!$A:$AS,13,FALSE)-VLOOKUP(P1022&amp;"_"&amp;Q1022&amp;"_"&amp;R1022,[1]挑战模式!$A:$AS,14,FALSE))</f>
        <v>100</v>
      </c>
      <c r="G1022" s="10">
        <f t="shared" si="96"/>
        <v>180</v>
      </c>
      <c r="H1022" s="10">
        <f t="shared" si="93"/>
        <v>0</v>
      </c>
      <c r="I1022" s="10">
        <f ca="1">IF(ISNA(VLOOKUP(P1022&amp;"_"&amp;Q1022&amp;"_"&amp;R1022,[1]挑战模式!$A:$AS,1,FALSE)),"",IF(VLOOKUP(P1022&amp;"_"&amp;Q1022&amp;"_"&amp;R1022,[1]挑战模式!$A:$AS,14+S1022,FALSE)="","",INT(VLOOKUP(P1022&amp;"_"&amp;Q1022&amp;"_"&amp;R1022,[1]挑战模式!$A:$AS,20+S1022,FALSE))))</f>
        <v>7</v>
      </c>
      <c r="J1022" s="10">
        <f ca="1">IF(ISNA(VLOOKUP(P1022&amp;"_"&amp;Q1022&amp;"_"&amp;R1022,[1]挑战模式!$A:$AS,1,FALSE)),"",IF(VLOOKUP(P1022&amp;"_"&amp;Q1022&amp;"_"&amp;R1022,[1]挑战模式!$A:$AS,14+S1022,FALSE)="","",ROUND(VLOOKUP(P1022&amp;"_"&amp;Q1022&amp;"_"&amp;R1022,[1]挑战模式!$A:$AS,5,FALSE)/I1022,2)))</f>
        <v>2.86</v>
      </c>
      <c r="K1022" s="10">
        <f t="shared" ca="1" si="97"/>
        <v>1</v>
      </c>
      <c r="L1022" s="10" t="str">
        <f t="shared" ca="1" si="98"/>
        <v>Monster_Season1_Challenge2_3_1</v>
      </c>
      <c r="M1022" s="10">
        <f t="shared" ca="1" si="99"/>
        <v>1</v>
      </c>
      <c r="O1022" s="10">
        <f ca="1">IF(J1022="","",VLOOKUP(P1022&amp;"_"&amp;Q1022&amp;"_"&amp;R1022,[1]挑战模式!$A:$AS,38+S1022,FALSE))</f>
        <v>14</v>
      </c>
      <c r="P1022" s="10">
        <v>1</v>
      </c>
      <c r="Q1022" s="10">
        <v>2</v>
      </c>
      <c r="R1022" s="10">
        <v>3</v>
      </c>
      <c r="S1022" s="10">
        <v>1</v>
      </c>
    </row>
    <row r="1023" spans="2:19" s="10" customFormat="1" x14ac:dyDescent="0.2">
      <c r="B1023" s="10" t="str">
        <f t="shared" si="94"/>
        <v/>
      </c>
      <c r="C1023" s="10" t="str">
        <f>IF(ISNA(VLOOKUP(P1023&amp;"_"&amp;Q1023&amp;"_"&amp;R1023,[1]挑战模式!$A:$AS,1,FALSE)),"",IF(R1023-R1022=0,"",R1023))</f>
        <v/>
      </c>
      <c r="D1023" s="10" t="str">
        <f t="shared" si="95"/>
        <v/>
      </c>
      <c r="E1023" s="10" t="str">
        <f>""</f>
        <v/>
      </c>
      <c r="F1023" s="10" t="str">
        <f>IF(C1023="","",VLOOKUP(P1023&amp;"_"&amp;Q1023&amp;"_"&amp;R1023,[1]挑战模式!$A:$AS,13,FALSE)-VLOOKUP(P1023&amp;"_"&amp;Q1023&amp;"_"&amp;R1023,[1]挑战模式!$A:$AS,14,FALSE))</f>
        <v/>
      </c>
      <c r="G1023" s="10" t="str">
        <f t="shared" si="96"/>
        <v/>
      </c>
      <c r="H1023" s="10" t="str">
        <f t="shared" si="93"/>
        <v/>
      </c>
      <c r="I1023" s="10">
        <f ca="1">IF(ISNA(VLOOKUP(P1023&amp;"_"&amp;Q1023&amp;"_"&amp;R1023,[1]挑战模式!$A:$AS,1,FALSE)),"",IF(VLOOKUP(P1023&amp;"_"&amp;Q1023&amp;"_"&amp;R1023,[1]挑战模式!$A:$AS,14+S1023,FALSE)="","",INT(VLOOKUP(P1023&amp;"_"&amp;Q1023&amp;"_"&amp;R1023,[1]挑战模式!$A:$AS,20+S1023,FALSE))))</f>
        <v>7</v>
      </c>
      <c r="J1023" s="10">
        <f ca="1">IF(ISNA(VLOOKUP(P1023&amp;"_"&amp;Q1023&amp;"_"&amp;R1023,[1]挑战模式!$A:$AS,1,FALSE)),"",IF(VLOOKUP(P1023&amp;"_"&amp;Q1023&amp;"_"&amp;R1023,[1]挑战模式!$A:$AS,14+S1023,FALSE)="","",ROUND(VLOOKUP(P1023&amp;"_"&amp;Q1023&amp;"_"&amp;R1023,[1]挑战模式!$A:$AS,5,FALSE)/I1023,2)))</f>
        <v>2.86</v>
      </c>
      <c r="K1023" s="10">
        <f t="shared" ca="1" si="97"/>
        <v>1</v>
      </c>
      <c r="L1023" s="10" t="str">
        <f t="shared" ca="1" si="98"/>
        <v>Monster_Season1_Challenge2_3_2</v>
      </c>
      <c r="M1023" s="10">
        <f t="shared" ca="1" si="99"/>
        <v>1</v>
      </c>
      <c r="O1023" s="10">
        <f ca="1">IF(J1023="","",VLOOKUP(P1023&amp;"_"&amp;Q1023&amp;"_"&amp;R1023,[1]挑战模式!$A:$AS,38+S1023,FALSE))</f>
        <v>14</v>
      </c>
      <c r="P1023" s="10">
        <v>1</v>
      </c>
      <c r="Q1023" s="10">
        <v>2</v>
      </c>
      <c r="R1023" s="10">
        <v>3</v>
      </c>
      <c r="S1023" s="10">
        <v>2</v>
      </c>
    </row>
    <row r="1024" spans="2:19" s="10" customFormat="1" x14ac:dyDescent="0.2">
      <c r="B1024" s="10" t="str">
        <f t="shared" si="94"/>
        <v/>
      </c>
      <c r="C1024" s="10" t="str">
        <f>IF(ISNA(VLOOKUP(P1024&amp;"_"&amp;Q1024&amp;"_"&amp;R1024,[1]挑战模式!$A:$AS,1,FALSE)),"",IF(R1024-R1023=0,"",R1024))</f>
        <v/>
      </c>
      <c r="D1024" s="10" t="str">
        <f t="shared" si="95"/>
        <v/>
      </c>
      <c r="E1024" s="10" t="str">
        <f>""</f>
        <v/>
      </c>
      <c r="F1024" s="10" t="str">
        <f>IF(C1024="","",VLOOKUP(P1024&amp;"_"&amp;Q1024&amp;"_"&amp;R1024,[1]挑战模式!$A:$AS,13,FALSE)-VLOOKUP(P1024&amp;"_"&amp;Q1024&amp;"_"&amp;R1024,[1]挑战模式!$A:$AS,14,FALSE))</f>
        <v/>
      </c>
      <c r="G1024" s="10" t="str">
        <f t="shared" si="96"/>
        <v/>
      </c>
      <c r="H1024" s="10" t="str">
        <f t="shared" si="93"/>
        <v/>
      </c>
      <c r="I1024" s="10" t="str">
        <f ca="1">IF(ISNA(VLOOKUP(P1024&amp;"_"&amp;Q1024&amp;"_"&amp;R1024,[1]挑战模式!$A:$AS,1,FALSE)),"",IF(VLOOKUP(P1024&amp;"_"&amp;Q1024&amp;"_"&amp;R1024,[1]挑战模式!$A:$AS,14+S1024,FALSE)="","",INT(VLOOKUP(P1024&amp;"_"&amp;Q1024&amp;"_"&amp;R1024,[1]挑战模式!$A:$AS,20+S1024,FALSE))))</f>
        <v/>
      </c>
      <c r="J1024" s="10" t="str">
        <f ca="1">IF(ISNA(VLOOKUP(P1024&amp;"_"&amp;Q1024&amp;"_"&amp;R1024,[1]挑战模式!$A:$AS,1,FALSE)),"",IF(VLOOKUP(P1024&amp;"_"&amp;Q1024&amp;"_"&amp;R1024,[1]挑战模式!$A:$AS,14+S1024,FALSE)="","",ROUND(VLOOKUP(P1024&amp;"_"&amp;Q1024&amp;"_"&amp;R1024,[1]挑战模式!$A:$AS,5,FALSE)/I1024,2)))</f>
        <v/>
      </c>
      <c r="K1024" s="10" t="str">
        <f t="shared" ca="1" si="97"/>
        <v/>
      </c>
      <c r="L1024" s="10" t="str">
        <f t="shared" ca="1" si="98"/>
        <v/>
      </c>
      <c r="M1024" s="10" t="str">
        <f t="shared" ca="1" si="99"/>
        <v/>
      </c>
      <c r="O1024" s="10" t="str">
        <f ca="1">IF(J1024="","",VLOOKUP(P1024&amp;"_"&amp;Q1024&amp;"_"&amp;R1024,[1]挑战模式!$A:$AS,38+S1024,FALSE))</f>
        <v/>
      </c>
      <c r="P1024" s="10">
        <v>1</v>
      </c>
      <c r="Q1024" s="10">
        <v>2</v>
      </c>
      <c r="R1024" s="10">
        <v>3</v>
      </c>
      <c r="S1024" s="10">
        <v>3</v>
      </c>
    </row>
    <row r="1025" spans="2:19" s="10" customFormat="1" x14ac:dyDescent="0.2">
      <c r="B1025" s="10" t="str">
        <f t="shared" si="94"/>
        <v/>
      </c>
      <c r="C1025" s="10" t="str">
        <f>IF(ISNA(VLOOKUP(P1025&amp;"_"&amp;Q1025&amp;"_"&amp;R1025,[1]挑战模式!$A:$AS,1,FALSE)),"",IF(R1025-R1024=0,"",R1025))</f>
        <v/>
      </c>
      <c r="D1025" s="10" t="str">
        <f t="shared" si="95"/>
        <v/>
      </c>
      <c r="E1025" s="10" t="str">
        <f>""</f>
        <v/>
      </c>
      <c r="F1025" s="10" t="str">
        <f>IF(C1025="","",VLOOKUP(P1025&amp;"_"&amp;Q1025&amp;"_"&amp;R1025,[1]挑战模式!$A:$AS,13,FALSE)-VLOOKUP(P1025&amp;"_"&amp;Q1025&amp;"_"&amp;R1025,[1]挑战模式!$A:$AS,14,FALSE))</f>
        <v/>
      </c>
      <c r="G1025" s="10" t="str">
        <f t="shared" si="96"/>
        <v/>
      </c>
      <c r="H1025" s="10" t="str">
        <f t="shared" si="93"/>
        <v/>
      </c>
      <c r="I1025" s="10" t="str">
        <f ca="1">IF(ISNA(VLOOKUP(P1025&amp;"_"&amp;Q1025&amp;"_"&amp;R1025,[1]挑战模式!$A:$AS,1,FALSE)),"",IF(VLOOKUP(P1025&amp;"_"&amp;Q1025&amp;"_"&amp;R1025,[1]挑战模式!$A:$AS,14+S1025,FALSE)="","",INT(VLOOKUP(P1025&amp;"_"&amp;Q1025&amp;"_"&amp;R1025,[1]挑战模式!$A:$AS,20+S1025,FALSE))))</f>
        <v/>
      </c>
      <c r="J1025" s="10" t="str">
        <f ca="1">IF(ISNA(VLOOKUP(P1025&amp;"_"&amp;Q1025&amp;"_"&amp;R1025,[1]挑战模式!$A:$AS,1,FALSE)),"",IF(VLOOKUP(P1025&amp;"_"&amp;Q1025&amp;"_"&amp;R1025,[1]挑战模式!$A:$AS,14+S1025,FALSE)="","",ROUND(VLOOKUP(P1025&amp;"_"&amp;Q1025&amp;"_"&amp;R1025,[1]挑战模式!$A:$AS,5,FALSE)/I1025,2)))</f>
        <v/>
      </c>
      <c r="K1025" s="10" t="str">
        <f t="shared" ca="1" si="97"/>
        <v/>
      </c>
      <c r="L1025" s="10" t="str">
        <f t="shared" ca="1" si="98"/>
        <v/>
      </c>
      <c r="M1025" s="10" t="str">
        <f t="shared" ca="1" si="99"/>
        <v/>
      </c>
      <c r="O1025" s="10" t="str">
        <f ca="1">IF(J1025="","",VLOOKUP(P1025&amp;"_"&amp;Q1025&amp;"_"&amp;R1025,[1]挑战模式!$A:$AS,38+S1025,FALSE))</f>
        <v/>
      </c>
      <c r="P1025" s="10">
        <v>1</v>
      </c>
      <c r="Q1025" s="10">
        <v>2</v>
      </c>
      <c r="R1025" s="10">
        <v>3</v>
      </c>
      <c r="S1025" s="10">
        <v>4</v>
      </c>
    </row>
    <row r="1026" spans="2:19" s="10" customFormat="1" x14ac:dyDescent="0.2">
      <c r="B1026" s="10" t="str">
        <f t="shared" si="94"/>
        <v/>
      </c>
      <c r="C1026" s="10" t="str">
        <f>IF(ISNA(VLOOKUP(P1026&amp;"_"&amp;Q1026&amp;"_"&amp;R1026,[1]挑战模式!$A:$AS,1,FALSE)),"",IF(R1026-R1025=0,"",R1026))</f>
        <v/>
      </c>
      <c r="D1026" s="10" t="str">
        <f t="shared" si="95"/>
        <v/>
      </c>
      <c r="E1026" s="10" t="str">
        <f>""</f>
        <v/>
      </c>
      <c r="F1026" s="10" t="str">
        <f>IF(C1026="","",VLOOKUP(P1026&amp;"_"&amp;Q1026&amp;"_"&amp;R1026,[1]挑战模式!$A:$AS,13,FALSE)-VLOOKUP(P1026&amp;"_"&amp;Q1026&amp;"_"&amp;R1026,[1]挑战模式!$A:$AS,14,FALSE))</f>
        <v/>
      </c>
      <c r="G1026" s="10" t="str">
        <f t="shared" si="96"/>
        <v/>
      </c>
      <c r="H1026" s="10" t="str">
        <f t="shared" si="93"/>
        <v/>
      </c>
      <c r="I1026" s="10" t="str">
        <f ca="1">IF(ISNA(VLOOKUP(P1026&amp;"_"&amp;Q1026&amp;"_"&amp;R1026,[1]挑战模式!$A:$AS,1,FALSE)),"",IF(VLOOKUP(P1026&amp;"_"&amp;Q1026&amp;"_"&amp;R1026,[1]挑战模式!$A:$AS,14+S1026,FALSE)="","",INT(VLOOKUP(P1026&amp;"_"&amp;Q1026&amp;"_"&amp;R1026,[1]挑战模式!$A:$AS,20+S1026,FALSE))))</f>
        <v/>
      </c>
      <c r="J1026" s="10" t="str">
        <f ca="1">IF(ISNA(VLOOKUP(P1026&amp;"_"&amp;Q1026&amp;"_"&amp;R1026,[1]挑战模式!$A:$AS,1,FALSE)),"",IF(VLOOKUP(P1026&amp;"_"&amp;Q1026&amp;"_"&amp;R1026,[1]挑战模式!$A:$AS,14+S1026,FALSE)="","",ROUND(VLOOKUP(P1026&amp;"_"&amp;Q1026&amp;"_"&amp;R1026,[1]挑战模式!$A:$AS,5,FALSE)/I1026,2)))</f>
        <v/>
      </c>
      <c r="K1026" s="10" t="str">
        <f t="shared" ca="1" si="97"/>
        <v/>
      </c>
      <c r="L1026" s="10" t="str">
        <f t="shared" ca="1" si="98"/>
        <v/>
      </c>
      <c r="M1026" s="10" t="str">
        <f t="shared" ca="1" si="99"/>
        <v/>
      </c>
      <c r="O1026" s="10" t="str">
        <f ca="1">IF(J1026="","",VLOOKUP(P1026&amp;"_"&amp;Q1026&amp;"_"&amp;R1026,[1]挑战模式!$A:$AS,38+S1026,FALSE))</f>
        <v/>
      </c>
      <c r="P1026" s="10">
        <v>1</v>
      </c>
      <c r="Q1026" s="10">
        <v>2</v>
      </c>
      <c r="R1026" s="10">
        <v>3</v>
      </c>
      <c r="S1026" s="10">
        <v>5</v>
      </c>
    </row>
    <row r="1027" spans="2:19" s="10" customFormat="1" x14ac:dyDescent="0.2">
      <c r="B1027" s="10" t="str">
        <f t="shared" si="94"/>
        <v/>
      </c>
      <c r="C1027" s="10" t="str">
        <f>IF(ISNA(VLOOKUP(P1027&amp;"_"&amp;Q1027&amp;"_"&amp;R1027,[1]挑战模式!$A:$AS,1,FALSE)),"",IF(R1027-R1026=0,"",R1027))</f>
        <v/>
      </c>
      <c r="D1027" s="10" t="str">
        <f t="shared" si="95"/>
        <v/>
      </c>
      <c r="E1027" s="10" t="str">
        <f>""</f>
        <v/>
      </c>
      <c r="F1027" s="10" t="str">
        <f>IF(C1027="","",VLOOKUP(P1027&amp;"_"&amp;Q1027&amp;"_"&amp;R1027,[1]挑战模式!$A:$AS,13,FALSE)-VLOOKUP(P1027&amp;"_"&amp;Q1027&amp;"_"&amp;R1027,[1]挑战模式!$A:$AS,14,FALSE))</f>
        <v/>
      </c>
      <c r="G1027" s="10" t="str">
        <f t="shared" si="96"/>
        <v/>
      </c>
      <c r="H1027" s="10" t="str">
        <f t="shared" si="93"/>
        <v/>
      </c>
      <c r="I1027" s="10" t="str">
        <f ca="1">IF(ISNA(VLOOKUP(P1027&amp;"_"&amp;Q1027&amp;"_"&amp;R1027,[1]挑战模式!$A:$AS,1,FALSE)),"",IF(VLOOKUP(P1027&amp;"_"&amp;Q1027&amp;"_"&amp;R1027,[1]挑战模式!$A:$AS,14+S1027,FALSE)="","",INT(VLOOKUP(P1027&amp;"_"&amp;Q1027&amp;"_"&amp;R1027,[1]挑战模式!$A:$AS,20+S1027,FALSE))))</f>
        <v/>
      </c>
      <c r="J1027" s="10" t="str">
        <f ca="1">IF(ISNA(VLOOKUP(P1027&amp;"_"&amp;Q1027&amp;"_"&amp;R1027,[1]挑战模式!$A:$AS,1,FALSE)),"",IF(VLOOKUP(P1027&amp;"_"&amp;Q1027&amp;"_"&amp;R1027,[1]挑战模式!$A:$AS,14+S1027,FALSE)="","",ROUND(VLOOKUP(P1027&amp;"_"&amp;Q1027&amp;"_"&amp;R1027,[1]挑战模式!$A:$AS,5,FALSE)/I1027,2)))</f>
        <v/>
      </c>
      <c r="K1027" s="10" t="str">
        <f t="shared" ca="1" si="97"/>
        <v/>
      </c>
      <c r="L1027" s="10" t="str">
        <f t="shared" ca="1" si="98"/>
        <v/>
      </c>
      <c r="M1027" s="10" t="str">
        <f t="shared" ca="1" si="99"/>
        <v/>
      </c>
      <c r="O1027" s="10" t="str">
        <f ca="1">IF(J1027="","",VLOOKUP(P1027&amp;"_"&amp;Q1027&amp;"_"&amp;R1027,[1]挑战模式!$A:$AS,38+S1027,FALSE))</f>
        <v/>
      </c>
      <c r="P1027" s="10">
        <v>1</v>
      </c>
      <c r="Q1027" s="10">
        <v>2</v>
      </c>
      <c r="R1027" s="10">
        <v>3</v>
      </c>
      <c r="S1027" s="10">
        <v>6</v>
      </c>
    </row>
    <row r="1028" spans="2:19" s="10" customFormat="1" x14ac:dyDescent="0.2">
      <c r="B1028" s="10" t="str">
        <f t="shared" si="94"/>
        <v>MonsterWaveCallRule_Season1_Challenge2</v>
      </c>
      <c r="C1028" s="10">
        <f>IF(ISNA(VLOOKUP(P1028&amp;"_"&amp;Q1028&amp;"_"&amp;R1028,[1]挑战模式!$A:$AS,1,FALSE)),"",IF(R1028-R1027=0,"",R1028))</f>
        <v>4</v>
      </c>
      <c r="D1028" s="10" t="str">
        <f t="shared" si="95"/>
        <v>赛季1挑战关卡2波次4</v>
      </c>
      <c r="E1028" s="10" t="str">
        <f>""</f>
        <v/>
      </c>
      <c r="F1028" s="10">
        <f>IF(C1028="","",VLOOKUP(P1028&amp;"_"&amp;Q1028&amp;"_"&amp;R1028,[1]挑战模式!$A:$AS,13,FALSE)-VLOOKUP(P1028&amp;"_"&amp;Q1028&amp;"_"&amp;R1028,[1]挑战模式!$A:$AS,14,FALSE))</f>
        <v>100</v>
      </c>
      <c r="G1028" s="10">
        <f t="shared" si="96"/>
        <v>180</v>
      </c>
      <c r="H1028" s="10">
        <f t="shared" si="93"/>
        <v>0</v>
      </c>
      <c r="I1028" s="10">
        <f ca="1">IF(ISNA(VLOOKUP(P1028&amp;"_"&amp;Q1028&amp;"_"&amp;R1028,[1]挑战模式!$A:$AS,1,FALSE)),"",IF(VLOOKUP(P1028&amp;"_"&amp;Q1028&amp;"_"&amp;R1028,[1]挑战模式!$A:$AS,14+S1028,FALSE)="","",INT(VLOOKUP(P1028&amp;"_"&amp;Q1028&amp;"_"&amp;R1028,[1]挑战模式!$A:$AS,20+S1028,FALSE))))</f>
        <v>8</v>
      </c>
      <c r="J1028" s="10">
        <f ca="1">IF(ISNA(VLOOKUP(P1028&amp;"_"&amp;Q1028&amp;"_"&amp;R1028,[1]挑战模式!$A:$AS,1,FALSE)),"",IF(VLOOKUP(P1028&amp;"_"&amp;Q1028&amp;"_"&amp;R1028,[1]挑战模式!$A:$AS,14+S1028,FALSE)="","",ROUND(VLOOKUP(P1028&amp;"_"&amp;Q1028&amp;"_"&amp;R1028,[1]挑战模式!$A:$AS,5,FALSE)/I1028,2)))</f>
        <v>3.13</v>
      </c>
      <c r="K1028" s="10">
        <f t="shared" ca="1" si="97"/>
        <v>1</v>
      </c>
      <c r="L1028" s="10" t="str">
        <f t="shared" ca="1" si="98"/>
        <v>Monster_Season1_Challenge2_4_1</v>
      </c>
      <c r="M1028" s="10">
        <f t="shared" ca="1" si="99"/>
        <v>1</v>
      </c>
      <c r="O1028" s="10">
        <f ca="1">IF(J1028="","",VLOOKUP(P1028&amp;"_"&amp;Q1028&amp;"_"&amp;R1028,[1]挑战模式!$A:$AS,38+S1028,FALSE))</f>
        <v>10</v>
      </c>
      <c r="P1028" s="10">
        <v>1</v>
      </c>
      <c r="Q1028" s="10">
        <v>2</v>
      </c>
      <c r="R1028" s="10">
        <v>4</v>
      </c>
      <c r="S1028" s="10">
        <v>1</v>
      </c>
    </row>
    <row r="1029" spans="2:19" s="10" customFormat="1" x14ac:dyDescent="0.2">
      <c r="B1029" s="10" t="str">
        <f t="shared" si="94"/>
        <v/>
      </c>
      <c r="C1029" s="10" t="str">
        <f>IF(ISNA(VLOOKUP(P1029&amp;"_"&amp;Q1029&amp;"_"&amp;R1029,[1]挑战模式!$A:$AS,1,FALSE)),"",IF(R1029-R1028=0,"",R1029))</f>
        <v/>
      </c>
      <c r="D1029" s="10" t="str">
        <f t="shared" si="95"/>
        <v/>
      </c>
      <c r="E1029" s="10" t="str">
        <f>""</f>
        <v/>
      </c>
      <c r="F1029" s="10" t="str">
        <f>IF(C1029="","",VLOOKUP(P1029&amp;"_"&amp;Q1029&amp;"_"&amp;R1029,[1]挑战模式!$A:$AS,13,FALSE)-VLOOKUP(P1029&amp;"_"&amp;Q1029&amp;"_"&amp;R1029,[1]挑战模式!$A:$AS,14,FALSE))</f>
        <v/>
      </c>
      <c r="G1029" s="10" t="str">
        <f t="shared" si="96"/>
        <v/>
      </c>
      <c r="H1029" s="10" t="str">
        <f t="shared" si="93"/>
        <v/>
      </c>
      <c r="I1029" s="10">
        <f ca="1">IF(ISNA(VLOOKUP(P1029&amp;"_"&amp;Q1029&amp;"_"&amp;R1029,[1]挑战模式!$A:$AS,1,FALSE)),"",IF(VLOOKUP(P1029&amp;"_"&amp;Q1029&amp;"_"&amp;R1029,[1]挑战模式!$A:$AS,14+S1029,FALSE)="","",INT(VLOOKUP(P1029&amp;"_"&amp;Q1029&amp;"_"&amp;R1029,[1]挑战模式!$A:$AS,20+S1029,FALSE))))</f>
        <v>8</v>
      </c>
      <c r="J1029" s="10">
        <f ca="1">IF(ISNA(VLOOKUP(P1029&amp;"_"&amp;Q1029&amp;"_"&amp;R1029,[1]挑战模式!$A:$AS,1,FALSE)),"",IF(VLOOKUP(P1029&amp;"_"&amp;Q1029&amp;"_"&amp;R1029,[1]挑战模式!$A:$AS,14+S1029,FALSE)="","",ROUND(VLOOKUP(P1029&amp;"_"&amp;Q1029&amp;"_"&amp;R1029,[1]挑战模式!$A:$AS,5,FALSE)/I1029,2)))</f>
        <v>3.13</v>
      </c>
      <c r="K1029" s="10">
        <f t="shared" ca="1" si="97"/>
        <v>1</v>
      </c>
      <c r="L1029" s="10" t="str">
        <f t="shared" ca="1" si="98"/>
        <v>Monster_Season1_Challenge2_4_2</v>
      </c>
      <c r="M1029" s="10">
        <f t="shared" ca="1" si="99"/>
        <v>1</v>
      </c>
      <c r="O1029" s="10">
        <f ca="1">IF(J1029="","",VLOOKUP(P1029&amp;"_"&amp;Q1029&amp;"_"&amp;R1029,[1]挑战模式!$A:$AS,38+S1029,FALSE))</f>
        <v>10</v>
      </c>
      <c r="P1029" s="10">
        <v>1</v>
      </c>
      <c r="Q1029" s="10">
        <v>2</v>
      </c>
      <c r="R1029" s="10">
        <v>4</v>
      </c>
      <c r="S1029" s="10">
        <v>2</v>
      </c>
    </row>
    <row r="1030" spans="2:19" s="10" customFormat="1" x14ac:dyDescent="0.2">
      <c r="B1030" s="10" t="str">
        <f t="shared" si="94"/>
        <v/>
      </c>
      <c r="C1030" s="10" t="str">
        <f>IF(ISNA(VLOOKUP(P1030&amp;"_"&amp;Q1030&amp;"_"&amp;R1030,[1]挑战模式!$A:$AS,1,FALSE)),"",IF(R1030-R1029=0,"",R1030))</f>
        <v/>
      </c>
      <c r="D1030" s="10" t="str">
        <f t="shared" si="95"/>
        <v/>
      </c>
      <c r="E1030" s="10" t="str">
        <f>""</f>
        <v/>
      </c>
      <c r="F1030" s="10" t="str">
        <f>IF(C1030="","",VLOOKUP(P1030&amp;"_"&amp;Q1030&amp;"_"&amp;R1030,[1]挑战模式!$A:$AS,13,FALSE)-VLOOKUP(P1030&amp;"_"&amp;Q1030&amp;"_"&amp;R1030,[1]挑战模式!$A:$AS,14,FALSE))</f>
        <v/>
      </c>
      <c r="G1030" s="10" t="str">
        <f t="shared" si="96"/>
        <v/>
      </c>
      <c r="H1030" s="10" t="str">
        <f t="shared" si="93"/>
        <v/>
      </c>
      <c r="I1030" s="10">
        <f ca="1">IF(ISNA(VLOOKUP(P1030&amp;"_"&amp;Q1030&amp;"_"&amp;R1030,[1]挑战模式!$A:$AS,1,FALSE)),"",IF(VLOOKUP(P1030&amp;"_"&amp;Q1030&amp;"_"&amp;R1030,[1]挑战模式!$A:$AS,14+S1030,FALSE)="","",INT(VLOOKUP(P1030&amp;"_"&amp;Q1030&amp;"_"&amp;R1030,[1]挑战模式!$A:$AS,20+S1030,FALSE))))</f>
        <v>4</v>
      </c>
      <c r="J1030" s="10">
        <f ca="1">IF(ISNA(VLOOKUP(P1030&amp;"_"&amp;Q1030&amp;"_"&amp;R1030,[1]挑战模式!$A:$AS,1,FALSE)),"",IF(VLOOKUP(P1030&amp;"_"&amp;Q1030&amp;"_"&amp;R1030,[1]挑战模式!$A:$AS,14+S1030,FALSE)="","",ROUND(VLOOKUP(P1030&amp;"_"&amp;Q1030&amp;"_"&amp;R1030,[1]挑战模式!$A:$AS,5,FALSE)/I1030,2)))</f>
        <v>6.25</v>
      </c>
      <c r="K1030" s="10">
        <f t="shared" ca="1" si="97"/>
        <v>1</v>
      </c>
      <c r="L1030" s="10" t="str">
        <f t="shared" ca="1" si="98"/>
        <v>Monster_Season1_Challenge2_4_3</v>
      </c>
      <c r="M1030" s="10">
        <f t="shared" ca="1" si="99"/>
        <v>1</v>
      </c>
      <c r="O1030" s="10">
        <f ca="1">IF(J1030="","",VLOOKUP(P1030&amp;"_"&amp;Q1030&amp;"_"&amp;R1030,[1]挑战模式!$A:$AS,38+S1030,FALSE))</f>
        <v>10</v>
      </c>
      <c r="P1030" s="10">
        <v>1</v>
      </c>
      <c r="Q1030" s="10">
        <v>2</v>
      </c>
      <c r="R1030" s="10">
        <v>4</v>
      </c>
      <c r="S1030" s="10">
        <v>3</v>
      </c>
    </row>
    <row r="1031" spans="2:19" s="10" customFormat="1" x14ac:dyDescent="0.2">
      <c r="B1031" s="10" t="str">
        <f t="shared" si="94"/>
        <v/>
      </c>
      <c r="C1031" s="10" t="str">
        <f>IF(ISNA(VLOOKUP(P1031&amp;"_"&amp;Q1031&amp;"_"&amp;R1031,[1]挑战模式!$A:$AS,1,FALSE)),"",IF(R1031-R1030=0,"",R1031))</f>
        <v/>
      </c>
      <c r="D1031" s="10" t="str">
        <f t="shared" si="95"/>
        <v/>
      </c>
      <c r="E1031" s="10" t="str">
        <f>""</f>
        <v/>
      </c>
      <c r="F1031" s="10" t="str">
        <f>IF(C1031="","",VLOOKUP(P1031&amp;"_"&amp;Q1031&amp;"_"&amp;R1031,[1]挑战模式!$A:$AS,13,FALSE)-VLOOKUP(P1031&amp;"_"&amp;Q1031&amp;"_"&amp;R1031,[1]挑战模式!$A:$AS,14,FALSE))</f>
        <v/>
      </c>
      <c r="G1031" s="10" t="str">
        <f t="shared" si="96"/>
        <v/>
      </c>
      <c r="H1031" s="10" t="str">
        <f t="shared" si="93"/>
        <v/>
      </c>
      <c r="I1031" s="10" t="str">
        <f ca="1">IF(ISNA(VLOOKUP(P1031&amp;"_"&amp;Q1031&amp;"_"&amp;R1031,[1]挑战模式!$A:$AS,1,FALSE)),"",IF(VLOOKUP(P1031&amp;"_"&amp;Q1031&amp;"_"&amp;R1031,[1]挑战模式!$A:$AS,14+S1031,FALSE)="","",INT(VLOOKUP(P1031&amp;"_"&amp;Q1031&amp;"_"&amp;R1031,[1]挑战模式!$A:$AS,20+S1031,FALSE))))</f>
        <v/>
      </c>
      <c r="J1031" s="10" t="str">
        <f ca="1">IF(ISNA(VLOOKUP(P1031&amp;"_"&amp;Q1031&amp;"_"&amp;R1031,[1]挑战模式!$A:$AS,1,FALSE)),"",IF(VLOOKUP(P1031&amp;"_"&amp;Q1031&amp;"_"&amp;R1031,[1]挑战模式!$A:$AS,14+S1031,FALSE)="","",ROUND(VLOOKUP(P1031&amp;"_"&amp;Q1031&amp;"_"&amp;R1031,[1]挑战模式!$A:$AS,5,FALSE)/I1031,2)))</f>
        <v/>
      </c>
      <c r="K1031" s="10" t="str">
        <f t="shared" ca="1" si="97"/>
        <v/>
      </c>
      <c r="L1031" s="10" t="str">
        <f t="shared" ca="1" si="98"/>
        <v/>
      </c>
      <c r="M1031" s="10" t="str">
        <f t="shared" ca="1" si="99"/>
        <v/>
      </c>
      <c r="O1031" s="10" t="str">
        <f ca="1">IF(J1031="","",VLOOKUP(P1031&amp;"_"&amp;Q1031&amp;"_"&amp;R1031,[1]挑战模式!$A:$AS,38+S1031,FALSE))</f>
        <v/>
      </c>
      <c r="P1031" s="10">
        <v>1</v>
      </c>
      <c r="Q1031" s="10">
        <v>2</v>
      </c>
      <c r="R1031" s="10">
        <v>4</v>
      </c>
      <c r="S1031" s="10">
        <v>4</v>
      </c>
    </row>
    <row r="1032" spans="2:19" s="10" customFormat="1" x14ac:dyDescent="0.2">
      <c r="B1032" s="10" t="str">
        <f t="shared" si="94"/>
        <v/>
      </c>
      <c r="C1032" s="10" t="str">
        <f>IF(ISNA(VLOOKUP(P1032&amp;"_"&amp;Q1032&amp;"_"&amp;R1032,[1]挑战模式!$A:$AS,1,FALSE)),"",IF(R1032-R1031=0,"",R1032))</f>
        <v/>
      </c>
      <c r="D1032" s="10" t="str">
        <f t="shared" si="95"/>
        <v/>
      </c>
      <c r="E1032" s="10" t="str">
        <f>""</f>
        <v/>
      </c>
      <c r="F1032" s="10" t="str">
        <f>IF(C1032="","",VLOOKUP(P1032&amp;"_"&amp;Q1032&amp;"_"&amp;R1032,[1]挑战模式!$A:$AS,13,FALSE)-VLOOKUP(P1032&amp;"_"&amp;Q1032&amp;"_"&amp;R1032,[1]挑战模式!$A:$AS,14,FALSE))</f>
        <v/>
      </c>
      <c r="G1032" s="10" t="str">
        <f t="shared" si="96"/>
        <v/>
      </c>
      <c r="H1032" s="10" t="str">
        <f t="shared" si="93"/>
        <v/>
      </c>
      <c r="I1032" s="10" t="str">
        <f ca="1">IF(ISNA(VLOOKUP(P1032&amp;"_"&amp;Q1032&amp;"_"&amp;R1032,[1]挑战模式!$A:$AS,1,FALSE)),"",IF(VLOOKUP(P1032&amp;"_"&amp;Q1032&amp;"_"&amp;R1032,[1]挑战模式!$A:$AS,14+S1032,FALSE)="","",INT(VLOOKUP(P1032&amp;"_"&amp;Q1032&amp;"_"&amp;R1032,[1]挑战模式!$A:$AS,20+S1032,FALSE))))</f>
        <v/>
      </c>
      <c r="J1032" s="10" t="str">
        <f ca="1">IF(ISNA(VLOOKUP(P1032&amp;"_"&amp;Q1032&amp;"_"&amp;R1032,[1]挑战模式!$A:$AS,1,FALSE)),"",IF(VLOOKUP(P1032&amp;"_"&amp;Q1032&amp;"_"&amp;R1032,[1]挑战模式!$A:$AS,14+S1032,FALSE)="","",ROUND(VLOOKUP(P1032&amp;"_"&amp;Q1032&amp;"_"&amp;R1032,[1]挑战模式!$A:$AS,5,FALSE)/I1032,2)))</f>
        <v/>
      </c>
      <c r="K1032" s="10" t="str">
        <f t="shared" ca="1" si="97"/>
        <v/>
      </c>
      <c r="L1032" s="10" t="str">
        <f t="shared" ca="1" si="98"/>
        <v/>
      </c>
      <c r="M1032" s="10" t="str">
        <f t="shared" ca="1" si="99"/>
        <v/>
      </c>
      <c r="O1032" s="10" t="str">
        <f ca="1">IF(J1032="","",VLOOKUP(P1032&amp;"_"&amp;Q1032&amp;"_"&amp;R1032,[1]挑战模式!$A:$AS,38+S1032,FALSE))</f>
        <v/>
      </c>
      <c r="P1032" s="10">
        <v>1</v>
      </c>
      <c r="Q1032" s="10">
        <v>2</v>
      </c>
      <c r="R1032" s="10">
        <v>4</v>
      </c>
      <c r="S1032" s="10">
        <v>5</v>
      </c>
    </row>
    <row r="1033" spans="2:19" s="10" customFormat="1" x14ac:dyDescent="0.2">
      <c r="B1033" s="10" t="str">
        <f t="shared" si="94"/>
        <v/>
      </c>
      <c r="C1033" s="10" t="str">
        <f>IF(ISNA(VLOOKUP(P1033&amp;"_"&amp;Q1033&amp;"_"&amp;R1033,[1]挑战模式!$A:$AS,1,FALSE)),"",IF(R1033-R1032=0,"",R1033))</f>
        <v/>
      </c>
      <c r="D1033" s="10" t="str">
        <f t="shared" si="95"/>
        <v/>
      </c>
      <c r="E1033" s="10" t="str">
        <f>""</f>
        <v/>
      </c>
      <c r="F1033" s="10" t="str">
        <f>IF(C1033="","",VLOOKUP(P1033&amp;"_"&amp;Q1033&amp;"_"&amp;R1033,[1]挑战模式!$A:$AS,13,FALSE)-VLOOKUP(P1033&amp;"_"&amp;Q1033&amp;"_"&amp;R1033,[1]挑战模式!$A:$AS,14,FALSE))</f>
        <v/>
      </c>
      <c r="G1033" s="10" t="str">
        <f t="shared" si="96"/>
        <v/>
      </c>
      <c r="H1033" s="10" t="str">
        <f t="shared" si="93"/>
        <v/>
      </c>
      <c r="I1033" s="10" t="str">
        <f ca="1">IF(ISNA(VLOOKUP(P1033&amp;"_"&amp;Q1033&amp;"_"&amp;R1033,[1]挑战模式!$A:$AS,1,FALSE)),"",IF(VLOOKUP(P1033&amp;"_"&amp;Q1033&amp;"_"&amp;R1033,[1]挑战模式!$A:$AS,14+S1033,FALSE)="","",INT(VLOOKUP(P1033&amp;"_"&amp;Q1033&amp;"_"&amp;R1033,[1]挑战模式!$A:$AS,20+S1033,FALSE))))</f>
        <v/>
      </c>
      <c r="J1033" s="10" t="str">
        <f ca="1">IF(ISNA(VLOOKUP(P1033&amp;"_"&amp;Q1033&amp;"_"&amp;R1033,[1]挑战模式!$A:$AS,1,FALSE)),"",IF(VLOOKUP(P1033&amp;"_"&amp;Q1033&amp;"_"&amp;R1033,[1]挑战模式!$A:$AS,14+S1033,FALSE)="","",ROUND(VLOOKUP(P1033&amp;"_"&amp;Q1033&amp;"_"&amp;R1033,[1]挑战模式!$A:$AS,5,FALSE)/I1033,2)))</f>
        <v/>
      </c>
      <c r="K1033" s="10" t="str">
        <f t="shared" ca="1" si="97"/>
        <v/>
      </c>
      <c r="L1033" s="10" t="str">
        <f t="shared" ca="1" si="98"/>
        <v/>
      </c>
      <c r="M1033" s="10" t="str">
        <f t="shared" ca="1" si="99"/>
        <v/>
      </c>
      <c r="O1033" s="10" t="str">
        <f ca="1">IF(J1033="","",VLOOKUP(P1033&amp;"_"&amp;Q1033&amp;"_"&amp;R1033,[1]挑战模式!$A:$AS,38+S1033,FALSE))</f>
        <v/>
      </c>
      <c r="P1033" s="10">
        <v>1</v>
      </c>
      <c r="Q1033" s="10">
        <v>2</v>
      </c>
      <c r="R1033" s="10">
        <v>4</v>
      </c>
      <c r="S1033" s="10">
        <v>6</v>
      </c>
    </row>
    <row r="1034" spans="2:19" s="10" customFormat="1" x14ac:dyDescent="0.2">
      <c r="B1034" s="10" t="str">
        <f t="shared" si="94"/>
        <v>MonsterWaveCallRule_Season1_Challenge2</v>
      </c>
      <c r="C1034" s="10">
        <f>IF(ISNA(VLOOKUP(P1034&amp;"_"&amp;Q1034&amp;"_"&amp;R1034,[1]挑战模式!$A:$AS,1,FALSE)),"",IF(R1034-R1033=0,"",R1034))</f>
        <v>5</v>
      </c>
      <c r="D1034" s="10" t="str">
        <f t="shared" si="95"/>
        <v>赛季1挑战关卡2波次5</v>
      </c>
      <c r="E1034" s="10" t="str">
        <f>""</f>
        <v/>
      </c>
      <c r="F1034" s="10">
        <f>IF(C1034="","",VLOOKUP(P1034&amp;"_"&amp;Q1034&amp;"_"&amp;R1034,[1]挑战模式!$A:$AS,13,FALSE)-VLOOKUP(P1034&amp;"_"&amp;Q1034&amp;"_"&amp;R1034,[1]挑战模式!$A:$AS,14,FALSE))</f>
        <v>100</v>
      </c>
      <c r="G1034" s="10">
        <f t="shared" si="96"/>
        <v>180</v>
      </c>
      <c r="H1034" s="10">
        <f t="shared" si="93"/>
        <v>0</v>
      </c>
      <c r="I1034" s="10">
        <f ca="1">IF(ISNA(VLOOKUP(P1034&amp;"_"&amp;Q1034&amp;"_"&amp;R1034,[1]挑战模式!$A:$AS,1,FALSE)),"",IF(VLOOKUP(P1034&amp;"_"&amp;Q1034&amp;"_"&amp;R1034,[1]挑战模式!$A:$AS,14+S1034,FALSE)="","",INT(VLOOKUP(P1034&amp;"_"&amp;Q1034&amp;"_"&amp;R1034,[1]挑战模式!$A:$AS,20+S1034,FALSE))))</f>
        <v>12</v>
      </c>
      <c r="J1034" s="10">
        <f ca="1">IF(ISNA(VLOOKUP(P1034&amp;"_"&amp;Q1034&amp;"_"&amp;R1034,[1]挑战模式!$A:$AS,1,FALSE)),"",IF(VLOOKUP(P1034&amp;"_"&amp;Q1034&amp;"_"&amp;R1034,[1]挑战模式!$A:$AS,14+S1034,FALSE)="","",ROUND(VLOOKUP(P1034&amp;"_"&amp;Q1034&amp;"_"&amp;R1034,[1]挑战模式!$A:$AS,5,FALSE)/I1034,2)))</f>
        <v>2.5</v>
      </c>
      <c r="K1034" s="10">
        <f t="shared" ca="1" si="97"/>
        <v>1</v>
      </c>
      <c r="L1034" s="10" t="str">
        <f t="shared" ca="1" si="98"/>
        <v>Monster_Season1_Challenge2_5_1</v>
      </c>
      <c r="M1034" s="10">
        <f t="shared" ca="1" si="99"/>
        <v>1</v>
      </c>
      <c r="O1034" s="10">
        <f ca="1">IF(J1034="","",VLOOKUP(P1034&amp;"_"&amp;Q1034&amp;"_"&amp;R1034,[1]挑战模式!$A:$AS,38+S1034,FALSE))</f>
        <v>7</v>
      </c>
      <c r="P1034" s="10">
        <v>1</v>
      </c>
      <c r="Q1034" s="10">
        <v>2</v>
      </c>
      <c r="R1034" s="10">
        <v>5</v>
      </c>
      <c r="S1034" s="10">
        <v>1</v>
      </c>
    </row>
    <row r="1035" spans="2:19" s="10" customFormat="1" x14ac:dyDescent="0.2">
      <c r="B1035" s="10" t="str">
        <f t="shared" si="94"/>
        <v/>
      </c>
      <c r="C1035" s="10" t="str">
        <f>IF(ISNA(VLOOKUP(P1035&amp;"_"&amp;Q1035&amp;"_"&amp;R1035,[1]挑战模式!$A:$AS,1,FALSE)),"",IF(R1035-R1034=0,"",R1035))</f>
        <v/>
      </c>
      <c r="D1035" s="10" t="str">
        <f t="shared" si="95"/>
        <v/>
      </c>
      <c r="E1035" s="10" t="str">
        <f>""</f>
        <v/>
      </c>
      <c r="F1035" s="10" t="str">
        <f>IF(C1035="","",VLOOKUP(P1035&amp;"_"&amp;Q1035&amp;"_"&amp;R1035,[1]挑战模式!$A:$AS,13,FALSE)-VLOOKUP(P1035&amp;"_"&amp;Q1035&amp;"_"&amp;R1035,[1]挑战模式!$A:$AS,14,FALSE))</f>
        <v/>
      </c>
      <c r="G1035" s="10" t="str">
        <f t="shared" si="96"/>
        <v/>
      </c>
      <c r="H1035" s="10" t="str">
        <f t="shared" si="93"/>
        <v/>
      </c>
      <c r="I1035" s="10">
        <f ca="1">IF(ISNA(VLOOKUP(P1035&amp;"_"&amp;Q1035&amp;"_"&amp;R1035,[1]挑战模式!$A:$AS,1,FALSE)),"",IF(VLOOKUP(P1035&amp;"_"&amp;Q1035&amp;"_"&amp;R1035,[1]挑战模式!$A:$AS,14+S1035,FALSE)="","",INT(VLOOKUP(P1035&amp;"_"&amp;Q1035&amp;"_"&amp;R1035,[1]挑战模式!$A:$AS,20+S1035,FALSE))))</f>
        <v>12</v>
      </c>
      <c r="J1035" s="10">
        <f ca="1">IF(ISNA(VLOOKUP(P1035&amp;"_"&amp;Q1035&amp;"_"&amp;R1035,[1]挑战模式!$A:$AS,1,FALSE)),"",IF(VLOOKUP(P1035&amp;"_"&amp;Q1035&amp;"_"&amp;R1035,[1]挑战模式!$A:$AS,14+S1035,FALSE)="","",ROUND(VLOOKUP(P1035&amp;"_"&amp;Q1035&amp;"_"&amp;R1035,[1]挑战模式!$A:$AS,5,FALSE)/I1035,2)))</f>
        <v>2.5</v>
      </c>
      <c r="K1035" s="10">
        <f t="shared" ca="1" si="97"/>
        <v>1</v>
      </c>
      <c r="L1035" s="10" t="str">
        <f t="shared" ca="1" si="98"/>
        <v>Monster_Season1_Challenge2_5_2</v>
      </c>
      <c r="M1035" s="10">
        <f t="shared" ca="1" si="99"/>
        <v>1</v>
      </c>
      <c r="O1035" s="10">
        <f ca="1">IF(J1035="","",VLOOKUP(P1035&amp;"_"&amp;Q1035&amp;"_"&amp;R1035,[1]挑战模式!$A:$AS,38+S1035,FALSE))</f>
        <v>7</v>
      </c>
      <c r="P1035" s="10">
        <v>1</v>
      </c>
      <c r="Q1035" s="10">
        <v>2</v>
      </c>
      <c r="R1035" s="10">
        <v>5</v>
      </c>
      <c r="S1035" s="10">
        <v>2</v>
      </c>
    </row>
    <row r="1036" spans="2:19" s="10" customFormat="1" x14ac:dyDescent="0.2">
      <c r="B1036" s="10" t="str">
        <f t="shared" si="94"/>
        <v/>
      </c>
      <c r="C1036" s="10" t="str">
        <f>IF(ISNA(VLOOKUP(P1036&amp;"_"&amp;Q1036&amp;"_"&amp;R1036,[1]挑战模式!$A:$AS,1,FALSE)),"",IF(R1036-R1035=0,"",R1036))</f>
        <v/>
      </c>
      <c r="D1036" s="10" t="str">
        <f t="shared" si="95"/>
        <v/>
      </c>
      <c r="E1036" s="10" t="str">
        <f>""</f>
        <v/>
      </c>
      <c r="F1036" s="10" t="str">
        <f>IF(C1036="","",VLOOKUP(P1036&amp;"_"&amp;Q1036&amp;"_"&amp;R1036,[1]挑战模式!$A:$AS,13,FALSE)-VLOOKUP(P1036&amp;"_"&amp;Q1036&amp;"_"&amp;R1036,[1]挑战模式!$A:$AS,14,FALSE))</f>
        <v/>
      </c>
      <c r="G1036" s="10" t="str">
        <f t="shared" si="96"/>
        <v/>
      </c>
      <c r="H1036" s="10" t="str">
        <f t="shared" si="93"/>
        <v/>
      </c>
      <c r="I1036" s="10">
        <f ca="1">IF(ISNA(VLOOKUP(P1036&amp;"_"&amp;Q1036&amp;"_"&amp;R1036,[1]挑战模式!$A:$AS,1,FALSE)),"",IF(VLOOKUP(P1036&amp;"_"&amp;Q1036&amp;"_"&amp;R1036,[1]挑战模式!$A:$AS,14+S1036,FALSE)="","",INT(VLOOKUP(P1036&amp;"_"&amp;Q1036&amp;"_"&amp;R1036,[1]挑战模式!$A:$AS,20+S1036,FALSE))))</f>
        <v>6</v>
      </c>
      <c r="J1036" s="10">
        <f ca="1">IF(ISNA(VLOOKUP(P1036&amp;"_"&amp;Q1036&amp;"_"&amp;R1036,[1]挑战模式!$A:$AS,1,FALSE)),"",IF(VLOOKUP(P1036&amp;"_"&amp;Q1036&amp;"_"&amp;R1036,[1]挑战模式!$A:$AS,14+S1036,FALSE)="","",ROUND(VLOOKUP(P1036&amp;"_"&amp;Q1036&amp;"_"&amp;R1036,[1]挑战模式!$A:$AS,5,FALSE)/I1036,2)))</f>
        <v>5</v>
      </c>
      <c r="K1036" s="10">
        <f t="shared" ca="1" si="97"/>
        <v>1</v>
      </c>
      <c r="L1036" s="10" t="str">
        <f t="shared" ca="1" si="98"/>
        <v>Monster_Season1_Challenge2_5_3</v>
      </c>
      <c r="M1036" s="10">
        <f t="shared" ca="1" si="99"/>
        <v>1</v>
      </c>
      <c r="O1036" s="10">
        <f ca="1">IF(J1036="","",VLOOKUP(P1036&amp;"_"&amp;Q1036&amp;"_"&amp;R1036,[1]挑战模式!$A:$AS,38+S1036,FALSE))</f>
        <v>7</v>
      </c>
      <c r="P1036" s="10">
        <v>1</v>
      </c>
      <c r="Q1036" s="10">
        <v>2</v>
      </c>
      <c r="R1036" s="10">
        <v>5</v>
      </c>
      <c r="S1036" s="10">
        <v>3</v>
      </c>
    </row>
    <row r="1037" spans="2:19" s="10" customFormat="1" x14ac:dyDescent="0.2">
      <c r="B1037" s="10" t="str">
        <f t="shared" si="94"/>
        <v/>
      </c>
      <c r="C1037" s="10" t="str">
        <f>IF(ISNA(VLOOKUP(P1037&amp;"_"&amp;Q1037&amp;"_"&amp;R1037,[1]挑战模式!$A:$AS,1,FALSE)),"",IF(R1037-R1036=0,"",R1037))</f>
        <v/>
      </c>
      <c r="D1037" s="10" t="str">
        <f t="shared" si="95"/>
        <v/>
      </c>
      <c r="E1037" s="10" t="str">
        <f>""</f>
        <v/>
      </c>
      <c r="F1037" s="10" t="str">
        <f>IF(C1037="","",VLOOKUP(P1037&amp;"_"&amp;Q1037&amp;"_"&amp;R1037,[1]挑战模式!$A:$AS,13,FALSE)-VLOOKUP(P1037&amp;"_"&amp;Q1037&amp;"_"&amp;R1037,[1]挑战模式!$A:$AS,14,FALSE))</f>
        <v/>
      </c>
      <c r="G1037" s="10" t="str">
        <f t="shared" si="96"/>
        <v/>
      </c>
      <c r="H1037" s="10" t="str">
        <f t="shared" si="93"/>
        <v/>
      </c>
      <c r="I1037" s="10" t="str">
        <f ca="1">IF(ISNA(VLOOKUP(P1037&amp;"_"&amp;Q1037&amp;"_"&amp;R1037,[1]挑战模式!$A:$AS,1,FALSE)),"",IF(VLOOKUP(P1037&amp;"_"&amp;Q1037&amp;"_"&amp;R1037,[1]挑战模式!$A:$AS,14+S1037,FALSE)="","",INT(VLOOKUP(P1037&amp;"_"&amp;Q1037&amp;"_"&amp;R1037,[1]挑战模式!$A:$AS,20+S1037,FALSE))))</f>
        <v/>
      </c>
      <c r="J1037" s="10" t="str">
        <f ca="1">IF(ISNA(VLOOKUP(P1037&amp;"_"&amp;Q1037&amp;"_"&amp;R1037,[1]挑战模式!$A:$AS,1,FALSE)),"",IF(VLOOKUP(P1037&amp;"_"&amp;Q1037&amp;"_"&amp;R1037,[1]挑战模式!$A:$AS,14+S1037,FALSE)="","",ROUND(VLOOKUP(P1037&amp;"_"&amp;Q1037&amp;"_"&amp;R1037,[1]挑战模式!$A:$AS,5,FALSE)/I1037,2)))</f>
        <v/>
      </c>
      <c r="K1037" s="10" t="str">
        <f t="shared" ca="1" si="97"/>
        <v/>
      </c>
      <c r="L1037" s="10" t="str">
        <f t="shared" ca="1" si="98"/>
        <v/>
      </c>
      <c r="M1037" s="10" t="str">
        <f t="shared" ca="1" si="99"/>
        <v/>
      </c>
      <c r="O1037" s="10" t="str">
        <f ca="1">IF(J1037="","",VLOOKUP(P1037&amp;"_"&amp;Q1037&amp;"_"&amp;R1037,[1]挑战模式!$A:$AS,38+S1037,FALSE))</f>
        <v/>
      </c>
      <c r="P1037" s="10">
        <v>1</v>
      </c>
      <c r="Q1037" s="10">
        <v>2</v>
      </c>
      <c r="R1037" s="10">
        <v>5</v>
      </c>
      <c r="S1037" s="10">
        <v>4</v>
      </c>
    </row>
    <row r="1038" spans="2:19" s="10" customFormat="1" x14ac:dyDescent="0.2">
      <c r="B1038" s="10" t="str">
        <f t="shared" si="94"/>
        <v/>
      </c>
      <c r="C1038" s="10" t="str">
        <f>IF(ISNA(VLOOKUP(P1038&amp;"_"&amp;Q1038&amp;"_"&amp;R1038,[1]挑战模式!$A:$AS,1,FALSE)),"",IF(R1038-R1037=0,"",R1038))</f>
        <v/>
      </c>
      <c r="D1038" s="10" t="str">
        <f t="shared" si="95"/>
        <v/>
      </c>
      <c r="E1038" s="10" t="str">
        <f>""</f>
        <v/>
      </c>
      <c r="F1038" s="10" t="str">
        <f>IF(C1038="","",VLOOKUP(P1038&amp;"_"&amp;Q1038&amp;"_"&amp;R1038,[1]挑战模式!$A:$AS,13,FALSE)-VLOOKUP(P1038&amp;"_"&amp;Q1038&amp;"_"&amp;R1038,[1]挑战模式!$A:$AS,14,FALSE))</f>
        <v/>
      </c>
      <c r="G1038" s="10" t="str">
        <f t="shared" si="96"/>
        <v/>
      </c>
      <c r="H1038" s="10" t="str">
        <f t="shared" si="93"/>
        <v/>
      </c>
      <c r="I1038" s="10" t="str">
        <f ca="1">IF(ISNA(VLOOKUP(P1038&amp;"_"&amp;Q1038&amp;"_"&amp;R1038,[1]挑战模式!$A:$AS,1,FALSE)),"",IF(VLOOKUP(P1038&amp;"_"&amp;Q1038&amp;"_"&amp;R1038,[1]挑战模式!$A:$AS,14+S1038,FALSE)="","",INT(VLOOKUP(P1038&amp;"_"&amp;Q1038&amp;"_"&amp;R1038,[1]挑战模式!$A:$AS,20+S1038,FALSE))))</f>
        <v/>
      </c>
      <c r="J1038" s="10" t="str">
        <f ca="1">IF(ISNA(VLOOKUP(P1038&amp;"_"&amp;Q1038&amp;"_"&amp;R1038,[1]挑战模式!$A:$AS,1,FALSE)),"",IF(VLOOKUP(P1038&amp;"_"&amp;Q1038&amp;"_"&amp;R1038,[1]挑战模式!$A:$AS,14+S1038,FALSE)="","",ROUND(VLOOKUP(P1038&amp;"_"&amp;Q1038&amp;"_"&amp;R1038,[1]挑战模式!$A:$AS,5,FALSE)/I1038,2)))</f>
        <v/>
      </c>
      <c r="K1038" s="10" t="str">
        <f t="shared" ca="1" si="97"/>
        <v/>
      </c>
      <c r="L1038" s="10" t="str">
        <f t="shared" ca="1" si="98"/>
        <v/>
      </c>
      <c r="M1038" s="10" t="str">
        <f t="shared" ca="1" si="99"/>
        <v/>
      </c>
      <c r="O1038" s="10" t="str">
        <f ca="1">IF(J1038="","",VLOOKUP(P1038&amp;"_"&amp;Q1038&amp;"_"&amp;R1038,[1]挑战模式!$A:$AS,38+S1038,FALSE))</f>
        <v/>
      </c>
      <c r="P1038" s="10">
        <v>1</v>
      </c>
      <c r="Q1038" s="10">
        <v>2</v>
      </c>
      <c r="R1038" s="10">
        <v>5</v>
      </c>
      <c r="S1038" s="10">
        <v>5</v>
      </c>
    </row>
    <row r="1039" spans="2:19" s="10" customFormat="1" x14ac:dyDescent="0.2">
      <c r="B1039" s="10" t="str">
        <f t="shared" si="94"/>
        <v/>
      </c>
      <c r="C1039" s="10" t="str">
        <f>IF(ISNA(VLOOKUP(P1039&amp;"_"&amp;Q1039&amp;"_"&amp;R1039,[1]挑战模式!$A:$AS,1,FALSE)),"",IF(R1039-R1038=0,"",R1039))</f>
        <v/>
      </c>
      <c r="D1039" s="10" t="str">
        <f t="shared" si="95"/>
        <v/>
      </c>
      <c r="E1039" s="10" t="str">
        <f>""</f>
        <v/>
      </c>
      <c r="F1039" s="10" t="str">
        <f>IF(C1039="","",VLOOKUP(P1039&amp;"_"&amp;Q1039&amp;"_"&amp;R1039,[1]挑战模式!$A:$AS,13,FALSE)-VLOOKUP(P1039&amp;"_"&amp;Q1039&amp;"_"&amp;R1039,[1]挑战模式!$A:$AS,14,FALSE))</f>
        <v/>
      </c>
      <c r="G1039" s="10" t="str">
        <f t="shared" si="96"/>
        <v/>
      </c>
      <c r="H1039" s="10" t="str">
        <f t="shared" si="93"/>
        <v/>
      </c>
      <c r="I1039" s="10" t="str">
        <f ca="1">IF(ISNA(VLOOKUP(P1039&amp;"_"&amp;Q1039&amp;"_"&amp;R1039,[1]挑战模式!$A:$AS,1,FALSE)),"",IF(VLOOKUP(P1039&amp;"_"&amp;Q1039&amp;"_"&amp;R1039,[1]挑战模式!$A:$AS,14+S1039,FALSE)="","",INT(VLOOKUP(P1039&amp;"_"&amp;Q1039&amp;"_"&amp;R1039,[1]挑战模式!$A:$AS,20+S1039,FALSE))))</f>
        <v/>
      </c>
      <c r="J1039" s="10" t="str">
        <f ca="1">IF(ISNA(VLOOKUP(P1039&amp;"_"&amp;Q1039&amp;"_"&amp;R1039,[1]挑战模式!$A:$AS,1,FALSE)),"",IF(VLOOKUP(P1039&amp;"_"&amp;Q1039&amp;"_"&amp;R1039,[1]挑战模式!$A:$AS,14+S1039,FALSE)="","",ROUND(VLOOKUP(P1039&amp;"_"&amp;Q1039&amp;"_"&amp;R1039,[1]挑战模式!$A:$AS,5,FALSE)/I1039,2)))</f>
        <v/>
      </c>
      <c r="K1039" s="10" t="str">
        <f t="shared" ca="1" si="97"/>
        <v/>
      </c>
      <c r="L1039" s="10" t="str">
        <f t="shared" ca="1" si="98"/>
        <v/>
      </c>
      <c r="M1039" s="10" t="str">
        <f t="shared" ca="1" si="99"/>
        <v/>
      </c>
      <c r="O1039" s="10" t="str">
        <f ca="1">IF(J1039="","",VLOOKUP(P1039&amp;"_"&amp;Q1039&amp;"_"&amp;R1039,[1]挑战模式!$A:$AS,38+S1039,FALSE))</f>
        <v/>
      </c>
      <c r="P1039" s="10">
        <v>1</v>
      </c>
      <c r="Q1039" s="10">
        <v>2</v>
      </c>
      <c r="R1039" s="10">
        <v>5</v>
      </c>
      <c r="S1039" s="10">
        <v>6</v>
      </c>
    </row>
    <row r="1040" spans="2:19" s="10" customFormat="1" x14ac:dyDescent="0.2">
      <c r="B1040" s="10" t="str">
        <f t="shared" si="94"/>
        <v>MonsterWaveCallRule_Season1_Challenge2</v>
      </c>
      <c r="C1040" s="10">
        <f>IF(ISNA(VLOOKUP(P1040&amp;"_"&amp;Q1040&amp;"_"&amp;R1040,[1]挑战模式!$A:$AS,1,FALSE)),"",IF(R1040-R1039=0,"",R1040))</f>
        <v>6</v>
      </c>
      <c r="D1040" s="10" t="str">
        <f t="shared" si="95"/>
        <v>赛季1挑战关卡2波次6</v>
      </c>
      <c r="E1040" s="10" t="str">
        <f>""</f>
        <v/>
      </c>
      <c r="F1040" s="10">
        <f>IF(C1040="","",VLOOKUP(P1040&amp;"_"&amp;Q1040&amp;"_"&amp;R1040,[1]挑战模式!$A:$AS,13,FALSE)-VLOOKUP(P1040&amp;"_"&amp;Q1040&amp;"_"&amp;R1040,[1]挑战模式!$A:$AS,14,FALSE))</f>
        <v>100</v>
      </c>
      <c r="G1040" s="10">
        <f t="shared" si="96"/>
        <v>180</v>
      </c>
      <c r="H1040" s="10">
        <f t="shared" si="93"/>
        <v>0</v>
      </c>
      <c r="I1040" s="10">
        <f ca="1">IF(ISNA(VLOOKUP(P1040&amp;"_"&amp;Q1040&amp;"_"&amp;R1040,[1]挑战模式!$A:$AS,1,FALSE)),"",IF(VLOOKUP(P1040&amp;"_"&amp;Q1040&amp;"_"&amp;R1040,[1]挑战模式!$A:$AS,14+S1040,FALSE)="","",INT(VLOOKUP(P1040&amp;"_"&amp;Q1040&amp;"_"&amp;R1040,[1]挑战模式!$A:$AS,20+S1040,FALSE))))</f>
        <v>11</v>
      </c>
      <c r="J1040" s="10">
        <f ca="1">IF(ISNA(VLOOKUP(P1040&amp;"_"&amp;Q1040&amp;"_"&amp;R1040,[1]挑战模式!$A:$AS,1,FALSE)),"",IF(VLOOKUP(P1040&amp;"_"&amp;Q1040&amp;"_"&amp;R1040,[1]挑战模式!$A:$AS,14+S1040,FALSE)="","",ROUND(VLOOKUP(P1040&amp;"_"&amp;Q1040&amp;"_"&amp;R1040,[1]挑战模式!$A:$AS,5,FALSE)/I1040,2)))</f>
        <v>2.73</v>
      </c>
      <c r="K1040" s="10">
        <f t="shared" ca="1" si="97"/>
        <v>1</v>
      </c>
      <c r="L1040" s="10" t="str">
        <f t="shared" ca="1" si="98"/>
        <v>Monster_Season1_Challenge2_6_1</v>
      </c>
      <c r="M1040" s="10">
        <f t="shared" ca="1" si="99"/>
        <v>1</v>
      </c>
      <c r="O1040" s="10">
        <f ca="1">IF(J1040="","",VLOOKUP(P1040&amp;"_"&amp;Q1040&amp;"_"&amp;R1040,[1]挑战模式!$A:$AS,38+S1040,FALSE))</f>
        <v>6</v>
      </c>
      <c r="P1040" s="10">
        <v>1</v>
      </c>
      <c r="Q1040" s="10">
        <v>2</v>
      </c>
      <c r="R1040" s="10">
        <v>6</v>
      </c>
      <c r="S1040" s="10">
        <v>1</v>
      </c>
    </row>
    <row r="1041" spans="2:19" s="10" customFormat="1" x14ac:dyDescent="0.2">
      <c r="B1041" s="10" t="str">
        <f t="shared" si="94"/>
        <v/>
      </c>
      <c r="C1041" s="10" t="str">
        <f>IF(ISNA(VLOOKUP(P1041&amp;"_"&amp;Q1041&amp;"_"&amp;R1041,[1]挑战模式!$A:$AS,1,FALSE)),"",IF(R1041-R1040=0,"",R1041))</f>
        <v/>
      </c>
      <c r="D1041" s="10" t="str">
        <f t="shared" si="95"/>
        <v/>
      </c>
      <c r="E1041" s="10" t="str">
        <f>""</f>
        <v/>
      </c>
      <c r="F1041" s="10" t="str">
        <f>IF(C1041="","",VLOOKUP(P1041&amp;"_"&amp;Q1041&amp;"_"&amp;R1041,[1]挑战模式!$A:$AS,13,FALSE)-VLOOKUP(P1041&amp;"_"&amp;Q1041&amp;"_"&amp;R1041,[1]挑战模式!$A:$AS,14,FALSE))</f>
        <v/>
      </c>
      <c r="G1041" s="10" t="str">
        <f t="shared" si="96"/>
        <v/>
      </c>
      <c r="H1041" s="10" t="str">
        <f t="shared" si="93"/>
        <v/>
      </c>
      <c r="I1041" s="10">
        <f ca="1">IF(ISNA(VLOOKUP(P1041&amp;"_"&amp;Q1041&amp;"_"&amp;R1041,[1]挑战模式!$A:$AS,1,FALSE)),"",IF(VLOOKUP(P1041&amp;"_"&amp;Q1041&amp;"_"&amp;R1041,[1]挑战模式!$A:$AS,14+S1041,FALSE)="","",INT(VLOOKUP(P1041&amp;"_"&amp;Q1041&amp;"_"&amp;R1041,[1]挑战模式!$A:$AS,20+S1041,FALSE))))</f>
        <v>8</v>
      </c>
      <c r="J1041" s="10">
        <f ca="1">IF(ISNA(VLOOKUP(P1041&amp;"_"&amp;Q1041&amp;"_"&amp;R1041,[1]挑战模式!$A:$AS,1,FALSE)),"",IF(VLOOKUP(P1041&amp;"_"&amp;Q1041&amp;"_"&amp;R1041,[1]挑战模式!$A:$AS,14+S1041,FALSE)="","",ROUND(VLOOKUP(P1041&amp;"_"&amp;Q1041&amp;"_"&amp;R1041,[1]挑战模式!$A:$AS,5,FALSE)/I1041,2)))</f>
        <v>3.75</v>
      </c>
      <c r="K1041" s="10">
        <f t="shared" ca="1" si="97"/>
        <v>1</v>
      </c>
      <c r="L1041" s="10" t="str">
        <f t="shared" ca="1" si="98"/>
        <v>Monster_Season1_Challenge2_6_2</v>
      </c>
      <c r="M1041" s="10">
        <f t="shared" ca="1" si="99"/>
        <v>1</v>
      </c>
      <c r="O1041" s="10">
        <f ca="1">IF(J1041="","",VLOOKUP(P1041&amp;"_"&amp;Q1041&amp;"_"&amp;R1041,[1]挑战模式!$A:$AS,38+S1041,FALSE))</f>
        <v>6</v>
      </c>
      <c r="P1041" s="10">
        <v>1</v>
      </c>
      <c r="Q1041" s="10">
        <v>2</v>
      </c>
      <c r="R1041" s="10">
        <v>6</v>
      </c>
      <c r="S1041" s="10">
        <v>2</v>
      </c>
    </row>
    <row r="1042" spans="2:19" s="10" customFormat="1" x14ac:dyDescent="0.2">
      <c r="B1042" s="10" t="str">
        <f t="shared" si="94"/>
        <v/>
      </c>
      <c r="C1042" s="10" t="str">
        <f>IF(ISNA(VLOOKUP(P1042&amp;"_"&amp;Q1042&amp;"_"&amp;R1042,[1]挑战模式!$A:$AS,1,FALSE)),"",IF(R1042-R1041=0,"",R1042))</f>
        <v/>
      </c>
      <c r="D1042" s="10" t="str">
        <f t="shared" si="95"/>
        <v/>
      </c>
      <c r="E1042" s="10" t="str">
        <f>""</f>
        <v/>
      </c>
      <c r="F1042" s="10" t="str">
        <f>IF(C1042="","",VLOOKUP(P1042&amp;"_"&amp;Q1042&amp;"_"&amp;R1042,[1]挑战模式!$A:$AS,13,FALSE)-VLOOKUP(P1042&amp;"_"&amp;Q1042&amp;"_"&amp;R1042,[1]挑战模式!$A:$AS,14,FALSE))</f>
        <v/>
      </c>
      <c r="G1042" s="10" t="str">
        <f t="shared" si="96"/>
        <v/>
      </c>
      <c r="H1042" s="10" t="str">
        <f t="shared" si="93"/>
        <v/>
      </c>
      <c r="I1042" s="10">
        <f ca="1">IF(ISNA(VLOOKUP(P1042&amp;"_"&amp;Q1042&amp;"_"&amp;R1042,[1]挑战模式!$A:$AS,1,FALSE)),"",IF(VLOOKUP(P1042&amp;"_"&amp;Q1042&amp;"_"&amp;R1042,[1]挑战模式!$A:$AS,14+S1042,FALSE)="","",INT(VLOOKUP(P1042&amp;"_"&amp;Q1042&amp;"_"&amp;R1042,[1]挑战模式!$A:$AS,20+S1042,FALSE))))</f>
        <v>8</v>
      </c>
      <c r="J1042" s="10">
        <f ca="1">IF(ISNA(VLOOKUP(P1042&amp;"_"&amp;Q1042&amp;"_"&amp;R1042,[1]挑战模式!$A:$AS,1,FALSE)),"",IF(VLOOKUP(P1042&amp;"_"&amp;Q1042&amp;"_"&amp;R1042,[1]挑战模式!$A:$AS,14+S1042,FALSE)="","",ROUND(VLOOKUP(P1042&amp;"_"&amp;Q1042&amp;"_"&amp;R1042,[1]挑战模式!$A:$AS,5,FALSE)/I1042,2)))</f>
        <v>3.75</v>
      </c>
      <c r="K1042" s="10">
        <f t="shared" ca="1" si="97"/>
        <v>1</v>
      </c>
      <c r="L1042" s="10" t="str">
        <f t="shared" ca="1" si="98"/>
        <v>Monster_Season1_Challenge2_6_3</v>
      </c>
      <c r="M1042" s="10">
        <f t="shared" ca="1" si="99"/>
        <v>1</v>
      </c>
      <c r="O1042" s="10">
        <f ca="1">IF(J1042="","",VLOOKUP(P1042&amp;"_"&amp;Q1042&amp;"_"&amp;R1042,[1]挑战模式!$A:$AS,38+S1042,FALSE))</f>
        <v>6</v>
      </c>
      <c r="P1042" s="10">
        <v>1</v>
      </c>
      <c r="Q1042" s="10">
        <v>2</v>
      </c>
      <c r="R1042" s="10">
        <v>6</v>
      </c>
      <c r="S1042" s="10">
        <v>3</v>
      </c>
    </row>
    <row r="1043" spans="2:19" s="10" customFormat="1" x14ac:dyDescent="0.2">
      <c r="B1043" s="10" t="str">
        <f t="shared" si="94"/>
        <v/>
      </c>
      <c r="C1043" s="10" t="str">
        <f>IF(ISNA(VLOOKUP(P1043&amp;"_"&amp;Q1043&amp;"_"&amp;R1043,[1]挑战模式!$A:$AS,1,FALSE)),"",IF(R1043-R1042=0,"",R1043))</f>
        <v/>
      </c>
      <c r="D1043" s="10" t="str">
        <f t="shared" si="95"/>
        <v/>
      </c>
      <c r="E1043" s="10" t="str">
        <f>""</f>
        <v/>
      </c>
      <c r="F1043" s="10" t="str">
        <f>IF(C1043="","",VLOOKUP(P1043&amp;"_"&amp;Q1043&amp;"_"&amp;R1043,[1]挑战模式!$A:$AS,13,FALSE)-VLOOKUP(P1043&amp;"_"&amp;Q1043&amp;"_"&amp;R1043,[1]挑战模式!$A:$AS,14,FALSE))</f>
        <v/>
      </c>
      <c r="G1043" s="10" t="str">
        <f t="shared" si="96"/>
        <v/>
      </c>
      <c r="H1043" s="10" t="str">
        <f t="shared" si="93"/>
        <v/>
      </c>
      <c r="I1043" s="10">
        <f ca="1">IF(ISNA(VLOOKUP(P1043&amp;"_"&amp;Q1043&amp;"_"&amp;R1043,[1]挑战模式!$A:$AS,1,FALSE)),"",IF(VLOOKUP(P1043&amp;"_"&amp;Q1043&amp;"_"&amp;R1043,[1]挑战模式!$A:$AS,14+S1043,FALSE)="","",INT(VLOOKUP(P1043&amp;"_"&amp;Q1043&amp;"_"&amp;R1043,[1]挑战模式!$A:$AS,20+S1043,FALSE))))</f>
        <v>5</v>
      </c>
      <c r="J1043" s="10">
        <f ca="1">IF(ISNA(VLOOKUP(P1043&amp;"_"&amp;Q1043&amp;"_"&amp;R1043,[1]挑战模式!$A:$AS,1,FALSE)),"",IF(VLOOKUP(P1043&amp;"_"&amp;Q1043&amp;"_"&amp;R1043,[1]挑战模式!$A:$AS,14+S1043,FALSE)="","",ROUND(VLOOKUP(P1043&amp;"_"&amp;Q1043&amp;"_"&amp;R1043,[1]挑战模式!$A:$AS,5,FALSE)/I1043,2)))</f>
        <v>6</v>
      </c>
      <c r="K1043" s="10">
        <f t="shared" ca="1" si="97"/>
        <v>1</v>
      </c>
      <c r="L1043" s="10" t="str">
        <f t="shared" ca="1" si="98"/>
        <v>Monster_Season1_Challenge2_6_4</v>
      </c>
      <c r="M1043" s="10">
        <f t="shared" ca="1" si="99"/>
        <v>1</v>
      </c>
      <c r="O1043" s="10">
        <f ca="1">IF(J1043="","",VLOOKUP(P1043&amp;"_"&amp;Q1043&amp;"_"&amp;R1043,[1]挑战模式!$A:$AS,38+S1043,FALSE))</f>
        <v>6</v>
      </c>
      <c r="P1043" s="10">
        <v>1</v>
      </c>
      <c r="Q1043" s="10">
        <v>2</v>
      </c>
      <c r="R1043" s="10">
        <v>6</v>
      </c>
      <c r="S1043" s="10">
        <v>4</v>
      </c>
    </row>
    <row r="1044" spans="2:19" s="10" customFormat="1" x14ac:dyDescent="0.2">
      <c r="B1044" s="10" t="str">
        <f t="shared" si="94"/>
        <v/>
      </c>
      <c r="C1044" s="10" t="str">
        <f>IF(ISNA(VLOOKUP(P1044&amp;"_"&amp;Q1044&amp;"_"&amp;R1044,[1]挑战模式!$A:$AS,1,FALSE)),"",IF(R1044-R1043=0,"",R1044))</f>
        <v/>
      </c>
      <c r="D1044" s="10" t="str">
        <f t="shared" si="95"/>
        <v/>
      </c>
      <c r="E1044" s="10" t="str">
        <f>""</f>
        <v/>
      </c>
      <c r="F1044" s="10" t="str">
        <f>IF(C1044="","",VLOOKUP(P1044&amp;"_"&amp;Q1044&amp;"_"&amp;R1044,[1]挑战模式!$A:$AS,13,FALSE)-VLOOKUP(P1044&amp;"_"&amp;Q1044&amp;"_"&amp;R1044,[1]挑战模式!$A:$AS,14,FALSE))</f>
        <v/>
      </c>
      <c r="G1044" s="10" t="str">
        <f t="shared" si="96"/>
        <v/>
      </c>
      <c r="H1044" s="10" t="str">
        <f t="shared" si="93"/>
        <v/>
      </c>
      <c r="I1044" s="10" t="str">
        <f ca="1">IF(ISNA(VLOOKUP(P1044&amp;"_"&amp;Q1044&amp;"_"&amp;R1044,[1]挑战模式!$A:$AS,1,FALSE)),"",IF(VLOOKUP(P1044&amp;"_"&amp;Q1044&amp;"_"&amp;R1044,[1]挑战模式!$A:$AS,14+S1044,FALSE)="","",INT(VLOOKUP(P1044&amp;"_"&amp;Q1044&amp;"_"&amp;R1044,[1]挑战模式!$A:$AS,20+S1044,FALSE))))</f>
        <v/>
      </c>
      <c r="J1044" s="10" t="str">
        <f ca="1">IF(ISNA(VLOOKUP(P1044&amp;"_"&amp;Q1044&amp;"_"&amp;R1044,[1]挑战模式!$A:$AS,1,FALSE)),"",IF(VLOOKUP(P1044&amp;"_"&amp;Q1044&amp;"_"&amp;R1044,[1]挑战模式!$A:$AS,14+S1044,FALSE)="","",ROUND(VLOOKUP(P1044&amp;"_"&amp;Q1044&amp;"_"&amp;R1044,[1]挑战模式!$A:$AS,5,FALSE)/I1044,2)))</f>
        <v/>
      </c>
      <c r="K1044" s="10" t="str">
        <f t="shared" ca="1" si="97"/>
        <v/>
      </c>
      <c r="L1044" s="10" t="str">
        <f t="shared" ca="1" si="98"/>
        <v/>
      </c>
      <c r="M1044" s="10" t="str">
        <f t="shared" ca="1" si="99"/>
        <v/>
      </c>
      <c r="O1044" s="10" t="str">
        <f ca="1">IF(J1044="","",VLOOKUP(P1044&amp;"_"&amp;Q1044&amp;"_"&amp;R1044,[1]挑战模式!$A:$AS,38+S1044,FALSE))</f>
        <v/>
      </c>
      <c r="P1044" s="10">
        <v>1</v>
      </c>
      <c r="Q1044" s="10">
        <v>2</v>
      </c>
      <c r="R1044" s="10">
        <v>6</v>
      </c>
      <c r="S1044" s="10">
        <v>5</v>
      </c>
    </row>
    <row r="1045" spans="2:19" s="10" customFormat="1" x14ac:dyDescent="0.2">
      <c r="B1045" s="10" t="str">
        <f t="shared" si="94"/>
        <v/>
      </c>
      <c r="C1045" s="10" t="str">
        <f>IF(ISNA(VLOOKUP(P1045&amp;"_"&amp;Q1045&amp;"_"&amp;R1045,[1]挑战模式!$A:$AS,1,FALSE)),"",IF(R1045-R1044=0,"",R1045))</f>
        <v/>
      </c>
      <c r="D1045" s="10" t="str">
        <f t="shared" si="95"/>
        <v/>
      </c>
      <c r="E1045" s="10" t="str">
        <f>""</f>
        <v/>
      </c>
      <c r="F1045" s="10" t="str">
        <f>IF(C1045="","",VLOOKUP(P1045&amp;"_"&amp;Q1045&amp;"_"&amp;R1045,[1]挑战模式!$A:$AS,13,FALSE)-VLOOKUP(P1045&amp;"_"&amp;Q1045&amp;"_"&amp;R1045,[1]挑战模式!$A:$AS,14,FALSE))</f>
        <v/>
      </c>
      <c r="G1045" s="10" t="str">
        <f t="shared" si="96"/>
        <v/>
      </c>
      <c r="H1045" s="10" t="str">
        <f t="shared" si="93"/>
        <v/>
      </c>
      <c r="I1045" s="10" t="str">
        <f ca="1">IF(ISNA(VLOOKUP(P1045&amp;"_"&amp;Q1045&amp;"_"&amp;R1045,[1]挑战模式!$A:$AS,1,FALSE)),"",IF(VLOOKUP(P1045&amp;"_"&amp;Q1045&amp;"_"&amp;R1045,[1]挑战模式!$A:$AS,14+S1045,FALSE)="","",INT(VLOOKUP(P1045&amp;"_"&amp;Q1045&amp;"_"&amp;R1045,[1]挑战模式!$A:$AS,20+S1045,FALSE))))</f>
        <v/>
      </c>
      <c r="J1045" s="10" t="str">
        <f ca="1">IF(ISNA(VLOOKUP(P1045&amp;"_"&amp;Q1045&amp;"_"&amp;R1045,[1]挑战模式!$A:$AS,1,FALSE)),"",IF(VLOOKUP(P1045&amp;"_"&amp;Q1045&amp;"_"&amp;R1045,[1]挑战模式!$A:$AS,14+S1045,FALSE)="","",ROUND(VLOOKUP(P1045&amp;"_"&amp;Q1045&amp;"_"&amp;R1045,[1]挑战模式!$A:$AS,5,FALSE)/I1045,2)))</f>
        <v/>
      </c>
      <c r="K1045" s="10" t="str">
        <f t="shared" ca="1" si="97"/>
        <v/>
      </c>
      <c r="L1045" s="10" t="str">
        <f t="shared" ca="1" si="98"/>
        <v/>
      </c>
      <c r="M1045" s="10" t="str">
        <f t="shared" ca="1" si="99"/>
        <v/>
      </c>
      <c r="O1045" s="10" t="str">
        <f ca="1">IF(J1045="","",VLOOKUP(P1045&amp;"_"&amp;Q1045&amp;"_"&amp;R1045,[1]挑战模式!$A:$AS,38+S1045,FALSE))</f>
        <v/>
      </c>
      <c r="P1045" s="10">
        <v>1</v>
      </c>
      <c r="Q1045" s="10">
        <v>2</v>
      </c>
      <c r="R1045" s="10">
        <v>6</v>
      </c>
      <c r="S1045" s="10">
        <v>6</v>
      </c>
    </row>
    <row r="1046" spans="2:19" s="10" customFormat="1" x14ac:dyDescent="0.2">
      <c r="B1046" s="10" t="str">
        <f t="shared" si="94"/>
        <v/>
      </c>
      <c r="C1046" s="10" t="str">
        <f>IF(ISNA(VLOOKUP(P1046&amp;"_"&amp;Q1046&amp;"_"&amp;R1046,[1]挑战模式!$A:$AS,1,FALSE)),"",IF(R1046-R1045=0,"",R1046))</f>
        <v/>
      </c>
      <c r="D1046" s="10" t="str">
        <f t="shared" si="95"/>
        <v/>
      </c>
      <c r="E1046" s="10" t="str">
        <f>""</f>
        <v/>
      </c>
      <c r="F1046" s="10" t="str">
        <f>IF(C1046="","",VLOOKUP(P1046&amp;"_"&amp;Q1046&amp;"_"&amp;R1046,[1]挑战模式!$A:$AS,13,FALSE)-VLOOKUP(P1046&amp;"_"&amp;Q1046&amp;"_"&amp;R1046,[1]挑战模式!$A:$AS,14,FALSE))</f>
        <v/>
      </c>
      <c r="G1046" s="10" t="str">
        <f t="shared" si="96"/>
        <v/>
      </c>
      <c r="H1046" s="10" t="str">
        <f t="shared" si="93"/>
        <v/>
      </c>
      <c r="I1046" s="10" t="str">
        <f>IF(ISNA(VLOOKUP(P1046&amp;"_"&amp;Q1046&amp;"_"&amp;R1046,[1]挑战模式!$A:$AS,1,FALSE)),"",IF(VLOOKUP(P1046&amp;"_"&amp;Q1046&amp;"_"&amp;R1046,[1]挑战模式!$A:$AS,14+S1046,FALSE)="","",INT(VLOOKUP(P1046&amp;"_"&amp;Q1046&amp;"_"&amp;R1046,[1]挑战模式!$A:$AS,20+S1046,FALSE))))</f>
        <v/>
      </c>
      <c r="J1046" s="10" t="str">
        <f>IF(ISNA(VLOOKUP(P1046&amp;"_"&amp;Q1046&amp;"_"&amp;R1046,[1]挑战模式!$A:$AS,1,FALSE)),"",IF(VLOOKUP(P1046&amp;"_"&amp;Q1046&amp;"_"&amp;R1046,[1]挑战模式!$A:$AS,14+S1046,FALSE)="","",ROUND(VLOOKUP(P1046&amp;"_"&amp;Q1046&amp;"_"&amp;R1046,[1]挑战模式!$A:$AS,5,FALSE)/I1046,2)))</f>
        <v/>
      </c>
      <c r="K1046" s="10" t="str">
        <f t="shared" si="97"/>
        <v/>
      </c>
      <c r="L1046" s="10" t="str">
        <f t="shared" si="98"/>
        <v/>
      </c>
      <c r="M1046" s="10" t="str">
        <f t="shared" si="99"/>
        <v/>
      </c>
      <c r="O1046" s="10" t="str">
        <f>IF(J1046="","",VLOOKUP(P1046&amp;"_"&amp;Q1046&amp;"_"&amp;R1046,[1]挑战模式!$A:$AS,38+S1046,FALSE))</f>
        <v/>
      </c>
      <c r="P1046" s="10">
        <v>1</v>
      </c>
      <c r="Q1046" s="10">
        <v>2</v>
      </c>
      <c r="R1046" s="10">
        <v>7</v>
      </c>
      <c r="S1046" s="10">
        <v>1</v>
      </c>
    </row>
    <row r="1047" spans="2:19" s="10" customFormat="1" x14ac:dyDescent="0.2">
      <c r="B1047" s="10" t="str">
        <f t="shared" si="94"/>
        <v/>
      </c>
      <c r="C1047" s="10" t="str">
        <f>IF(ISNA(VLOOKUP(P1047&amp;"_"&amp;Q1047&amp;"_"&amp;R1047,[1]挑战模式!$A:$AS,1,FALSE)),"",IF(R1047-R1046=0,"",R1047))</f>
        <v/>
      </c>
      <c r="D1047" s="10" t="str">
        <f t="shared" si="95"/>
        <v/>
      </c>
      <c r="E1047" s="10" t="str">
        <f>""</f>
        <v/>
      </c>
      <c r="F1047" s="10" t="str">
        <f>IF(C1047="","",VLOOKUP(P1047&amp;"_"&amp;Q1047&amp;"_"&amp;R1047,[1]挑战模式!$A:$AS,13,FALSE)-VLOOKUP(P1047&amp;"_"&amp;Q1047&amp;"_"&amp;R1047,[1]挑战模式!$A:$AS,14,FALSE))</f>
        <v/>
      </c>
      <c r="G1047" s="10" t="str">
        <f t="shared" si="96"/>
        <v/>
      </c>
      <c r="H1047" s="10" t="str">
        <f t="shared" ref="H1047:H1110" si="100">IF(C1047="","",0)</f>
        <v/>
      </c>
      <c r="I1047" s="10" t="str">
        <f>IF(ISNA(VLOOKUP(P1047&amp;"_"&amp;Q1047&amp;"_"&amp;R1047,[1]挑战模式!$A:$AS,1,FALSE)),"",IF(VLOOKUP(P1047&amp;"_"&amp;Q1047&amp;"_"&amp;R1047,[1]挑战模式!$A:$AS,14+S1047,FALSE)="","",INT(VLOOKUP(P1047&amp;"_"&amp;Q1047&amp;"_"&amp;R1047,[1]挑战模式!$A:$AS,20+S1047,FALSE))))</f>
        <v/>
      </c>
      <c r="J1047" s="10" t="str">
        <f>IF(ISNA(VLOOKUP(P1047&amp;"_"&amp;Q1047&amp;"_"&amp;R1047,[1]挑战模式!$A:$AS,1,FALSE)),"",IF(VLOOKUP(P1047&amp;"_"&amp;Q1047&amp;"_"&amp;R1047,[1]挑战模式!$A:$AS,14+S1047,FALSE)="","",ROUND(VLOOKUP(P1047&amp;"_"&amp;Q1047&amp;"_"&amp;R1047,[1]挑战模式!$A:$AS,5,FALSE)/I1047,2)))</f>
        <v/>
      </c>
      <c r="K1047" s="10" t="str">
        <f t="shared" si="97"/>
        <v/>
      </c>
      <c r="L1047" s="10" t="str">
        <f t="shared" si="98"/>
        <v/>
      </c>
      <c r="M1047" s="10" t="str">
        <f t="shared" si="99"/>
        <v/>
      </c>
      <c r="O1047" s="10" t="str">
        <f>IF(J1047="","",VLOOKUP(P1047&amp;"_"&amp;Q1047&amp;"_"&amp;R1047,[1]挑战模式!$A:$AS,38+S1047,FALSE))</f>
        <v/>
      </c>
      <c r="P1047" s="10">
        <v>1</v>
      </c>
      <c r="Q1047" s="10">
        <v>2</v>
      </c>
      <c r="R1047" s="10">
        <v>7</v>
      </c>
      <c r="S1047" s="10">
        <v>2</v>
      </c>
    </row>
    <row r="1048" spans="2:19" s="10" customFormat="1" x14ac:dyDescent="0.2">
      <c r="B1048" s="10" t="str">
        <f t="shared" si="94"/>
        <v/>
      </c>
      <c r="C1048" s="10" t="str">
        <f>IF(ISNA(VLOOKUP(P1048&amp;"_"&amp;Q1048&amp;"_"&amp;R1048,[1]挑战模式!$A:$AS,1,FALSE)),"",IF(R1048-R1047=0,"",R1048))</f>
        <v/>
      </c>
      <c r="D1048" s="10" t="str">
        <f t="shared" si="95"/>
        <v/>
      </c>
      <c r="E1048" s="10" t="str">
        <f>""</f>
        <v/>
      </c>
      <c r="F1048" s="10" t="str">
        <f>IF(C1048="","",VLOOKUP(P1048&amp;"_"&amp;Q1048&amp;"_"&amp;R1048,[1]挑战模式!$A:$AS,13,FALSE)-VLOOKUP(P1048&amp;"_"&amp;Q1048&amp;"_"&amp;R1048,[1]挑战模式!$A:$AS,14,FALSE))</f>
        <v/>
      </c>
      <c r="G1048" s="10" t="str">
        <f t="shared" si="96"/>
        <v/>
      </c>
      <c r="H1048" s="10" t="str">
        <f t="shared" si="100"/>
        <v/>
      </c>
      <c r="I1048" s="10" t="str">
        <f>IF(ISNA(VLOOKUP(P1048&amp;"_"&amp;Q1048&amp;"_"&amp;R1048,[1]挑战模式!$A:$AS,1,FALSE)),"",IF(VLOOKUP(P1048&amp;"_"&amp;Q1048&amp;"_"&amp;R1048,[1]挑战模式!$A:$AS,14+S1048,FALSE)="","",INT(VLOOKUP(P1048&amp;"_"&amp;Q1048&amp;"_"&amp;R1048,[1]挑战模式!$A:$AS,20+S1048,FALSE))))</f>
        <v/>
      </c>
      <c r="J1048" s="10" t="str">
        <f>IF(ISNA(VLOOKUP(P1048&amp;"_"&amp;Q1048&amp;"_"&amp;R1048,[1]挑战模式!$A:$AS,1,FALSE)),"",IF(VLOOKUP(P1048&amp;"_"&amp;Q1048&amp;"_"&amp;R1048,[1]挑战模式!$A:$AS,14+S1048,FALSE)="","",ROUND(VLOOKUP(P1048&amp;"_"&amp;Q1048&amp;"_"&amp;R1048,[1]挑战模式!$A:$AS,5,FALSE)/I1048,2)))</f>
        <v/>
      </c>
      <c r="K1048" s="10" t="str">
        <f t="shared" si="97"/>
        <v/>
      </c>
      <c r="L1048" s="10" t="str">
        <f t="shared" si="98"/>
        <v/>
      </c>
      <c r="M1048" s="10" t="str">
        <f t="shared" si="99"/>
        <v/>
      </c>
      <c r="O1048" s="10" t="str">
        <f>IF(J1048="","",VLOOKUP(P1048&amp;"_"&amp;Q1048&amp;"_"&amp;R1048,[1]挑战模式!$A:$AS,38+S1048,FALSE))</f>
        <v/>
      </c>
      <c r="P1048" s="10">
        <v>1</v>
      </c>
      <c r="Q1048" s="10">
        <v>2</v>
      </c>
      <c r="R1048" s="10">
        <v>7</v>
      </c>
      <c r="S1048" s="10">
        <v>3</v>
      </c>
    </row>
    <row r="1049" spans="2:19" s="10" customFormat="1" x14ac:dyDescent="0.2">
      <c r="B1049" s="10" t="str">
        <f t="shared" si="94"/>
        <v/>
      </c>
      <c r="C1049" s="10" t="str">
        <f>IF(ISNA(VLOOKUP(P1049&amp;"_"&amp;Q1049&amp;"_"&amp;R1049,[1]挑战模式!$A:$AS,1,FALSE)),"",IF(R1049-R1048=0,"",R1049))</f>
        <v/>
      </c>
      <c r="D1049" s="10" t="str">
        <f t="shared" si="95"/>
        <v/>
      </c>
      <c r="E1049" s="10" t="str">
        <f>""</f>
        <v/>
      </c>
      <c r="F1049" s="10" t="str">
        <f>IF(C1049="","",VLOOKUP(P1049&amp;"_"&amp;Q1049&amp;"_"&amp;R1049,[1]挑战模式!$A:$AS,13,FALSE)-VLOOKUP(P1049&amp;"_"&amp;Q1049&amp;"_"&amp;R1049,[1]挑战模式!$A:$AS,14,FALSE))</f>
        <v/>
      </c>
      <c r="G1049" s="10" t="str">
        <f t="shared" si="96"/>
        <v/>
      </c>
      <c r="H1049" s="10" t="str">
        <f t="shared" si="100"/>
        <v/>
      </c>
      <c r="I1049" s="10" t="str">
        <f>IF(ISNA(VLOOKUP(P1049&amp;"_"&amp;Q1049&amp;"_"&amp;R1049,[1]挑战模式!$A:$AS,1,FALSE)),"",IF(VLOOKUP(P1049&amp;"_"&amp;Q1049&amp;"_"&amp;R1049,[1]挑战模式!$A:$AS,14+S1049,FALSE)="","",INT(VLOOKUP(P1049&amp;"_"&amp;Q1049&amp;"_"&amp;R1049,[1]挑战模式!$A:$AS,20+S1049,FALSE))))</f>
        <v/>
      </c>
      <c r="J1049" s="10" t="str">
        <f>IF(ISNA(VLOOKUP(P1049&amp;"_"&amp;Q1049&amp;"_"&amp;R1049,[1]挑战模式!$A:$AS,1,FALSE)),"",IF(VLOOKUP(P1049&amp;"_"&amp;Q1049&amp;"_"&amp;R1049,[1]挑战模式!$A:$AS,14+S1049,FALSE)="","",ROUND(VLOOKUP(P1049&amp;"_"&amp;Q1049&amp;"_"&amp;R1049,[1]挑战模式!$A:$AS,5,FALSE)/I1049,2)))</f>
        <v/>
      </c>
      <c r="K1049" s="10" t="str">
        <f t="shared" si="97"/>
        <v/>
      </c>
      <c r="L1049" s="10" t="str">
        <f t="shared" si="98"/>
        <v/>
      </c>
      <c r="M1049" s="10" t="str">
        <f t="shared" si="99"/>
        <v/>
      </c>
      <c r="O1049" s="10" t="str">
        <f>IF(J1049="","",VLOOKUP(P1049&amp;"_"&amp;Q1049&amp;"_"&amp;R1049,[1]挑战模式!$A:$AS,38+S1049,FALSE))</f>
        <v/>
      </c>
      <c r="P1049" s="10">
        <v>1</v>
      </c>
      <c r="Q1049" s="10">
        <v>2</v>
      </c>
      <c r="R1049" s="10">
        <v>7</v>
      </c>
      <c r="S1049" s="10">
        <v>4</v>
      </c>
    </row>
    <row r="1050" spans="2:19" s="10" customFormat="1" x14ac:dyDescent="0.2">
      <c r="B1050" s="10" t="str">
        <f t="shared" si="94"/>
        <v/>
      </c>
      <c r="C1050" s="10" t="str">
        <f>IF(ISNA(VLOOKUP(P1050&amp;"_"&amp;Q1050&amp;"_"&amp;R1050,[1]挑战模式!$A:$AS,1,FALSE)),"",IF(R1050-R1049=0,"",R1050))</f>
        <v/>
      </c>
      <c r="D1050" s="10" t="str">
        <f t="shared" si="95"/>
        <v/>
      </c>
      <c r="E1050" s="10" t="str">
        <f>""</f>
        <v/>
      </c>
      <c r="F1050" s="10" t="str">
        <f>IF(C1050="","",VLOOKUP(P1050&amp;"_"&amp;Q1050&amp;"_"&amp;R1050,[1]挑战模式!$A:$AS,13,FALSE)-VLOOKUP(P1050&amp;"_"&amp;Q1050&amp;"_"&amp;R1050,[1]挑战模式!$A:$AS,14,FALSE))</f>
        <v/>
      </c>
      <c r="G1050" s="10" t="str">
        <f t="shared" si="96"/>
        <v/>
      </c>
      <c r="H1050" s="10" t="str">
        <f t="shared" si="100"/>
        <v/>
      </c>
      <c r="I1050" s="10" t="str">
        <f>IF(ISNA(VLOOKUP(P1050&amp;"_"&amp;Q1050&amp;"_"&amp;R1050,[1]挑战模式!$A:$AS,1,FALSE)),"",IF(VLOOKUP(P1050&amp;"_"&amp;Q1050&amp;"_"&amp;R1050,[1]挑战模式!$A:$AS,14+S1050,FALSE)="","",INT(VLOOKUP(P1050&amp;"_"&amp;Q1050&amp;"_"&amp;R1050,[1]挑战模式!$A:$AS,20+S1050,FALSE))))</f>
        <v/>
      </c>
      <c r="J1050" s="10" t="str">
        <f>IF(ISNA(VLOOKUP(P1050&amp;"_"&amp;Q1050&amp;"_"&amp;R1050,[1]挑战模式!$A:$AS,1,FALSE)),"",IF(VLOOKUP(P1050&amp;"_"&amp;Q1050&amp;"_"&amp;R1050,[1]挑战模式!$A:$AS,14+S1050,FALSE)="","",ROUND(VLOOKUP(P1050&amp;"_"&amp;Q1050&amp;"_"&amp;R1050,[1]挑战模式!$A:$AS,5,FALSE)/I1050,2)))</f>
        <v/>
      </c>
      <c r="K1050" s="10" t="str">
        <f t="shared" si="97"/>
        <v/>
      </c>
      <c r="L1050" s="10" t="str">
        <f t="shared" si="98"/>
        <v/>
      </c>
      <c r="M1050" s="10" t="str">
        <f t="shared" si="99"/>
        <v/>
      </c>
      <c r="O1050" s="10" t="str">
        <f>IF(J1050="","",VLOOKUP(P1050&amp;"_"&amp;Q1050&amp;"_"&amp;R1050,[1]挑战模式!$A:$AS,38+S1050,FALSE))</f>
        <v/>
      </c>
      <c r="P1050" s="10">
        <v>1</v>
      </c>
      <c r="Q1050" s="10">
        <v>2</v>
      </c>
      <c r="R1050" s="10">
        <v>7</v>
      </c>
      <c r="S1050" s="10">
        <v>5</v>
      </c>
    </row>
    <row r="1051" spans="2:19" s="10" customFormat="1" x14ac:dyDescent="0.2">
      <c r="B1051" s="10" t="str">
        <f t="shared" si="94"/>
        <v/>
      </c>
      <c r="C1051" s="10" t="str">
        <f>IF(ISNA(VLOOKUP(P1051&amp;"_"&amp;Q1051&amp;"_"&amp;R1051,[1]挑战模式!$A:$AS,1,FALSE)),"",IF(R1051-R1050=0,"",R1051))</f>
        <v/>
      </c>
      <c r="D1051" s="10" t="str">
        <f t="shared" si="95"/>
        <v/>
      </c>
      <c r="E1051" s="10" t="str">
        <f>""</f>
        <v/>
      </c>
      <c r="F1051" s="10" t="str">
        <f>IF(C1051="","",VLOOKUP(P1051&amp;"_"&amp;Q1051&amp;"_"&amp;R1051,[1]挑战模式!$A:$AS,13,FALSE)-VLOOKUP(P1051&amp;"_"&amp;Q1051&amp;"_"&amp;R1051,[1]挑战模式!$A:$AS,14,FALSE))</f>
        <v/>
      </c>
      <c r="G1051" s="10" t="str">
        <f t="shared" si="96"/>
        <v/>
      </c>
      <c r="H1051" s="10" t="str">
        <f t="shared" si="100"/>
        <v/>
      </c>
      <c r="I1051" s="10" t="str">
        <f>IF(ISNA(VLOOKUP(P1051&amp;"_"&amp;Q1051&amp;"_"&amp;R1051,[1]挑战模式!$A:$AS,1,FALSE)),"",IF(VLOOKUP(P1051&amp;"_"&amp;Q1051&amp;"_"&amp;R1051,[1]挑战模式!$A:$AS,14+S1051,FALSE)="","",INT(VLOOKUP(P1051&amp;"_"&amp;Q1051&amp;"_"&amp;R1051,[1]挑战模式!$A:$AS,20+S1051,FALSE))))</f>
        <v/>
      </c>
      <c r="J1051" s="10" t="str">
        <f>IF(ISNA(VLOOKUP(P1051&amp;"_"&amp;Q1051&amp;"_"&amp;R1051,[1]挑战模式!$A:$AS,1,FALSE)),"",IF(VLOOKUP(P1051&amp;"_"&amp;Q1051&amp;"_"&amp;R1051,[1]挑战模式!$A:$AS,14+S1051,FALSE)="","",ROUND(VLOOKUP(P1051&amp;"_"&amp;Q1051&amp;"_"&amp;R1051,[1]挑战模式!$A:$AS,5,FALSE)/I1051,2)))</f>
        <v/>
      </c>
      <c r="K1051" s="10" t="str">
        <f t="shared" si="97"/>
        <v/>
      </c>
      <c r="L1051" s="10" t="str">
        <f t="shared" si="98"/>
        <v/>
      </c>
      <c r="M1051" s="10" t="str">
        <f t="shared" si="99"/>
        <v/>
      </c>
      <c r="O1051" s="10" t="str">
        <f>IF(J1051="","",VLOOKUP(P1051&amp;"_"&amp;Q1051&amp;"_"&amp;R1051,[1]挑战模式!$A:$AS,38+S1051,FALSE))</f>
        <v/>
      </c>
      <c r="P1051" s="10">
        <v>1</v>
      </c>
      <c r="Q1051" s="10">
        <v>2</v>
      </c>
      <c r="R1051" s="10">
        <v>7</v>
      </c>
      <c r="S1051" s="10">
        <v>6</v>
      </c>
    </row>
    <row r="1052" spans="2:19" s="10" customFormat="1" x14ac:dyDescent="0.2">
      <c r="B1052" s="10" t="str">
        <f t="shared" si="94"/>
        <v/>
      </c>
      <c r="C1052" s="10" t="str">
        <f>IF(ISNA(VLOOKUP(P1052&amp;"_"&amp;Q1052&amp;"_"&amp;R1052,[1]挑战模式!$A:$AS,1,FALSE)),"",IF(R1052-R1051=0,"",R1052))</f>
        <v/>
      </c>
      <c r="D1052" s="10" t="str">
        <f t="shared" si="95"/>
        <v/>
      </c>
      <c r="E1052" s="10" t="str">
        <f>""</f>
        <v/>
      </c>
      <c r="F1052" s="10" t="str">
        <f>IF(C1052="","",VLOOKUP(P1052&amp;"_"&amp;Q1052&amp;"_"&amp;R1052,[1]挑战模式!$A:$AS,13,FALSE)-VLOOKUP(P1052&amp;"_"&amp;Q1052&amp;"_"&amp;R1052,[1]挑战模式!$A:$AS,14,FALSE))</f>
        <v/>
      </c>
      <c r="G1052" s="10" t="str">
        <f t="shared" si="96"/>
        <v/>
      </c>
      <c r="H1052" s="10" t="str">
        <f t="shared" si="100"/>
        <v/>
      </c>
      <c r="I1052" s="10" t="str">
        <f>IF(ISNA(VLOOKUP(P1052&amp;"_"&amp;Q1052&amp;"_"&amp;R1052,[1]挑战模式!$A:$AS,1,FALSE)),"",IF(VLOOKUP(P1052&amp;"_"&amp;Q1052&amp;"_"&amp;R1052,[1]挑战模式!$A:$AS,14+S1052,FALSE)="","",INT(VLOOKUP(P1052&amp;"_"&amp;Q1052&amp;"_"&amp;R1052,[1]挑战模式!$A:$AS,20+S1052,FALSE))))</f>
        <v/>
      </c>
      <c r="J1052" s="10" t="str">
        <f>IF(ISNA(VLOOKUP(P1052&amp;"_"&amp;Q1052&amp;"_"&amp;R1052,[1]挑战模式!$A:$AS,1,FALSE)),"",IF(VLOOKUP(P1052&amp;"_"&amp;Q1052&amp;"_"&amp;R1052,[1]挑战模式!$A:$AS,14+S1052,FALSE)="","",ROUND(VLOOKUP(P1052&amp;"_"&amp;Q1052&amp;"_"&amp;R1052,[1]挑战模式!$A:$AS,5,FALSE)/I1052,2)))</f>
        <v/>
      </c>
      <c r="K1052" s="10" t="str">
        <f t="shared" si="97"/>
        <v/>
      </c>
      <c r="L1052" s="10" t="str">
        <f t="shared" si="98"/>
        <v/>
      </c>
      <c r="M1052" s="10" t="str">
        <f t="shared" si="99"/>
        <v/>
      </c>
      <c r="O1052" s="10" t="str">
        <f>IF(J1052="","",VLOOKUP(P1052&amp;"_"&amp;Q1052&amp;"_"&amp;R1052,[1]挑战模式!$A:$AS,38+S1052,FALSE))</f>
        <v/>
      </c>
      <c r="P1052" s="10">
        <v>1</v>
      </c>
      <c r="Q1052" s="10">
        <v>2</v>
      </c>
      <c r="R1052" s="10">
        <v>8</v>
      </c>
      <c r="S1052" s="10">
        <v>1</v>
      </c>
    </row>
    <row r="1053" spans="2:19" s="10" customFormat="1" x14ac:dyDescent="0.2">
      <c r="B1053" s="10" t="str">
        <f t="shared" si="94"/>
        <v/>
      </c>
      <c r="C1053" s="10" t="str">
        <f>IF(ISNA(VLOOKUP(P1053&amp;"_"&amp;Q1053&amp;"_"&amp;R1053,[1]挑战模式!$A:$AS,1,FALSE)),"",IF(R1053-R1052=0,"",R1053))</f>
        <v/>
      </c>
      <c r="D1053" s="10" t="str">
        <f t="shared" si="95"/>
        <v/>
      </c>
      <c r="E1053" s="10" t="str">
        <f>""</f>
        <v/>
      </c>
      <c r="F1053" s="10" t="str">
        <f>IF(C1053="","",VLOOKUP(P1053&amp;"_"&amp;Q1053&amp;"_"&amp;R1053,[1]挑战模式!$A:$AS,13,FALSE)-VLOOKUP(P1053&amp;"_"&amp;Q1053&amp;"_"&amp;R1053,[1]挑战模式!$A:$AS,14,FALSE))</f>
        <v/>
      </c>
      <c r="G1053" s="10" t="str">
        <f t="shared" si="96"/>
        <v/>
      </c>
      <c r="H1053" s="10" t="str">
        <f t="shared" si="100"/>
        <v/>
      </c>
      <c r="I1053" s="10" t="str">
        <f>IF(ISNA(VLOOKUP(P1053&amp;"_"&amp;Q1053&amp;"_"&amp;R1053,[1]挑战模式!$A:$AS,1,FALSE)),"",IF(VLOOKUP(P1053&amp;"_"&amp;Q1053&amp;"_"&amp;R1053,[1]挑战模式!$A:$AS,14+S1053,FALSE)="","",INT(VLOOKUP(P1053&amp;"_"&amp;Q1053&amp;"_"&amp;R1053,[1]挑战模式!$A:$AS,20+S1053,FALSE))))</f>
        <v/>
      </c>
      <c r="J1053" s="10" t="str">
        <f>IF(ISNA(VLOOKUP(P1053&amp;"_"&amp;Q1053&amp;"_"&amp;R1053,[1]挑战模式!$A:$AS,1,FALSE)),"",IF(VLOOKUP(P1053&amp;"_"&amp;Q1053&amp;"_"&amp;R1053,[1]挑战模式!$A:$AS,14+S1053,FALSE)="","",ROUND(VLOOKUP(P1053&amp;"_"&amp;Q1053&amp;"_"&amp;R1053,[1]挑战模式!$A:$AS,5,FALSE)/I1053,2)))</f>
        <v/>
      </c>
      <c r="K1053" s="10" t="str">
        <f t="shared" si="97"/>
        <v/>
      </c>
      <c r="L1053" s="10" t="str">
        <f t="shared" si="98"/>
        <v/>
      </c>
      <c r="M1053" s="10" t="str">
        <f t="shared" si="99"/>
        <v/>
      </c>
      <c r="O1053" s="10" t="str">
        <f>IF(J1053="","",VLOOKUP(P1053&amp;"_"&amp;Q1053&amp;"_"&amp;R1053,[1]挑战模式!$A:$AS,38+S1053,FALSE))</f>
        <v/>
      </c>
      <c r="P1053" s="10">
        <v>1</v>
      </c>
      <c r="Q1053" s="10">
        <v>2</v>
      </c>
      <c r="R1053" s="10">
        <v>8</v>
      </c>
      <c r="S1053" s="10">
        <v>2</v>
      </c>
    </row>
    <row r="1054" spans="2:19" s="10" customFormat="1" x14ac:dyDescent="0.2">
      <c r="B1054" s="10" t="str">
        <f t="shared" si="94"/>
        <v/>
      </c>
      <c r="C1054" s="10" t="str">
        <f>IF(ISNA(VLOOKUP(P1054&amp;"_"&amp;Q1054&amp;"_"&amp;R1054,[1]挑战模式!$A:$AS,1,FALSE)),"",IF(R1054-R1053=0,"",R1054))</f>
        <v/>
      </c>
      <c r="D1054" s="10" t="str">
        <f t="shared" si="95"/>
        <v/>
      </c>
      <c r="E1054" s="10" t="str">
        <f>""</f>
        <v/>
      </c>
      <c r="F1054" s="10" t="str">
        <f>IF(C1054="","",VLOOKUP(P1054&amp;"_"&amp;Q1054&amp;"_"&amp;R1054,[1]挑战模式!$A:$AS,13,FALSE)-VLOOKUP(P1054&amp;"_"&amp;Q1054&amp;"_"&amp;R1054,[1]挑战模式!$A:$AS,14,FALSE))</f>
        <v/>
      </c>
      <c r="G1054" s="10" t="str">
        <f t="shared" si="96"/>
        <v/>
      </c>
      <c r="H1054" s="10" t="str">
        <f t="shared" si="100"/>
        <v/>
      </c>
      <c r="I1054" s="10" t="str">
        <f>IF(ISNA(VLOOKUP(P1054&amp;"_"&amp;Q1054&amp;"_"&amp;R1054,[1]挑战模式!$A:$AS,1,FALSE)),"",IF(VLOOKUP(P1054&amp;"_"&amp;Q1054&amp;"_"&amp;R1054,[1]挑战模式!$A:$AS,14+S1054,FALSE)="","",INT(VLOOKUP(P1054&amp;"_"&amp;Q1054&amp;"_"&amp;R1054,[1]挑战模式!$A:$AS,20+S1054,FALSE))))</f>
        <v/>
      </c>
      <c r="J1054" s="10" t="str">
        <f>IF(ISNA(VLOOKUP(P1054&amp;"_"&amp;Q1054&amp;"_"&amp;R1054,[1]挑战模式!$A:$AS,1,FALSE)),"",IF(VLOOKUP(P1054&amp;"_"&amp;Q1054&amp;"_"&amp;R1054,[1]挑战模式!$A:$AS,14+S1054,FALSE)="","",ROUND(VLOOKUP(P1054&amp;"_"&amp;Q1054&amp;"_"&amp;R1054,[1]挑战模式!$A:$AS,5,FALSE)/I1054,2)))</f>
        <v/>
      </c>
      <c r="K1054" s="10" t="str">
        <f t="shared" si="97"/>
        <v/>
      </c>
      <c r="L1054" s="10" t="str">
        <f t="shared" si="98"/>
        <v/>
      </c>
      <c r="M1054" s="10" t="str">
        <f t="shared" si="99"/>
        <v/>
      </c>
      <c r="O1054" s="10" t="str">
        <f>IF(J1054="","",VLOOKUP(P1054&amp;"_"&amp;Q1054&amp;"_"&amp;R1054,[1]挑战模式!$A:$AS,38+S1054,FALSE))</f>
        <v/>
      </c>
      <c r="P1054" s="10">
        <v>1</v>
      </c>
      <c r="Q1054" s="10">
        <v>2</v>
      </c>
      <c r="R1054" s="10">
        <v>8</v>
      </c>
      <c r="S1054" s="10">
        <v>3</v>
      </c>
    </row>
    <row r="1055" spans="2:19" s="10" customFormat="1" x14ac:dyDescent="0.2">
      <c r="B1055" s="10" t="str">
        <f t="shared" si="94"/>
        <v/>
      </c>
      <c r="C1055" s="10" t="str">
        <f>IF(ISNA(VLOOKUP(P1055&amp;"_"&amp;Q1055&amp;"_"&amp;R1055,[1]挑战模式!$A:$AS,1,FALSE)),"",IF(R1055-R1054=0,"",R1055))</f>
        <v/>
      </c>
      <c r="D1055" s="10" t="str">
        <f t="shared" si="95"/>
        <v/>
      </c>
      <c r="E1055" s="10" t="str">
        <f>""</f>
        <v/>
      </c>
      <c r="F1055" s="10" t="str">
        <f>IF(C1055="","",VLOOKUP(P1055&amp;"_"&amp;Q1055&amp;"_"&amp;R1055,[1]挑战模式!$A:$AS,13,FALSE)-VLOOKUP(P1055&amp;"_"&amp;Q1055&amp;"_"&amp;R1055,[1]挑战模式!$A:$AS,14,FALSE))</f>
        <v/>
      </c>
      <c r="G1055" s="10" t="str">
        <f t="shared" si="96"/>
        <v/>
      </c>
      <c r="H1055" s="10" t="str">
        <f t="shared" si="100"/>
        <v/>
      </c>
      <c r="I1055" s="10" t="str">
        <f>IF(ISNA(VLOOKUP(P1055&amp;"_"&amp;Q1055&amp;"_"&amp;R1055,[1]挑战模式!$A:$AS,1,FALSE)),"",IF(VLOOKUP(P1055&amp;"_"&amp;Q1055&amp;"_"&amp;R1055,[1]挑战模式!$A:$AS,14+S1055,FALSE)="","",INT(VLOOKUP(P1055&amp;"_"&amp;Q1055&amp;"_"&amp;R1055,[1]挑战模式!$A:$AS,20+S1055,FALSE))))</f>
        <v/>
      </c>
      <c r="J1055" s="10" t="str">
        <f>IF(ISNA(VLOOKUP(P1055&amp;"_"&amp;Q1055&amp;"_"&amp;R1055,[1]挑战模式!$A:$AS,1,FALSE)),"",IF(VLOOKUP(P1055&amp;"_"&amp;Q1055&amp;"_"&amp;R1055,[1]挑战模式!$A:$AS,14+S1055,FALSE)="","",ROUND(VLOOKUP(P1055&amp;"_"&amp;Q1055&amp;"_"&amp;R1055,[1]挑战模式!$A:$AS,5,FALSE)/I1055,2)))</f>
        <v/>
      </c>
      <c r="K1055" s="10" t="str">
        <f t="shared" si="97"/>
        <v/>
      </c>
      <c r="L1055" s="10" t="str">
        <f t="shared" si="98"/>
        <v/>
      </c>
      <c r="M1055" s="10" t="str">
        <f t="shared" si="99"/>
        <v/>
      </c>
      <c r="O1055" s="10" t="str">
        <f>IF(J1055="","",VLOOKUP(P1055&amp;"_"&amp;Q1055&amp;"_"&amp;R1055,[1]挑战模式!$A:$AS,38+S1055,FALSE))</f>
        <v/>
      </c>
      <c r="P1055" s="10">
        <v>1</v>
      </c>
      <c r="Q1055" s="10">
        <v>2</v>
      </c>
      <c r="R1055" s="10">
        <v>8</v>
      </c>
      <c r="S1055" s="10">
        <v>4</v>
      </c>
    </row>
    <row r="1056" spans="2:19" s="10" customFormat="1" x14ac:dyDescent="0.2">
      <c r="B1056" s="10" t="str">
        <f t="shared" si="94"/>
        <v/>
      </c>
      <c r="C1056" s="10" t="str">
        <f>IF(ISNA(VLOOKUP(P1056&amp;"_"&amp;Q1056&amp;"_"&amp;R1056,[1]挑战模式!$A:$AS,1,FALSE)),"",IF(R1056-R1055=0,"",R1056))</f>
        <v/>
      </c>
      <c r="D1056" s="10" t="str">
        <f t="shared" si="95"/>
        <v/>
      </c>
      <c r="E1056" s="10" t="str">
        <f>""</f>
        <v/>
      </c>
      <c r="F1056" s="10" t="str">
        <f>IF(C1056="","",VLOOKUP(P1056&amp;"_"&amp;Q1056&amp;"_"&amp;R1056,[1]挑战模式!$A:$AS,13,FALSE)-VLOOKUP(P1056&amp;"_"&amp;Q1056&amp;"_"&amp;R1056,[1]挑战模式!$A:$AS,14,FALSE))</f>
        <v/>
      </c>
      <c r="G1056" s="10" t="str">
        <f t="shared" si="96"/>
        <v/>
      </c>
      <c r="H1056" s="10" t="str">
        <f t="shared" si="100"/>
        <v/>
      </c>
      <c r="I1056" s="10" t="str">
        <f>IF(ISNA(VLOOKUP(P1056&amp;"_"&amp;Q1056&amp;"_"&amp;R1056,[1]挑战模式!$A:$AS,1,FALSE)),"",IF(VLOOKUP(P1056&amp;"_"&amp;Q1056&amp;"_"&amp;R1056,[1]挑战模式!$A:$AS,14+S1056,FALSE)="","",INT(VLOOKUP(P1056&amp;"_"&amp;Q1056&amp;"_"&amp;R1056,[1]挑战模式!$A:$AS,20+S1056,FALSE))))</f>
        <v/>
      </c>
      <c r="J1056" s="10" t="str">
        <f>IF(ISNA(VLOOKUP(P1056&amp;"_"&amp;Q1056&amp;"_"&amp;R1056,[1]挑战模式!$A:$AS,1,FALSE)),"",IF(VLOOKUP(P1056&amp;"_"&amp;Q1056&amp;"_"&amp;R1056,[1]挑战模式!$A:$AS,14+S1056,FALSE)="","",ROUND(VLOOKUP(P1056&amp;"_"&amp;Q1056&amp;"_"&amp;R1056,[1]挑战模式!$A:$AS,5,FALSE)/I1056,2)))</f>
        <v/>
      </c>
      <c r="K1056" s="10" t="str">
        <f t="shared" si="97"/>
        <v/>
      </c>
      <c r="L1056" s="10" t="str">
        <f t="shared" si="98"/>
        <v/>
      </c>
      <c r="M1056" s="10" t="str">
        <f t="shared" si="99"/>
        <v/>
      </c>
      <c r="O1056" s="10" t="str">
        <f>IF(J1056="","",VLOOKUP(P1056&amp;"_"&amp;Q1056&amp;"_"&amp;R1056,[1]挑战模式!$A:$AS,38+S1056,FALSE))</f>
        <v/>
      </c>
      <c r="P1056" s="10">
        <v>1</v>
      </c>
      <c r="Q1056" s="10">
        <v>2</v>
      </c>
      <c r="R1056" s="10">
        <v>8</v>
      </c>
      <c r="S1056" s="10">
        <v>5</v>
      </c>
    </row>
    <row r="1057" spans="2:19" s="10" customFormat="1" x14ac:dyDescent="0.2">
      <c r="B1057" s="10" t="str">
        <f t="shared" si="94"/>
        <v/>
      </c>
      <c r="C1057" s="10" t="str">
        <f>IF(ISNA(VLOOKUP(P1057&amp;"_"&amp;Q1057&amp;"_"&amp;R1057,[1]挑战模式!$A:$AS,1,FALSE)),"",IF(R1057-R1056=0,"",R1057))</f>
        <v/>
      </c>
      <c r="D1057" s="10" t="str">
        <f t="shared" si="95"/>
        <v/>
      </c>
      <c r="E1057" s="10" t="str">
        <f>""</f>
        <v/>
      </c>
      <c r="F1057" s="10" t="str">
        <f>IF(C1057="","",VLOOKUP(P1057&amp;"_"&amp;Q1057&amp;"_"&amp;R1057,[1]挑战模式!$A:$AS,13,FALSE)-VLOOKUP(P1057&amp;"_"&amp;Q1057&amp;"_"&amp;R1057,[1]挑战模式!$A:$AS,14,FALSE))</f>
        <v/>
      </c>
      <c r="G1057" s="10" t="str">
        <f t="shared" si="96"/>
        <v/>
      </c>
      <c r="H1057" s="10" t="str">
        <f t="shared" si="100"/>
        <v/>
      </c>
      <c r="I1057" s="10" t="str">
        <f>IF(ISNA(VLOOKUP(P1057&amp;"_"&amp;Q1057&amp;"_"&amp;R1057,[1]挑战模式!$A:$AS,1,FALSE)),"",IF(VLOOKUP(P1057&amp;"_"&amp;Q1057&amp;"_"&amp;R1057,[1]挑战模式!$A:$AS,14+S1057,FALSE)="","",INT(VLOOKUP(P1057&amp;"_"&amp;Q1057&amp;"_"&amp;R1057,[1]挑战模式!$A:$AS,20+S1057,FALSE))))</f>
        <v/>
      </c>
      <c r="J1057" s="10" t="str">
        <f>IF(ISNA(VLOOKUP(P1057&amp;"_"&amp;Q1057&amp;"_"&amp;R1057,[1]挑战模式!$A:$AS,1,FALSE)),"",IF(VLOOKUP(P1057&amp;"_"&amp;Q1057&amp;"_"&amp;R1057,[1]挑战模式!$A:$AS,14+S1057,FALSE)="","",ROUND(VLOOKUP(P1057&amp;"_"&amp;Q1057&amp;"_"&amp;R1057,[1]挑战模式!$A:$AS,5,FALSE)/I1057,2)))</f>
        <v/>
      </c>
      <c r="K1057" s="10" t="str">
        <f t="shared" si="97"/>
        <v/>
      </c>
      <c r="L1057" s="10" t="str">
        <f t="shared" si="98"/>
        <v/>
      </c>
      <c r="M1057" s="10" t="str">
        <f t="shared" si="99"/>
        <v/>
      </c>
      <c r="O1057" s="10" t="str">
        <f>IF(J1057="","",VLOOKUP(P1057&amp;"_"&amp;Q1057&amp;"_"&amp;R1057,[1]挑战模式!$A:$AS,38+S1057,FALSE))</f>
        <v/>
      </c>
      <c r="P1057" s="10">
        <v>1</v>
      </c>
      <c r="Q1057" s="10">
        <v>2</v>
      </c>
      <c r="R1057" s="10">
        <v>8</v>
      </c>
      <c r="S1057" s="10">
        <v>6</v>
      </c>
    </row>
    <row r="1058" spans="2:19" s="10" customFormat="1" x14ac:dyDescent="0.2">
      <c r="B1058" s="10" t="str">
        <f t="shared" si="94"/>
        <v>MonsterWaveCallRule_Season1_Challenge3</v>
      </c>
      <c r="C1058" s="10">
        <f>IF(ISNA(VLOOKUP(P1058&amp;"_"&amp;Q1058&amp;"_"&amp;R1058,[1]挑战模式!$A:$AS,1,FALSE)),"",IF(R1058-R1057=0,"",R1058))</f>
        <v>1</v>
      </c>
      <c r="D1058" s="10" t="str">
        <f t="shared" si="95"/>
        <v>赛季1挑战关卡3波次1</v>
      </c>
      <c r="E1058" s="10" t="str">
        <f>""</f>
        <v/>
      </c>
      <c r="F1058" s="10">
        <f>IF(C1058="","",VLOOKUP(P1058&amp;"_"&amp;Q1058&amp;"_"&amp;R1058,[1]挑战模式!$A:$AS,13,FALSE)-VLOOKUP(P1058&amp;"_"&amp;Q1058&amp;"_"&amp;R1058,[1]挑战模式!$A:$AS,14,FALSE))</f>
        <v>100</v>
      </c>
      <c r="G1058" s="10">
        <f t="shared" si="96"/>
        <v>180</v>
      </c>
      <c r="H1058" s="10">
        <f t="shared" si="100"/>
        <v>0</v>
      </c>
      <c r="I1058" s="10">
        <f ca="1">IF(ISNA(VLOOKUP(P1058&amp;"_"&amp;Q1058&amp;"_"&amp;R1058,[1]挑战模式!$A:$AS,1,FALSE)),"",IF(VLOOKUP(P1058&amp;"_"&amp;Q1058&amp;"_"&amp;R1058,[1]挑战模式!$A:$AS,14+S1058,FALSE)="","",INT(VLOOKUP(P1058&amp;"_"&amp;Q1058&amp;"_"&amp;R1058,[1]挑战模式!$A:$AS,20+S1058,FALSE))))</f>
        <v>5</v>
      </c>
      <c r="J1058" s="10">
        <f ca="1">IF(ISNA(VLOOKUP(P1058&amp;"_"&amp;Q1058&amp;"_"&amp;R1058,[1]挑战模式!$A:$AS,1,FALSE)),"",IF(VLOOKUP(P1058&amp;"_"&amp;Q1058&amp;"_"&amp;R1058,[1]挑战模式!$A:$AS,14+S1058,FALSE)="","",ROUND(VLOOKUP(P1058&amp;"_"&amp;Q1058&amp;"_"&amp;R1058,[1]挑战模式!$A:$AS,5,FALSE)/I1058,2)))</f>
        <v>2</v>
      </c>
      <c r="K1058" s="10">
        <f t="shared" ca="1" si="97"/>
        <v>1</v>
      </c>
      <c r="L1058" s="10" t="str">
        <f t="shared" ca="1" si="98"/>
        <v>Monster_Season1_Challenge3_1_1</v>
      </c>
      <c r="M1058" s="10">
        <f t="shared" ca="1" si="99"/>
        <v>1</v>
      </c>
      <c r="O1058" s="10">
        <f ca="1">IF(J1058="","",VLOOKUP(P1058&amp;"_"&amp;Q1058&amp;"_"&amp;R1058,[1]挑战模式!$A:$AS,38+S1058,FALSE))</f>
        <v>40</v>
      </c>
      <c r="P1058" s="10">
        <v>1</v>
      </c>
      <c r="Q1058" s="10">
        <v>3</v>
      </c>
      <c r="R1058" s="10">
        <v>1</v>
      </c>
      <c r="S1058" s="10">
        <v>1</v>
      </c>
    </row>
    <row r="1059" spans="2:19" s="10" customFormat="1" x14ac:dyDescent="0.2">
      <c r="B1059" s="10" t="str">
        <f t="shared" ref="B1059:B1122" si="101">IF(C1059="","","MonsterWaveCallRule_Season"&amp;P1059&amp;"_Challenge"&amp;Q1059)</f>
        <v/>
      </c>
      <c r="C1059" s="10" t="str">
        <f>IF(ISNA(VLOOKUP(P1059&amp;"_"&amp;Q1059&amp;"_"&amp;R1059,[1]挑战模式!$A:$AS,1,FALSE)),"",IF(R1059-R1058=0,"",R1059))</f>
        <v/>
      </c>
      <c r="D1059" s="10" t="str">
        <f t="shared" ref="D1059:D1122" si="102">IF(C1059="","","赛季"&amp;P1059&amp;"挑战关卡"&amp;Q1059&amp;"波次"&amp;R1059)</f>
        <v/>
      </c>
      <c r="E1059" s="10" t="str">
        <f>""</f>
        <v/>
      </c>
      <c r="F1059" s="10" t="str">
        <f>IF(C1059="","",VLOOKUP(P1059&amp;"_"&amp;Q1059&amp;"_"&amp;R1059,[1]挑战模式!$A:$AS,13,FALSE)-VLOOKUP(P1059&amp;"_"&amp;Q1059&amp;"_"&amp;R1059,[1]挑战模式!$A:$AS,14,FALSE))</f>
        <v/>
      </c>
      <c r="G1059" s="10" t="str">
        <f t="shared" ref="G1059:G1122" si="103">IF(C1059="","",180)</f>
        <v/>
      </c>
      <c r="H1059" s="10" t="str">
        <f t="shared" si="100"/>
        <v/>
      </c>
      <c r="I1059" s="10" t="str">
        <f ca="1">IF(ISNA(VLOOKUP(P1059&amp;"_"&amp;Q1059&amp;"_"&amp;R1059,[1]挑战模式!$A:$AS,1,FALSE)),"",IF(VLOOKUP(P1059&amp;"_"&amp;Q1059&amp;"_"&amp;R1059,[1]挑战模式!$A:$AS,14+S1059,FALSE)="","",INT(VLOOKUP(P1059&amp;"_"&amp;Q1059&amp;"_"&amp;R1059,[1]挑战模式!$A:$AS,20+S1059,FALSE))))</f>
        <v/>
      </c>
      <c r="J1059" s="10" t="str">
        <f ca="1">IF(ISNA(VLOOKUP(P1059&amp;"_"&amp;Q1059&amp;"_"&amp;R1059,[1]挑战模式!$A:$AS,1,FALSE)),"",IF(VLOOKUP(P1059&amp;"_"&amp;Q1059&amp;"_"&amp;R1059,[1]挑战模式!$A:$AS,14+S1059,FALSE)="","",ROUND(VLOOKUP(P1059&amp;"_"&amp;Q1059&amp;"_"&amp;R1059,[1]挑战模式!$A:$AS,5,FALSE)/I1059,2)))</f>
        <v/>
      </c>
      <c r="K1059" s="10" t="str">
        <f t="shared" ref="K1059:K1122" ca="1" si="104">IF(J1059="","",1)</f>
        <v/>
      </c>
      <c r="L1059" s="10" t="str">
        <f t="shared" ref="L1059:L1122" ca="1" si="105">IF(J1059="","","Monster_Season"&amp;P1059&amp;"_Challenge"&amp;Q1059&amp;"_"&amp;R1059&amp;"_"&amp;S1059)</f>
        <v/>
      </c>
      <c r="M1059" s="10" t="str">
        <f t="shared" ref="M1059:M1122" ca="1" si="106">IF(J1059="","",1)</f>
        <v/>
      </c>
      <c r="O1059" s="10" t="str">
        <f ca="1">IF(J1059="","",VLOOKUP(P1059&amp;"_"&amp;Q1059&amp;"_"&amp;R1059,[1]挑战模式!$A:$AS,38+S1059,FALSE))</f>
        <v/>
      </c>
      <c r="P1059" s="10">
        <v>1</v>
      </c>
      <c r="Q1059" s="10">
        <v>3</v>
      </c>
      <c r="R1059" s="10">
        <v>1</v>
      </c>
      <c r="S1059" s="10">
        <v>2</v>
      </c>
    </row>
    <row r="1060" spans="2:19" s="10" customFormat="1" x14ac:dyDescent="0.2">
      <c r="B1060" s="10" t="str">
        <f t="shared" si="101"/>
        <v/>
      </c>
      <c r="C1060" s="10" t="str">
        <f>IF(ISNA(VLOOKUP(P1060&amp;"_"&amp;Q1060&amp;"_"&amp;R1060,[1]挑战模式!$A:$AS,1,FALSE)),"",IF(R1060-R1059=0,"",R1060))</f>
        <v/>
      </c>
      <c r="D1060" s="10" t="str">
        <f t="shared" si="102"/>
        <v/>
      </c>
      <c r="E1060" s="10" t="str">
        <f>""</f>
        <v/>
      </c>
      <c r="F1060" s="10" t="str">
        <f>IF(C1060="","",VLOOKUP(P1060&amp;"_"&amp;Q1060&amp;"_"&amp;R1060,[1]挑战模式!$A:$AS,13,FALSE)-VLOOKUP(P1060&amp;"_"&amp;Q1060&amp;"_"&amp;R1060,[1]挑战模式!$A:$AS,14,FALSE))</f>
        <v/>
      </c>
      <c r="G1060" s="10" t="str">
        <f t="shared" si="103"/>
        <v/>
      </c>
      <c r="H1060" s="10" t="str">
        <f t="shared" si="100"/>
        <v/>
      </c>
      <c r="I1060" s="10" t="str">
        <f ca="1">IF(ISNA(VLOOKUP(P1060&amp;"_"&amp;Q1060&amp;"_"&amp;R1060,[1]挑战模式!$A:$AS,1,FALSE)),"",IF(VLOOKUP(P1060&amp;"_"&amp;Q1060&amp;"_"&amp;R1060,[1]挑战模式!$A:$AS,14+S1060,FALSE)="","",INT(VLOOKUP(P1060&amp;"_"&amp;Q1060&amp;"_"&amp;R1060,[1]挑战模式!$A:$AS,20+S1060,FALSE))))</f>
        <v/>
      </c>
      <c r="J1060" s="10" t="str">
        <f ca="1">IF(ISNA(VLOOKUP(P1060&amp;"_"&amp;Q1060&amp;"_"&amp;R1060,[1]挑战模式!$A:$AS,1,FALSE)),"",IF(VLOOKUP(P1060&amp;"_"&amp;Q1060&amp;"_"&amp;R1060,[1]挑战模式!$A:$AS,14+S1060,FALSE)="","",ROUND(VLOOKUP(P1060&amp;"_"&amp;Q1060&amp;"_"&amp;R1060,[1]挑战模式!$A:$AS,5,FALSE)/I1060,2)))</f>
        <v/>
      </c>
      <c r="K1060" s="10" t="str">
        <f t="shared" ca="1" si="104"/>
        <v/>
      </c>
      <c r="L1060" s="10" t="str">
        <f t="shared" ca="1" si="105"/>
        <v/>
      </c>
      <c r="M1060" s="10" t="str">
        <f t="shared" ca="1" si="106"/>
        <v/>
      </c>
      <c r="O1060" s="10" t="str">
        <f ca="1">IF(J1060="","",VLOOKUP(P1060&amp;"_"&amp;Q1060&amp;"_"&amp;R1060,[1]挑战模式!$A:$AS,38+S1060,FALSE))</f>
        <v/>
      </c>
      <c r="P1060" s="10">
        <v>1</v>
      </c>
      <c r="Q1060" s="10">
        <v>3</v>
      </c>
      <c r="R1060" s="10">
        <v>1</v>
      </c>
      <c r="S1060" s="10">
        <v>3</v>
      </c>
    </row>
    <row r="1061" spans="2:19" s="10" customFormat="1" x14ac:dyDescent="0.2">
      <c r="B1061" s="10" t="str">
        <f t="shared" si="101"/>
        <v/>
      </c>
      <c r="C1061" s="10" t="str">
        <f>IF(ISNA(VLOOKUP(P1061&amp;"_"&amp;Q1061&amp;"_"&amp;R1061,[1]挑战模式!$A:$AS,1,FALSE)),"",IF(R1061-R1060=0,"",R1061))</f>
        <v/>
      </c>
      <c r="D1061" s="10" t="str">
        <f t="shared" si="102"/>
        <v/>
      </c>
      <c r="E1061" s="10" t="str">
        <f>""</f>
        <v/>
      </c>
      <c r="F1061" s="10" t="str">
        <f>IF(C1061="","",VLOOKUP(P1061&amp;"_"&amp;Q1061&amp;"_"&amp;R1061,[1]挑战模式!$A:$AS,13,FALSE)-VLOOKUP(P1061&amp;"_"&amp;Q1061&amp;"_"&amp;R1061,[1]挑战模式!$A:$AS,14,FALSE))</f>
        <v/>
      </c>
      <c r="G1061" s="10" t="str">
        <f t="shared" si="103"/>
        <v/>
      </c>
      <c r="H1061" s="10" t="str">
        <f t="shared" si="100"/>
        <v/>
      </c>
      <c r="I1061" s="10" t="str">
        <f ca="1">IF(ISNA(VLOOKUP(P1061&amp;"_"&amp;Q1061&amp;"_"&amp;R1061,[1]挑战模式!$A:$AS,1,FALSE)),"",IF(VLOOKUP(P1061&amp;"_"&amp;Q1061&amp;"_"&amp;R1061,[1]挑战模式!$A:$AS,14+S1061,FALSE)="","",INT(VLOOKUP(P1061&amp;"_"&amp;Q1061&amp;"_"&amp;R1061,[1]挑战模式!$A:$AS,20+S1061,FALSE))))</f>
        <v/>
      </c>
      <c r="J1061" s="10" t="str">
        <f ca="1">IF(ISNA(VLOOKUP(P1061&amp;"_"&amp;Q1061&amp;"_"&amp;R1061,[1]挑战模式!$A:$AS,1,FALSE)),"",IF(VLOOKUP(P1061&amp;"_"&amp;Q1061&amp;"_"&amp;R1061,[1]挑战模式!$A:$AS,14+S1061,FALSE)="","",ROUND(VLOOKUP(P1061&amp;"_"&amp;Q1061&amp;"_"&amp;R1061,[1]挑战模式!$A:$AS,5,FALSE)/I1061,2)))</f>
        <v/>
      </c>
      <c r="K1061" s="10" t="str">
        <f t="shared" ca="1" si="104"/>
        <v/>
      </c>
      <c r="L1061" s="10" t="str">
        <f t="shared" ca="1" si="105"/>
        <v/>
      </c>
      <c r="M1061" s="10" t="str">
        <f t="shared" ca="1" si="106"/>
        <v/>
      </c>
      <c r="O1061" s="10" t="str">
        <f ca="1">IF(J1061="","",VLOOKUP(P1061&amp;"_"&amp;Q1061&amp;"_"&amp;R1061,[1]挑战模式!$A:$AS,38+S1061,FALSE))</f>
        <v/>
      </c>
      <c r="P1061" s="10">
        <v>1</v>
      </c>
      <c r="Q1061" s="10">
        <v>3</v>
      </c>
      <c r="R1061" s="10">
        <v>1</v>
      </c>
      <c r="S1061" s="10">
        <v>4</v>
      </c>
    </row>
    <row r="1062" spans="2:19" s="10" customFormat="1" x14ac:dyDescent="0.2">
      <c r="B1062" s="10" t="str">
        <f t="shared" si="101"/>
        <v/>
      </c>
      <c r="C1062" s="10" t="str">
        <f>IF(ISNA(VLOOKUP(P1062&amp;"_"&amp;Q1062&amp;"_"&amp;R1062,[1]挑战模式!$A:$AS,1,FALSE)),"",IF(R1062-R1061=0,"",R1062))</f>
        <v/>
      </c>
      <c r="D1062" s="10" t="str">
        <f t="shared" si="102"/>
        <v/>
      </c>
      <c r="E1062" s="10" t="str">
        <f>""</f>
        <v/>
      </c>
      <c r="F1062" s="10" t="str">
        <f>IF(C1062="","",VLOOKUP(P1062&amp;"_"&amp;Q1062&amp;"_"&amp;R1062,[1]挑战模式!$A:$AS,13,FALSE)-VLOOKUP(P1062&amp;"_"&amp;Q1062&amp;"_"&amp;R1062,[1]挑战模式!$A:$AS,14,FALSE))</f>
        <v/>
      </c>
      <c r="G1062" s="10" t="str">
        <f t="shared" si="103"/>
        <v/>
      </c>
      <c r="H1062" s="10" t="str">
        <f t="shared" si="100"/>
        <v/>
      </c>
      <c r="I1062" s="10" t="str">
        <f ca="1">IF(ISNA(VLOOKUP(P1062&amp;"_"&amp;Q1062&amp;"_"&amp;R1062,[1]挑战模式!$A:$AS,1,FALSE)),"",IF(VLOOKUP(P1062&amp;"_"&amp;Q1062&amp;"_"&amp;R1062,[1]挑战模式!$A:$AS,14+S1062,FALSE)="","",INT(VLOOKUP(P1062&amp;"_"&amp;Q1062&amp;"_"&amp;R1062,[1]挑战模式!$A:$AS,20+S1062,FALSE))))</f>
        <v/>
      </c>
      <c r="J1062" s="10" t="str">
        <f ca="1">IF(ISNA(VLOOKUP(P1062&amp;"_"&amp;Q1062&amp;"_"&amp;R1062,[1]挑战模式!$A:$AS,1,FALSE)),"",IF(VLOOKUP(P1062&amp;"_"&amp;Q1062&amp;"_"&amp;R1062,[1]挑战模式!$A:$AS,14+S1062,FALSE)="","",ROUND(VLOOKUP(P1062&amp;"_"&amp;Q1062&amp;"_"&amp;R1062,[1]挑战模式!$A:$AS,5,FALSE)/I1062,2)))</f>
        <v/>
      </c>
      <c r="K1062" s="10" t="str">
        <f t="shared" ca="1" si="104"/>
        <v/>
      </c>
      <c r="L1062" s="10" t="str">
        <f t="shared" ca="1" si="105"/>
        <v/>
      </c>
      <c r="M1062" s="10" t="str">
        <f t="shared" ca="1" si="106"/>
        <v/>
      </c>
      <c r="O1062" s="10" t="str">
        <f ca="1">IF(J1062="","",VLOOKUP(P1062&amp;"_"&amp;Q1062&amp;"_"&amp;R1062,[1]挑战模式!$A:$AS,38+S1062,FALSE))</f>
        <v/>
      </c>
      <c r="P1062" s="10">
        <v>1</v>
      </c>
      <c r="Q1062" s="10">
        <v>3</v>
      </c>
      <c r="R1062" s="10">
        <v>1</v>
      </c>
      <c r="S1062" s="10">
        <v>5</v>
      </c>
    </row>
    <row r="1063" spans="2:19" s="10" customFormat="1" x14ac:dyDescent="0.2">
      <c r="B1063" s="10" t="str">
        <f t="shared" si="101"/>
        <v/>
      </c>
      <c r="C1063" s="10" t="str">
        <f>IF(ISNA(VLOOKUP(P1063&amp;"_"&amp;Q1063&amp;"_"&amp;R1063,[1]挑战模式!$A:$AS,1,FALSE)),"",IF(R1063-R1062=0,"",R1063))</f>
        <v/>
      </c>
      <c r="D1063" s="10" t="str">
        <f t="shared" si="102"/>
        <v/>
      </c>
      <c r="E1063" s="10" t="str">
        <f>""</f>
        <v/>
      </c>
      <c r="F1063" s="10" t="str">
        <f>IF(C1063="","",VLOOKUP(P1063&amp;"_"&amp;Q1063&amp;"_"&amp;R1063,[1]挑战模式!$A:$AS,13,FALSE)-VLOOKUP(P1063&amp;"_"&amp;Q1063&amp;"_"&amp;R1063,[1]挑战模式!$A:$AS,14,FALSE))</f>
        <v/>
      </c>
      <c r="G1063" s="10" t="str">
        <f t="shared" si="103"/>
        <v/>
      </c>
      <c r="H1063" s="10" t="str">
        <f t="shared" si="100"/>
        <v/>
      </c>
      <c r="I1063" s="10" t="str">
        <f ca="1">IF(ISNA(VLOOKUP(P1063&amp;"_"&amp;Q1063&amp;"_"&amp;R1063,[1]挑战模式!$A:$AS,1,FALSE)),"",IF(VLOOKUP(P1063&amp;"_"&amp;Q1063&amp;"_"&amp;R1063,[1]挑战模式!$A:$AS,14+S1063,FALSE)="","",INT(VLOOKUP(P1063&amp;"_"&amp;Q1063&amp;"_"&amp;R1063,[1]挑战模式!$A:$AS,20+S1063,FALSE))))</f>
        <v/>
      </c>
      <c r="J1063" s="10" t="str">
        <f ca="1">IF(ISNA(VLOOKUP(P1063&amp;"_"&amp;Q1063&amp;"_"&amp;R1063,[1]挑战模式!$A:$AS,1,FALSE)),"",IF(VLOOKUP(P1063&amp;"_"&amp;Q1063&amp;"_"&amp;R1063,[1]挑战模式!$A:$AS,14+S1063,FALSE)="","",ROUND(VLOOKUP(P1063&amp;"_"&amp;Q1063&amp;"_"&amp;R1063,[1]挑战模式!$A:$AS,5,FALSE)/I1063,2)))</f>
        <v/>
      </c>
      <c r="K1063" s="10" t="str">
        <f t="shared" ca="1" si="104"/>
        <v/>
      </c>
      <c r="L1063" s="10" t="str">
        <f t="shared" ca="1" si="105"/>
        <v/>
      </c>
      <c r="M1063" s="10" t="str">
        <f t="shared" ca="1" si="106"/>
        <v/>
      </c>
      <c r="O1063" s="10" t="str">
        <f ca="1">IF(J1063="","",VLOOKUP(P1063&amp;"_"&amp;Q1063&amp;"_"&amp;R1063,[1]挑战模式!$A:$AS,38+S1063,FALSE))</f>
        <v/>
      </c>
      <c r="P1063" s="10">
        <v>1</v>
      </c>
      <c r="Q1063" s="10">
        <v>3</v>
      </c>
      <c r="R1063" s="10">
        <v>1</v>
      </c>
      <c r="S1063" s="10">
        <v>6</v>
      </c>
    </row>
    <row r="1064" spans="2:19" s="10" customFormat="1" x14ac:dyDescent="0.2">
      <c r="B1064" s="10" t="str">
        <f t="shared" si="101"/>
        <v>MonsterWaveCallRule_Season1_Challenge3</v>
      </c>
      <c r="C1064" s="10">
        <f>IF(ISNA(VLOOKUP(P1064&amp;"_"&amp;Q1064&amp;"_"&amp;R1064,[1]挑战模式!$A:$AS,1,FALSE)),"",IF(R1064-R1063=0,"",R1064))</f>
        <v>2</v>
      </c>
      <c r="D1064" s="10" t="str">
        <f t="shared" si="102"/>
        <v>赛季1挑战关卡3波次2</v>
      </c>
      <c r="E1064" s="10" t="str">
        <f>""</f>
        <v/>
      </c>
      <c r="F1064" s="10">
        <f>IF(C1064="","",VLOOKUP(P1064&amp;"_"&amp;Q1064&amp;"_"&amp;R1064,[1]挑战模式!$A:$AS,13,FALSE)-VLOOKUP(P1064&amp;"_"&amp;Q1064&amp;"_"&amp;R1064,[1]挑战模式!$A:$AS,14,FALSE))</f>
        <v>100</v>
      </c>
      <c r="G1064" s="10">
        <f t="shared" si="103"/>
        <v>180</v>
      </c>
      <c r="H1064" s="10">
        <f t="shared" si="100"/>
        <v>0</v>
      </c>
      <c r="I1064" s="10">
        <f ca="1">IF(ISNA(VLOOKUP(P1064&amp;"_"&amp;Q1064&amp;"_"&amp;R1064,[1]挑战模式!$A:$AS,1,FALSE)),"",IF(VLOOKUP(P1064&amp;"_"&amp;Q1064&amp;"_"&amp;R1064,[1]挑战模式!$A:$AS,14+S1064,FALSE)="","",INT(VLOOKUP(P1064&amp;"_"&amp;Q1064&amp;"_"&amp;R1064,[1]挑战模式!$A:$AS,20+S1064,FALSE))))</f>
        <v>4</v>
      </c>
      <c r="J1064" s="10">
        <f ca="1">IF(ISNA(VLOOKUP(P1064&amp;"_"&amp;Q1064&amp;"_"&amp;R1064,[1]挑战模式!$A:$AS,1,FALSE)),"",IF(VLOOKUP(P1064&amp;"_"&amp;Q1064&amp;"_"&amp;R1064,[1]挑战模式!$A:$AS,14+S1064,FALSE)="","",ROUND(VLOOKUP(P1064&amp;"_"&amp;Q1064&amp;"_"&amp;R1064,[1]挑战模式!$A:$AS,5,FALSE)/I1064,2)))</f>
        <v>3.75</v>
      </c>
      <c r="K1064" s="10">
        <f t="shared" ca="1" si="104"/>
        <v>1</v>
      </c>
      <c r="L1064" s="10" t="str">
        <f t="shared" ca="1" si="105"/>
        <v>Monster_Season1_Challenge3_2_1</v>
      </c>
      <c r="M1064" s="10">
        <f t="shared" ca="1" si="106"/>
        <v>1</v>
      </c>
      <c r="O1064" s="10">
        <f ca="1">IF(J1064="","",VLOOKUP(P1064&amp;"_"&amp;Q1064&amp;"_"&amp;R1064,[1]挑战模式!$A:$AS,38+S1064,FALSE))</f>
        <v>25</v>
      </c>
      <c r="P1064" s="10">
        <v>1</v>
      </c>
      <c r="Q1064" s="10">
        <v>3</v>
      </c>
      <c r="R1064" s="10">
        <v>2</v>
      </c>
      <c r="S1064" s="10">
        <v>1</v>
      </c>
    </row>
    <row r="1065" spans="2:19" s="10" customFormat="1" x14ac:dyDescent="0.2">
      <c r="B1065" s="10" t="str">
        <f t="shared" si="101"/>
        <v/>
      </c>
      <c r="C1065" s="10" t="str">
        <f>IF(ISNA(VLOOKUP(P1065&amp;"_"&amp;Q1065&amp;"_"&amp;R1065,[1]挑战模式!$A:$AS,1,FALSE)),"",IF(R1065-R1064=0,"",R1065))</f>
        <v/>
      </c>
      <c r="D1065" s="10" t="str">
        <f t="shared" si="102"/>
        <v/>
      </c>
      <c r="E1065" s="10" t="str">
        <f>""</f>
        <v/>
      </c>
      <c r="F1065" s="10" t="str">
        <f>IF(C1065="","",VLOOKUP(P1065&amp;"_"&amp;Q1065&amp;"_"&amp;R1065,[1]挑战模式!$A:$AS,13,FALSE)-VLOOKUP(P1065&amp;"_"&amp;Q1065&amp;"_"&amp;R1065,[1]挑战模式!$A:$AS,14,FALSE))</f>
        <v/>
      </c>
      <c r="G1065" s="10" t="str">
        <f t="shared" si="103"/>
        <v/>
      </c>
      <c r="H1065" s="10" t="str">
        <f t="shared" si="100"/>
        <v/>
      </c>
      <c r="I1065" s="10">
        <f ca="1">IF(ISNA(VLOOKUP(P1065&amp;"_"&amp;Q1065&amp;"_"&amp;R1065,[1]挑战模式!$A:$AS,1,FALSE)),"",IF(VLOOKUP(P1065&amp;"_"&amp;Q1065&amp;"_"&amp;R1065,[1]挑战模式!$A:$AS,14+S1065,FALSE)="","",INT(VLOOKUP(P1065&amp;"_"&amp;Q1065&amp;"_"&amp;R1065,[1]挑战模式!$A:$AS,20+S1065,FALSE))))</f>
        <v>4</v>
      </c>
      <c r="J1065" s="10">
        <f ca="1">IF(ISNA(VLOOKUP(P1065&amp;"_"&amp;Q1065&amp;"_"&amp;R1065,[1]挑战模式!$A:$AS,1,FALSE)),"",IF(VLOOKUP(P1065&amp;"_"&amp;Q1065&amp;"_"&amp;R1065,[1]挑战模式!$A:$AS,14+S1065,FALSE)="","",ROUND(VLOOKUP(P1065&amp;"_"&amp;Q1065&amp;"_"&amp;R1065,[1]挑战模式!$A:$AS,5,FALSE)/I1065,2)))</f>
        <v>3.75</v>
      </c>
      <c r="K1065" s="10">
        <f t="shared" ca="1" si="104"/>
        <v>1</v>
      </c>
      <c r="L1065" s="10" t="str">
        <f t="shared" ca="1" si="105"/>
        <v>Monster_Season1_Challenge3_2_2</v>
      </c>
      <c r="M1065" s="10">
        <f t="shared" ca="1" si="106"/>
        <v>1</v>
      </c>
      <c r="O1065" s="10">
        <f ca="1">IF(J1065="","",VLOOKUP(P1065&amp;"_"&amp;Q1065&amp;"_"&amp;R1065,[1]挑战模式!$A:$AS,38+S1065,FALSE))</f>
        <v>25</v>
      </c>
      <c r="P1065" s="10">
        <v>1</v>
      </c>
      <c r="Q1065" s="10">
        <v>3</v>
      </c>
      <c r="R1065" s="10">
        <v>2</v>
      </c>
      <c r="S1065" s="10">
        <v>2</v>
      </c>
    </row>
    <row r="1066" spans="2:19" s="10" customFormat="1" x14ac:dyDescent="0.2">
      <c r="B1066" s="10" t="str">
        <f t="shared" si="101"/>
        <v/>
      </c>
      <c r="C1066" s="10" t="str">
        <f>IF(ISNA(VLOOKUP(P1066&amp;"_"&amp;Q1066&amp;"_"&amp;R1066,[1]挑战模式!$A:$AS,1,FALSE)),"",IF(R1066-R1065=0,"",R1066))</f>
        <v/>
      </c>
      <c r="D1066" s="10" t="str">
        <f t="shared" si="102"/>
        <v/>
      </c>
      <c r="E1066" s="10" t="str">
        <f>""</f>
        <v/>
      </c>
      <c r="F1066" s="10" t="str">
        <f>IF(C1066="","",VLOOKUP(P1066&amp;"_"&amp;Q1066&amp;"_"&amp;R1066,[1]挑战模式!$A:$AS,13,FALSE)-VLOOKUP(P1066&amp;"_"&amp;Q1066&amp;"_"&amp;R1066,[1]挑战模式!$A:$AS,14,FALSE))</f>
        <v/>
      </c>
      <c r="G1066" s="10" t="str">
        <f t="shared" si="103"/>
        <v/>
      </c>
      <c r="H1066" s="10" t="str">
        <f t="shared" si="100"/>
        <v/>
      </c>
      <c r="I1066" s="10" t="str">
        <f ca="1">IF(ISNA(VLOOKUP(P1066&amp;"_"&amp;Q1066&amp;"_"&amp;R1066,[1]挑战模式!$A:$AS,1,FALSE)),"",IF(VLOOKUP(P1066&amp;"_"&amp;Q1066&amp;"_"&amp;R1066,[1]挑战模式!$A:$AS,14+S1066,FALSE)="","",INT(VLOOKUP(P1066&amp;"_"&amp;Q1066&amp;"_"&amp;R1066,[1]挑战模式!$A:$AS,20+S1066,FALSE))))</f>
        <v/>
      </c>
      <c r="J1066" s="10" t="str">
        <f ca="1">IF(ISNA(VLOOKUP(P1066&amp;"_"&amp;Q1066&amp;"_"&amp;R1066,[1]挑战模式!$A:$AS,1,FALSE)),"",IF(VLOOKUP(P1066&amp;"_"&amp;Q1066&amp;"_"&amp;R1066,[1]挑战模式!$A:$AS,14+S1066,FALSE)="","",ROUND(VLOOKUP(P1066&amp;"_"&amp;Q1066&amp;"_"&amp;R1066,[1]挑战模式!$A:$AS,5,FALSE)/I1066,2)))</f>
        <v/>
      </c>
      <c r="K1066" s="10" t="str">
        <f t="shared" ca="1" si="104"/>
        <v/>
      </c>
      <c r="L1066" s="10" t="str">
        <f t="shared" ca="1" si="105"/>
        <v/>
      </c>
      <c r="M1066" s="10" t="str">
        <f t="shared" ca="1" si="106"/>
        <v/>
      </c>
      <c r="O1066" s="10" t="str">
        <f ca="1">IF(J1066="","",VLOOKUP(P1066&amp;"_"&amp;Q1066&amp;"_"&amp;R1066,[1]挑战模式!$A:$AS,38+S1066,FALSE))</f>
        <v/>
      </c>
      <c r="P1066" s="10">
        <v>1</v>
      </c>
      <c r="Q1066" s="10">
        <v>3</v>
      </c>
      <c r="R1066" s="10">
        <v>2</v>
      </c>
      <c r="S1066" s="10">
        <v>3</v>
      </c>
    </row>
    <row r="1067" spans="2:19" s="10" customFormat="1" x14ac:dyDescent="0.2">
      <c r="B1067" s="10" t="str">
        <f t="shared" si="101"/>
        <v/>
      </c>
      <c r="C1067" s="10" t="str">
        <f>IF(ISNA(VLOOKUP(P1067&amp;"_"&amp;Q1067&amp;"_"&amp;R1067,[1]挑战模式!$A:$AS,1,FALSE)),"",IF(R1067-R1066=0,"",R1067))</f>
        <v/>
      </c>
      <c r="D1067" s="10" t="str">
        <f t="shared" si="102"/>
        <v/>
      </c>
      <c r="E1067" s="10" t="str">
        <f>""</f>
        <v/>
      </c>
      <c r="F1067" s="10" t="str">
        <f>IF(C1067="","",VLOOKUP(P1067&amp;"_"&amp;Q1067&amp;"_"&amp;R1067,[1]挑战模式!$A:$AS,13,FALSE)-VLOOKUP(P1067&amp;"_"&amp;Q1067&amp;"_"&amp;R1067,[1]挑战模式!$A:$AS,14,FALSE))</f>
        <v/>
      </c>
      <c r="G1067" s="10" t="str">
        <f t="shared" si="103"/>
        <v/>
      </c>
      <c r="H1067" s="10" t="str">
        <f t="shared" si="100"/>
        <v/>
      </c>
      <c r="I1067" s="10" t="str">
        <f ca="1">IF(ISNA(VLOOKUP(P1067&amp;"_"&amp;Q1067&amp;"_"&amp;R1067,[1]挑战模式!$A:$AS,1,FALSE)),"",IF(VLOOKUP(P1067&amp;"_"&amp;Q1067&amp;"_"&amp;R1067,[1]挑战模式!$A:$AS,14+S1067,FALSE)="","",INT(VLOOKUP(P1067&amp;"_"&amp;Q1067&amp;"_"&amp;R1067,[1]挑战模式!$A:$AS,20+S1067,FALSE))))</f>
        <v/>
      </c>
      <c r="J1067" s="10" t="str">
        <f ca="1">IF(ISNA(VLOOKUP(P1067&amp;"_"&amp;Q1067&amp;"_"&amp;R1067,[1]挑战模式!$A:$AS,1,FALSE)),"",IF(VLOOKUP(P1067&amp;"_"&amp;Q1067&amp;"_"&amp;R1067,[1]挑战模式!$A:$AS,14+S1067,FALSE)="","",ROUND(VLOOKUP(P1067&amp;"_"&amp;Q1067&amp;"_"&amp;R1067,[1]挑战模式!$A:$AS,5,FALSE)/I1067,2)))</f>
        <v/>
      </c>
      <c r="K1067" s="10" t="str">
        <f t="shared" ca="1" si="104"/>
        <v/>
      </c>
      <c r="L1067" s="10" t="str">
        <f t="shared" ca="1" si="105"/>
        <v/>
      </c>
      <c r="M1067" s="10" t="str">
        <f t="shared" ca="1" si="106"/>
        <v/>
      </c>
      <c r="O1067" s="10" t="str">
        <f ca="1">IF(J1067="","",VLOOKUP(P1067&amp;"_"&amp;Q1067&amp;"_"&amp;R1067,[1]挑战模式!$A:$AS,38+S1067,FALSE))</f>
        <v/>
      </c>
      <c r="P1067" s="10">
        <v>1</v>
      </c>
      <c r="Q1067" s="10">
        <v>3</v>
      </c>
      <c r="R1067" s="10">
        <v>2</v>
      </c>
      <c r="S1067" s="10">
        <v>4</v>
      </c>
    </row>
    <row r="1068" spans="2:19" s="10" customFormat="1" x14ac:dyDescent="0.2">
      <c r="B1068" s="10" t="str">
        <f t="shared" si="101"/>
        <v/>
      </c>
      <c r="C1068" s="10" t="str">
        <f>IF(ISNA(VLOOKUP(P1068&amp;"_"&amp;Q1068&amp;"_"&amp;R1068,[1]挑战模式!$A:$AS,1,FALSE)),"",IF(R1068-R1067=0,"",R1068))</f>
        <v/>
      </c>
      <c r="D1068" s="10" t="str">
        <f t="shared" si="102"/>
        <v/>
      </c>
      <c r="E1068" s="10" t="str">
        <f>""</f>
        <v/>
      </c>
      <c r="F1068" s="10" t="str">
        <f>IF(C1068="","",VLOOKUP(P1068&amp;"_"&amp;Q1068&amp;"_"&amp;R1068,[1]挑战模式!$A:$AS,13,FALSE)-VLOOKUP(P1068&amp;"_"&amp;Q1068&amp;"_"&amp;R1068,[1]挑战模式!$A:$AS,14,FALSE))</f>
        <v/>
      </c>
      <c r="G1068" s="10" t="str">
        <f t="shared" si="103"/>
        <v/>
      </c>
      <c r="H1068" s="10" t="str">
        <f t="shared" si="100"/>
        <v/>
      </c>
      <c r="I1068" s="10" t="str">
        <f ca="1">IF(ISNA(VLOOKUP(P1068&amp;"_"&amp;Q1068&amp;"_"&amp;R1068,[1]挑战模式!$A:$AS,1,FALSE)),"",IF(VLOOKUP(P1068&amp;"_"&amp;Q1068&amp;"_"&amp;R1068,[1]挑战模式!$A:$AS,14+S1068,FALSE)="","",INT(VLOOKUP(P1068&amp;"_"&amp;Q1068&amp;"_"&amp;R1068,[1]挑战模式!$A:$AS,20+S1068,FALSE))))</f>
        <v/>
      </c>
      <c r="J1068" s="10" t="str">
        <f ca="1">IF(ISNA(VLOOKUP(P1068&amp;"_"&amp;Q1068&amp;"_"&amp;R1068,[1]挑战模式!$A:$AS,1,FALSE)),"",IF(VLOOKUP(P1068&amp;"_"&amp;Q1068&amp;"_"&amp;R1068,[1]挑战模式!$A:$AS,14+S1068,FALSE)="","",ROUND(VLOOKUP(P1068&amp;"_"&amp;Q1068&amp;"_"&amp;R1068,[1]挑战模式!$A:$AS,5,FALSE)/I1068,2)))</f>
        <v/>
      </c>
      <c r="K1068" s="10" t="str">
        <f t="shared" ca="1" si="104"/>
        <v/>
      </c>
      <c r="L1068" s="10" t="str">
        <f t="shared" ca="1" si="105"/>
        <v/>
      </c>
      <c r="M1068" s="10" t="str">
        <f t="shared" ca="1" si="106"/>
        <v/>
      </c>
      <c r="O1068" s="10" t="str">
        <f ca="1">IF(J1068="","",VLOOKUP(P1068&amp;"_"&amp;Q1068&amp;"_"&amp;R1068,[1]挑战模式!$A:$AS,38+S1068,FALSE))</f>
        <v/>
      </c>
      <c r="P1068" s="10">
        <v>1</v>
      </c>
      <c r="Q1068" s="10">
        <v>3</v>
      </c>
      <c r="R1068" s="10">
        <v>2</v>
      </c>
      <c r="S1068" s="10">
        <v>5</v>
      </c>
    </row>
    <row r="1069" spans="2:19" s="10" customFormat="1" x14ac:dyDescent="0.2">
      <c r="B1069" s="10" t="str">
        <f t="shared" si="101"/>
        <v/>
      </c>
      <c r="C1069" s="10" t="str">
        <f>IF(ISNA(VLOOKUP(P1069&amp;"_"&amp;Q1069&amp;"_"&amp;R1069,[1]挑战模式!$A:$AS,1,FALSE)),"",IF(R1069-R1068=0,"",R1069))</f>
        <v/>
      </c>
      <c r="D1069" s="10" t="str">
        <f t="shared" si="102"/>
        <v/>
      </c>
      <c r="E1069" s="10" t="str">
        <f>""</f>
        <v/>
      </c>
      <c r="F1069" s="10" t="str">
        <f>IF(C1069="","",VLOOKUP(P1069&amp;"_"&amp;Q1069&amp;"_"&amp;R1069,[1]挑战模式!$A:$AS,13,FALSE)-VLOOKUP(P1069&amp;"_"&amp;Q1069&amp;"_"&amp;R1069,[1]挑战模式!$A:$AS,14,FALSE))</f>
        <v/>
      </c>
      <c r="G1069" s="10" t="str">
        <f t="shared" si="103"/>
        <v/>
      </c>
      <c r="H1069" s="10" t="str">
        <f t="shared" si="100"/>
        <v/>
      </c>
      <c r="I1069" s="10" t="str">
        <f ca="1">IF(ISNA(VLOOKUP(P1069&amp;"_"&amp;Q1069&amp;"_"&amp;R1069,[1]挑战模式!$A:$AS,1,FALSE)),"",IF(VLOOKUP(P1069&amp;"_"&amp;Q1069&amp;"_"&amp;R1069,[1]挑战模式!$A:$AS,14+S1069,FALSE)="","",INT(VLOOKUP(P1069&amp;"_"&amp;Q1069&amp;"_"&amp;R1069,[1]挑战模式!$A:$AS,20+S1069,FALSE))))</f>
        <v/>
      </c>
      <c r="J1069" s="10" t="str">
        <f ca="1">IF(ISNA(VLOOKUP(P1069&amp;"_"&amp;Q1069&amp;"_"&amp;R1069,[1]挑战模式!$A:$AS,1,FALSE)),"",IF(VLOOKUP(P1069&amp;"_"&amp;Q1069&amp;"_"&amp;R1069,[1]挑战模式!$A:$AS,14+S1069,FALSE)="","",ROUND(VLOOKUP(P1069&amp;"_"&amp;Q1069&amp;"_"&amp;R1069,[1]挑战模式!$A:$AS,5,FALSE)/I1069,2)))</f>
        <v/>
      </c>
      <c r="K1069" s="10" t="str">
        <f t="shared" ca="1" si="104"/>
        <v/>
      </c>
      <c r="L1069" s="10" t="str">
        <f t="shared" ca="1" si="105"/>
        <v/>
      </c>
      <c r="M1069" s="10" t="str">
        <f t="shared" ca="1" si="106"/>
        <v/>
      </c>
      <c r="O1069" s="10" t="str">
        <f ca="1">IF(J1069="","",VLOOKUP(P1069&amp;"_"&amp;Q1069&amp;"_"&amp;R1069,[1]挑战模式!$A:$AS,38+S1069,FALSE))</f>
        <v/>
      </c>
      <c r="P1069" s="10">
        <v>1</v>
      </c>
      <c r="Q1069" s="10">
        <v>3</v>
      </c>
      <c r="R1069" s="10">
        <v>2</v>
      </c>
      <c r="S1069" s="10">
        <v>6</v>
      </c>
    </row>
    <row r="1070" spans="2:19" s="10" customFormat="1" x14ac:dyDescent="0.2">
      <c r="B1070" s="10" t="str">
        <f t="shared" si="101"/>
        <v>MonsterWaveCallRule_Season1_Challenge3</v>
      </c>
      <c r="C1070" s="10">
        <f>IF(ISNA(VLOOKUP(P1070&amp;"_"&amp;Q1070&amp;"_"&amp;R1070,[1]挑战模式!$A:$AS,1,FALSE)),"",IF(R1070-R1069=0,"",R1070))</f>
        <v>3</v>
      </c>
      <c r="D1070" s="10" t="str">
        <f t="shared" si="102"/>
        <v>赛季1挑战关卡3波次3</v>
      </c>
      <c r="E1070" s="10" t="str">
        <f>""</f>
        <v/>
      </c>
      <c r="F1070" s="10">
        <f>IF(C1070="","",VLOOKUP(P1070&amp;"_"&amp;Q1070&amp;"_"&amp;R1070,[1]挑战模式!$A:$AS,13,FALSE)-VLOOKUP(P1070&amp;"_"&amp;Q1070&amp;"_"&amp;R1070,[1]挑战模式!$A:$AS,14,FALSE))</f>
        <v>100</v>
      </c>
      <c r="G1070" s="10">
        <f t="shared" si="103"/>
        <v>180</v>
      </c>
      <c r="H1070" s="10">
        <f t="shared" si="100"/>
        <v>0</v>
      </c>
      <c r="I1070" s="10">
        <f ca="1">IF(ISNA(VLOOKUP(P1070&amp;"_"&amp;Q1070&amp;"_"&amp;R1070,[1]挑战模式!$A:$AS,1,FALSE)),"",IF(VLOOKUP(P1070&amp;"_"&amp;Q1070&amp;"_"&amp;R1070,[1]挑战模式!$A:$AS,14+S1070,FALSE)="","",INT(VLOOKUP(P1070&amp;"_"&amp;Q1070&amp;"_"&amp;R1070,[1]挑战模式!$A:$AS,20+S1070,FALSE))))</f>
        <v>7</v>
      </c>
      <c r="J1070" s="10">
        <f ca="1">IF(ISNA(VLOOKUP(P1070&amp;"_"&amp;Q1070&amp;"_"&amp;R1070,[1]挑战模式!$A:$AS,1,FALSE)),"",IF(VLOOKUP(P1070&amp;"_"&amp;Q1070&amp;"_"&amp;R1070,[1]挑战模式!$A:$AS,14+S1070,FALSE)="","",ROUND(VLOOKUP(P1070&amp;"_"&amp;Q1070&amp;"_"&amp;R1070,[1]挑战模式!$A:$AS,5,FALSE)/I1070,2)))</f>
        <v>2.86</v>
      </c>
      <c r="K1070" s="10">
        <f t="shared" ca="1" si="104"/>
        <v>1</v>
      </c>
      <c r="L1070" s="10" t="str">
        <f t="shared" ca="1" si="105"/>
        <v>Monster_Season1_Challenge3_3_1</v>
      </c>
      <c r="M1070" s="10">
        <f t="shared" ca="1" si="106"/>
        <v>1</v>
      </c>
      <c r="O1070" s="10">
        <f ca="1">IF(J1070="","",VLOOKUP(P1070&amp;"_"&amp;Q1070&amp;"_"&amp;R1070,[1]挑战模式!$A:$AS,38+S1070,FALSE))</f>
        <v>14</v>
      </c>
      <c r="P1070" s="10">
        <v>1</v>
      </c>
      <c r="Q1070" s="10">
        <v>3</v>
      </c>
      <c r="R1070" s="10">
        <v>3</v>
      </c>
      <c r="S1070" s="10">
        <v>1</v>
      </c>
    </row>
    <row r="1071" spans="2:19" s="10" customFormat="1" x14ac:dyDescent="0.2">
      <c r="B1071" s="10" t="str">
        <f t="shared" si="101"/>
        <v/>
      </c>
      <c r="C1071" s="10" t="str">
        <f>IF(ISNA(VLOOKUP(P1071&amp;"_"&amp;Q1071&amp;"_"&amp;R1071,[1]挑战模式!$A:$AS,1,FALSE)),"",IF(R1071-R1070=0,"",R1071))</f>
        <v/>
      </c>
      <c r="D1071" s="10" t="str">
        <f t="shared" si="102"/>
        <v/>
      </c>
      <c r="E1071" s="10" t="str">
        <f>""</f>
        <v/>
      </c>
      <c r="F1071" s="10" t="str">
        <f>IF(C1071="","",VLOOKUP(P1071&amp;"_"&amp;Q1071&amp;"_"&amp;R1071,[1]挑战模式!$A:$AS,13,FALSE)-VLOOKUP(P1071&amp;"_"&amp;Q1071&amp;"_"&amp;R1071,[1]挑战模式!$A:$AS,14,FALSE))</f>
        <v/>
      </c>
      <c r="G1071" s="10" t="str">
        <f t="shared" si="103"/>
        <v/>
      </c>
      <c r="H1071" s="10" t="str">
        <f t="shared" si="100"/>
        <v/>
      </c>
      <c r="I1071" s="10">
        <f ca="1">IF(ISNA(VLOOKUP(P1071&amp;"_"&amp;Q1071&amp;"_"&amp;R1071,[1]挑战模式!$A:$AS,1,FALSE)),"",IF(VLOOKUP(P1071&amp;"_"&amp;Q1071&amp;"_"&amp;R1071,[1]挑战模式!$A:$AS,14+S1071,FALSE)="","",INT(VLOOKUP(P1071&amp;"_"&amp;Q1071&amp;"_"&amp;R1071,[1]挑战模式!$A:$AS,20+S1071,FALSE))))</f>
        <v>7</v>
      </c>
      <c r="J1071" s="10">
        <f ca="1">IF(ISNA(VLOOKUP(P1071&amp;"_"&amp;Q1071&amp;"_"&amp;R1071,[1]挑战模式!$A:$AS,1,FALSE)),"",IF(VLOOKUP(P1071&amp;"_"&amp;Q1071&amp;"_"&amp;R1071,[1]挑战模式!$A:$AS,14+S1071,FALSE)="","",ROUND(VLOOKUP(P1071&amp;"_"&amp;Q1071&amp;"_"&amp;R1071,[1]挑战模式!$A:$AS,5,FALSE)/I1071,2)))</f>
        <v>2.86</v>
      </c>
      <c r="K1071" s="10">
        <f t="shared" ca="1" si="104"/>
        <v>1</v>
      </c>
      <c r="L1071" s="10" t="str">
        <f t="shared" ca="1" si="105"/>
        <v>Monster_Season1_Challenge3_3_2</v>
      </c>
      <c r="M1071" s="10">
        <f t="shared" ca="1" si="106"/>
        <v>1</v>
      </c>
      <c r="O1071" s="10">
        <f ca="1">IF(J1071="","",VLOOKUP(P1071&amp;"_"&amp;Q1071&amp;"_"&amp;R1071,[1]挑战模式!$A:$AS,38+S1071,FALSE))</f>
        <v>14</v>
      </c>
      <c r="P1071" s="10">
        <v>1</v>
      </c>
      <c r="Q1071" s="10">
        <v>3</v>
      </c>
      <c r="R1071" s="10">
        <v>3</v>
      </c>
      <c r="S1071" s="10">
        <v>2</v>
      </c>
    </row>
    <row r="1072" spans="2:19" s="10" customFormat="1" x14ac:dyDescent="0.2">
      <c r="B1072" s="10" t="str">
        <f t="shared" si="101"/>
        <v/>
      </c>
      <c r="C1072" s="10" t="str">
        <f>IF(ISNA(VLOOKUP(P1072&amp;"_"&amp;Q1072&amp;"_"&amp;R1072,[1]挑战模式!$A:$AS,1,FALSE)),"",IF(R1072-R1071=0,"",R1072))</f>
        <v/>
      </c>
      <c r="D1072" s="10" t="str">
        <f t="shared" si="102"/>
        <v/>
      </c>
      <c r="E1072" s="10" t="str">
        <f>""</f>
        <v/>
      </c>
      <c r="F1072" s="10" t="str">
        <f>IF(C1072="","",VLOOKUP(P1072&amp;"_"&amp;Q1072&amp;"_"&amp;R1072,[1]挑战模式!$A:$AS,13,FALSE)-VLOOKUP(P1072&amp;"_"&amp;Q1072&amp;"_"&amp;R1072,[1]挑战模式!$A:$AS,14,FALSE))</f>
        <v/>
      </c>
      <c r="G1072" s="10" t="str">
        <f t="shared" si="103"/>
        <v/>
      </c>
      <c r="H1072" s="10" t="str">
        <f t="shared" si="100"/>
        <v/>
      </c>
      <c r="I1072" s="10" t="str">
        <f ca="1">IF(ISNA(VLOOKUP(P1072&amp;"_"&amp;Q1072&amp;"_"&amp;R1072,[1]挑战模式!$A:$AS,1,FALSE)),"",IF(VLOOKUP(P1072&amp;"_"&amp;Q1072&amp;"_"&amp;R1072,[1]挑战模式!$A:$AS,14+S1072,FALSE)="","",INT(VLOOKUP(P1072&amp;"_"&amp;Q1072&amp;"_"&amp;R1072,[1]挑战模式!$A:$AS,20+S1072,FALSE))))</f>
        <v/>
      </c>
      <c r="J1072" s="10" t="str">
        <f ca="1">IF(ISNA(VLOOKUP(P1072&amp;"_"&amp;Q1072&amp;"_"&amp;R1072,[1]挑战模式!$A:$AS,1,FALSE)),"",IF(VLOOKUP(P1072&amp;"_"&amp;Q1072&amp;"_"&amp;R1072,[1]挑战模式!$A:$AS,14+S1072,FALSE)="","",ROUND(VLOOKUP(P1072&amp;"_"&amp;Q1072&amp;"_"&amp;R1072,[1]挑战模式!$A:$AS,5,FALSE)/I1072,2)))</f>
        <v/>
      </c>
      <c r="K1072" s="10" t="str">
        <f t="shared" ca="1" si="104"/>
        <v/>
      </c>
      <c r="L1072" s="10" t="str">
        <f t="shared" ca="1" si="105"/>
        <v/>
      </c>
      <c r="M1072" s="10" t="str">
        <f t="shared" ca="1" si="106"/>
        <v/>
      </c>
      <c r="O1072" s="10" t="str">
        <f ca="1">IF(J1072="","",VLOOKUP(P1072&amp;"_"&amp;Q1072&amp;"_"&amp;R1072,[1]挑战模式!$A:$AS,38+S1072,FALSE))</f>
        <v/>
      </c>
      <c r="P1072" s="10">
        <v>1</v>
      </c>
      <c r="Q1072" s="10">
        <v>3</v>
      </c>
      <c r="R1072" s="10">
        <v>3</v>
      </c>
      <c r="S1072" s="10">
        <v>3</v>
      </c>
    </row>
    <row r="1073" spans="2:19" s="10" customFormat="1" x14ac:dyDescent="0.2">
      <c r="B1073" s="10" t="str">
        <f t="shared" si="101"/>
        <v/>
      </c>
      <c r="C1073" s="10" t="str">
        <f>IF(ISNA(VLOOKUP(P1073&amp;"_"&amp;Q1073&amp;"_"&amp;R1073,[1]挑战模式!$A:$AS,1,FALSE)),"",IF(R1073-R1072=0,"",R1073))</f>
        <v/>
      </c>
      <c r="D1073" s="10" t="str">
        <f t="shared" si="102"/>
        <v/>
      </c>
      <c r="E1073" s="10" t="str">
        <f>""</f>
        <v/>
      </c>
      <c r="F1073" s="10" t="str">
        <f>IF(C1073="","",VLOOKUP(P1073&amp;"_"&amp;Q1073&amp;"_"&amp;R1073,[1]挑战模式!$A:$AS,13,FALSE)-VLOOKUP(P1073&amp;"_"&amp;Q1073&amp;"_"&amp;R1073,[1]挑战模式!$A:$AS,14,FALSE))</f>
        <v/>
      </c>
      <c r="G1073" s="10" t="str">
        <f t="shared" si="103"/>
        <v/>
      </c>
      <c r="H1073" s="10" t="str">
        <f t="shared" si="100"/>
        <v/>
      </c>
      <c r="I1073" s="10" t="str">
        <f ca="1">IF(ISNA(VLOOKUP(P1073&amp;"_"&amp;Q1073&amp;"_"&amp;R1073,[1]挑战模式!$A:$AS,1,FALSE)),"",IF(VLOOKUP(P1073&amp;"_"&amp;Q1073&amp;"_"&amp;R1073,[1]挑战模式!$A:$AS,14+S1073,FALSE)="","",INT(VLOOKUP(P1073&amp;"_"&amp;Q1073&amp;"_"&amp;R1073,[1]挑战模式!$A:$AS,20+S1073,FALSE))))</f>
        <v/>
      </c>
      <c r="J1073" s="10" t="str">
        <f ca="1">IF(ISNA(VLOOKUP(P1073&amp;"_"&amp;Q1073&amp;"_"&amp;R1073,[1]挑战模式!$A:$AS,1,FALSE)),"",IF(VLOOKUP(P1073&amp;"_"&amp;Q1073&amp;"_"&amp;R1073,[1]挑战模式!$A:$AS,14+S1073,FALSE)="","",ROUND(VLOOKUP(P1073&amp;"_"&amp;Q1073&amp;"_"&amp;R1073,[1]挑战模式!$A:$AS,5,FALSE)/I1073,2)))</f>
        <v/>
      </c>
      <c r="K1073" s="10" t="str">
        <f t="shared" ca="1" si="104"/>
        <v/>
      </c>
      <c r="L1073" s="10" t="str">
        <f t="shared" ca="1" si="105"/>
        <v/>
      </c>
      <c r="M1073" s="10" t="str">
        <f t="shared" ca="1" si="106"/>
        <v/>
      </c>
      <c r="O1073" s="10" t="str">
        <f ca="1">IF(J1073="","",VLOOKUP(P1073&amp;"_"&amp;Q1073&amp;"_"&amp;R1073,[1]挑战模式!$A:$AS,38+S1073,FALSE))</f>
        <v/>
      </c>
      <c r="P1073" s="10">
        <v>1</v>
      </c>
      <c r="Q1073" s="10">
        <v>3</v>
      </c>
      <c r="R1073" s="10">
        <v>3</v>
      </c>
      <c r="S1073" s="10">
        <v>4</v>
      </c>
    </row>
    <row r="1074" spans="2:19" s="10" customFormat="1" x14ac:dyDescent="0.2">
      <c r="B1074" s="10" t="str">
        <f t="shared" si="101"/>
        <v/>
      </c>
      <c r="C1074" s="10" t="str">
        <f>IF(ISNA(VLOOKUP(P1074&amp;"_"&amp;Q1074&amp;"_"&amp;R1074,[1]挑战模式!$A:$AS,1,FALSE)),"",IF(R1074-R1073=0,"",R1074))</f>
        <v/>
      </c>
      <c r="D1074" s="10" t="str">
        <f t="shared" si="102"/>
        <v/>
      </c>
      <c r="E1074" s="10" t="str">
        <f>""</f>
        <v/>
      </c>
      <c r="F1074" s="10" t="str">
        <f>IF(C1074="","",VLOOKUP(P1074&amp;"_"&amp;Q1074&amp;"_"&amp;R1074,[1]挑战模式!$A:$AS,13,FALSE)-VLOOKUP(P1074&amp;"_"&amp;Q1074&amp;"_"&amp;R1074,[1]挑战模式!$A:$AS,14,FALSE))</f>
        <v/>
      </c>
      <c r="G1074" s="10" t="str">
        <f t="shared" si="103"/>
        <v/>
      </c>
      <c r="H1074" s="10" t="str">
        <f t="shared" si="100"/>
        <v/>
      </c>
      <c r="I1074" s="10" t="str">
        <f ca="1">IF(ISNA(VLOOKUP(P1074&amp;"_"&amp;Q1074&amp;"_"&amp;R1074,[1]挑战模式!$A:$AS,1,FALSE)),"",IF(VLOOKUP(P1074&amp;"_"&amp;Q1074&amp;"_"&amp;R1074,[1]挑战模式!$A:$AS,14+S1074,FALSE)="","",INT(VLOOKUP(P1074&amp;"_"&amp;Q1074&amp;"_"&amp;R1074,[1]挑战模式!$A:$AS,20+S1074,FALSE))))</f>
        <v/>
      </c>
      <c r="J1074" s="10" t="str">
        <f ca="1">IF(ISNA(VLOOKUP(P1074&amp;"_"&amp;Q1074&amp;"_"&amp;R1074,[1]挑战模式!$A:$AS,1,FALSE)),"",IF(VLOOKUP(P1074&amp;"_"&amp;Q1074&amp;"_"&amp;R1074,[1]挑战模式!$A:$AS,14+S1074,FALSE)="","",ROUND(VLOOKUP(P1074&amp;"_"&amp;Q1074&amp;"_"&amp;R1074,[1]挑战模式!$A:$AS,5,FALSE)/I1074,2)))</f>
        <v/>
      </c>
      <c r="K1074" s="10" t="str">
        <f t="shared" ca="1" si="104"/>
        <v/>
      </c>
      <c r="L1074" s="10" t="str">
        <f t="shared" ca="1" si="105"/>
        <v/>
      </c>
      <c r="M1074" s="10" t="str">
        <f t="shared" ca="1" si="106"/>
        <v/>
      </c>
      <c r="O1074" s="10" t="str">
        <f ca="1">IF(J1074="","",VLOOKUP(P1074&amp;"_"&amp;Q1074&amp;"_"&amp;R1074,[1]挑战模式!$A:$AS,38+S1074,FALSE))</f>
        <v/>
      </c>
      <c r="P1074" s="10">
        <v>1</v>
      </c>
      <c r="Q1074" s="10">
        <v>3</v>
      </c>
      <c r="R1074" s="10">
        <v>3</v>
      </c>
      <c r="S1074" s="10">
        <v>5</v>
      </c>
    </row>
    <row r="1075" spans="2:19" s="10" customFormat="1" x14ac:dyDescent="0.2">
      <c r="B1075" s="10" t="str">
        <f t="shared" si="101"/>
        <v/>
      </c>
      <c r="C1075" s="10" t="str">
        <f>IF(ISNA(VLOOKUP(P1075&amp;"_"&amp;Q1075&amp;"_"&amp;R1075,[1]挑战模式!$A:$AS,1,FALSE)),"",IF(R1075-R1074=0,"",R1075))</f>
        <v/>
      </c>
      <c r="D1075" s="10" t="str">
        <f t="shared" si="102"/>
        <v/>
      </c>
      <c r="E1075" s="10" t="str">
        <f>""</f>
        <v/>
      </c>
      <c r="F1075" s="10" t="str">
        <f>IF(C1075="","",VLOOKUP(P1075&amp;"_"&amp;Q1075&amp;"_"&amp;R1075,[1]挑战模式!$A:$AS,13,FALSE)-VLOOKUP(P1075&amp;"_"&amp;Q1075&amp;"_"&amp;R1075,[1]挑战模式!$A:$AS,14,FALSE))</f>
        <v/>
      </c>
      <c r="G1075" s="10" t="str">
        <f t="shared" si="103"/>
        <v/>
      </c>
      <c r="H1075" s="10" t="str">
        <f t="shared" si="100"/>
        <v/>
      </c>
      <c r="I1075" s="10" t="str">
        <f ca="1">IF(ISNA(VLOOKUP(P1075&amp;"_"&amp;Q1075&amp;"_"&amp;R1075,[1]挑战模式!$A:$AS,1,FALSE)),"",IF(VLOOKUP(P1075&amp;"_"&amp;Q1075&amp;"_"&amp;R1075,[1]挑战模式!$A:$AS,14+S1075,FALSE)="","",INT(VLOOKUP(P1075&amp;"_"&amp;Q1075&amp;"_"&amp;R1075,[1]挑战模式!$A:$AS,20+S1075,FALSE))))</f>
        <v/>
      </c>
      <c r="J1075" s="10" t="str">
        <f ca="1">IF(ISNA(VLOOKUP(P1075&amp;"_"&amp;Q1075&amp;"_"&amp;R1075,[1]挑战模式!$A:$AS,1,FALSE)),"",IF(VLOOKUP(P1075&amp;"_"&amp;Q1075&amp;"_"&amp;R1075,[1]挑战模式!$A:$AS,14+S1075,FALSE)="","",ROUND(VLOOKUP(P1075&amp;"_"&amp;Q1075&amp;"_"&amp;R1075,[1]挑战模式!$A:$AS,5,FALSE)/I1075,2)))</f>
        <v/>
      </c>
      <c r="K1075" s="10" t="str">
        <f t="shared" ca="1" si="104"/>
        <v/>
      </c>
      <c r="L1075" s="10" t="str">
        <f t="shared" ca="1" si="105"/>
        <v/>
      </c>
      <c r="M1075" s="10" t="str">
        <f t="shared" ca="1" si="106"/>
        <v/>
      </c>
      <c r="O1075" s="10" t="str">
        <f ca="1">IF(J1075="","",VLOOKUP(P1075&amp;"_"&amp;Q1075&amp;"_"&amp;R1075,[1]挑战模式!$A:$AS,38+S1075,FALSE))</f>
        <v/>
      </c>
      <c r="P1075" s="10">
        <v>1</v>
      </c>
      <c r="Q1075" s="10">
        <v>3</v>
      </c>
      <c r="R1075" s="10">
        <v>3</v>
      </c>
      <c r="S1075" s="10">
        <v>6</v>
      </c>
    </row>
    <row r="1076" spans="2:19" s="10" customFormat="1" x14ac:dyDescent="0.2">
      <c r="B1076" s="10" t="str">
        <f t="shared" si="101"/>
        <v>MonsterWaveCallRule_Season1_Challenge3</v>
      </c>
      <c r="C1076" s="10">
        <f>IF(ISNA(VLOOKUP(P1076&amp;"_"&amp;Q1076&amp;"_"&amp;R1076,[1]挑战模式!$A:$AS,1,FALSE)),"",IF(R1076-R1075=0,"",R1076))</f>
        <v>4</v>
      </c>
      <c r="D1076" s="10" t="str">
        <f t="shared" si="102"/>
        <v>赛季1挑战关卡3波次4</v>
      </c>
      <c r="E1076" s="10" t="str">
        <f>""</f>
        <v/>
      </c>
      <c r="F1076" s="10">
        <f>IF(C1076="","",VLOOKUP(P1076&amp;"_"&amp;Q1076&amp;"_"&amp;R1076,[1]挑战模式!$A:$AS,13,FALSE)-VLOOKUP(P1076&amp;"_"&amp;Q1076&amp;"_"&amp;R1076,[1]挑战模式!$A:$AS,14,FALSE))</f>
        <v>100</v>
      </c>
      <c r="G1076" s="10">
        <f t="shared" si="103"/>
        <v>180</v>
      </c>
      <c r="H1076" s="10">
        <f t="shared" si="100"/>
        <v>0</v>
      </c>
      <c r="I1076" s="10">
        <f ca="1">IF(ISNA(VLOOKUP(P1076&amp;"_"&amp;Q1076&amp;"_"&amp;R1076,[1]挑战模式!$A:$AS,1,FALSE)),"",IF(VLOOKUP(P1076&amp;"_"&amp;Q1076&amp;"_"&amp;R1076,[1]挑战模式!$A:$AS,14+S1076,FALSE)="","",INT(VLOOKUP(P1076&amp;"_"&amp;Q1076&amp;"_"&amp;R1076,[1]挑战模式!$A:$AS,20+S1076,FALSE))))</f>
        <v>9</v>
      </c>
      <c r="J1076" s="10">
        <f ca="1">IF(ISNA(VLOOKUP(P1076&amp;"_"&amp;Q1076&amp;"_"&amp;R1076,[1]挑战模式!$A:$AS,1,FALSE)),"",IF(VLOOKUP(P1076&amp;"_"&amp;Q1076&amp;"_"&amp;R1076,[1]挑战模式!$A:$AS,14+S1076,FALSE)="","",ROUND(VLOOKUP(P1076&amp;"_"&amp;Q1076&amp;"_"&amp;R1076,[1]挑战模式!$A:$AS,5,FALSE)/I1076,2)))</f>
        <v>2.78</v>
      </c>
      <c r="K1076" s="10">
        <f t="shared" ca="1" si="104"/>
        <v>1</v>
      </c>
      <c r="L1076" s="10" t="str">
        <f t="shared" ca="1" si="105"/>
        <v>Monster_Season1_Challenge3_4_1</v>
      </c>
      <c r="M1076" s="10">
        <f t="shared" ca="1" si="106"/>
        <v>1</v>
      </c>
      <c r="O1076" s="10">
        <f ca="1">IF(J1076="","",VLOOKUP(P1076&amp;"_"&amp;Q1076&amp;"_"&amp;R1076,[1]挑战模式!$A:$AS,38+S1076,FALSE))</f>
        <v>9</v>
      </c>
      <c r="P1076" s="10">
        <v>1</v>
      </c>
      <c r="Q1076" s="10">
        <v>3</v>
      </c>
      <c r="R1076" s="10">
        <v>4</v>
      </c>
      <c r="S1076" s="10">
        <v>1</v>
      </c>
    </row>
    <row r="1077" spans="2:19" s="10" customFormat="1" x14ac:dyDescent="0.2">
      <c r="B1077" s="10" t="str">
        <f t="shared" si="101"/>
        <v/>
      </c>
      <c r="C1077" s="10" t="str">
        <f>IF(ISNA(VLOOKUP(P1077&amp;"_"&amp;Q1077&amp;"_"&amp;R1077,[1]挑战模式!$A:$AS,1,FALSE)),"",IF(R1077-R1076=0,"",R1077))</f>
        <v/>
      </c>
      <c r="D1077" s="10" t="str">
        <f t="shared" si="102"/>
        <v/>
      </c>
      <c r="E1077" s="10" t="str">
        <f>""</f>
        <v/>
      </c>
      <c r="F1077" s="10" t="str">
        <f>IF(C1077="","",VLOOKUP(P1077&amp;"_"&amp;Q1077&amp;"_"&amp;R1077,[1]挑战模式!$A:$AS,13,FALSE)-VLOOKUP(P1077&amp;"_"&amp;Q1077&amp;"_"&amp;R1077,[1]挑战模式!$A:$AS,14,FALSE))</f>
        <v/>
      </c>
      <c r="G1077" s="10" t="str">
        <f t="shared" si="103"/>
        <v/>
      </c>
      <c r="H1077" s="10" t="str">
        <f t="shared" si="100"/>
        <v/>
      </c>
      <c r="I1077" s="10">
        <f ca="1">IF(ISNA(VLOOKUP(P1077&amp;"_"&amp;Q1077&amp;"_"&amp;R1077,[1]挑战模式!$A:$AS,1,FALSE)),"",IF(VLOOKUP(P1077&amp;"_"&amp;Q1077&amp;"_"&amp;R1077,[1]挑战模式!$A:$AS,14+S1077,FALSE)="","",INT(VLOOKUP(P1077&amp;"_"&amp;Q1077&amp;"_"&amp;R1077,[1]挑战模式!$A:$AS,20+S1077,FALSE))))</f>
        <v>9</v>
      </c>
      <c r="J1077" s="10">
        <f ca="1">IF(ISNA(VLOOKUP(P1077&amp;"_"&amp;Q1077&amp;"_"&amp;R1077,[1]挑战模式!$A:$AS,1,FALSE)),"",IF(VLOOKUP(P1077&amp;"_"&amp;Q1077&amp;"_"&amp;R1077,[1]挑战模式!$A:$AS,14+S1077,FALSE)="","",ROUND(VLOOKUP(P1077&amp;"_"&amp;Q1077&amp;"_"&amp;R1077,[1]挑战模式!$A:$AS,5,FALSE)/I1077,2)))</f>
        <v>2.78</v>
      </c>
      <c r="K1077" s="10">
        <f t="shared" ca="1" si="104"/>
        <v>1</v>
      </c>
      <c r="L1077" s="10" t="str">
        <f t="shared" ca="1" si="105"/>
        <v>Monster_Season1_Challenge3_4_2</v>
      </c>
      <c r="M1077" s="10">
        <f t="shared" ca="1" si="106"/>
        <v>1</v>
      </c>
      <c r="O1077" s="10">
        <f ca="1">IF(J1077="","",VLOOKUP(P1077&amp;"_"&amp;Q1077&amp;"_"&amp;R1077,[1]挑战模式!$A:$AS,38+S1077,FALSE))</f>
        <v>9</v>
      </c>
      <c r="P1077" s="10">
        <v>1</v>
      </c>
      <c r="Q1077" s="10">
        <v>3</v>
      </c>
      <c r="R1077" s="10">
        <v>4</v>
      </c>
      <c r="S1077" s="10">
        <v>2</v>
      </c>
    </row>
    <row r="1078" spans="2:19" s="10" customFormat="1" x14ac:dyDescent="0.2">
      <c r="B1078" s="10" t="str">
        <f t="shared" si="101"/>
        <v/>
      </c>
      <c r="C1078" s="10" t="str">
        <f>IF(ISNA(VLOOKUP(P1078&amp;"_"&amp;Q1078&amp;"_"&amp;R1078,[1]挑战模式!$A:$AS,1,FALSE)),"",IF(R1078-R1077=0,"",R1078))</f>
        <v/>
      </c>
      <c r="D1078" s="10" t="str">
        <f t="shared" si="102"/>
        <v/>
      </c>
      <c r="E1078" s="10" t="str">
        <f>""</f>
        <v/>
      </c>
      <c r="F1078" s="10" t="str">
        <f>IF(C1078="","",VLOOKUP(P1078&amp;"_"&amp;Q1078&amp;"_"&amp;R1078,[1]挑战模式!$A:$AS,13,FALSE)-VLOOKUP(P1078&amp;"_"&amp;Q1078&amp;"_"&amp;R1078,[1]挑战模式!$A:$AS,14,FALSE))</f>
        <v/>
      </c>
      <c r="G1078" s="10" t="str">
        <f t="shared" si="103"/>
        <v/>
      </c>
      <c r="H1078" s="10" t="str">
        <f t="shared" si="100"/>
        <v/>
      </c>
      <c r="I1078" s="10">
        <f ca="1">IF(ISNA(VLOOKUP(P1078&amp;"_"&amp;Q1078&amp;"_"&amp;R1078,[1]挑战模式!$A:$AS,1,FALSE)),"",IF(VLOOKUP(P1078&amp;"_"&amp;Q1078&amp;"_"&amp;R1078,[1]挑战模式!$A:$AS,14+S1078,FALSE)="","",INT(VLOOKUP(P1078&amp;"_"&amp;Q1078&amp;"_"&amp;R1078,[1]挑战模式!$A:$AS,20+S1078,FALSE))))</f>
        <v>4</v>
      </c>
      <c r="J1078" s="10">
        <f ca="1">IF(ISNA(VLOOKUP(P1078&amp;"_"&amp;Q1078&amp;"_"&amp;R1078,[1]挑战模式!$A:$AS,1,FALSE)),"",IF(VLOOKUP(P1078&amp;"_"&amp;Q1078&amp;"_"&amp;R1078,[1]挑战模式!$A:$AS,14+S1078,FALSE)="","",ROUND(VLOOKUP(P1078&amp;"_"&amp;Q1078&amp;"_"&amp;R1078,[1]挑战模式!$A:$AS,5,FALSE)/I1078,2)))</f>
        <v>6.25</v>
      </c>
      <c r="K1078" s="10">
        <f t="shared" ca="1" si="104"/>
        <v>1</v>
      </c>
      <c r="L1078" s="10" t="str">
        <f t="shared" ca="1" si="105"/>
        <v>Monster_Season1_Challenge3_4_3</v>
      </c>
      <c r="M1078" s="10">
        <f t="shared" ca="1" si="106"/>
        <v>1</v>
      </c>
      <c r="O1078" s="10">
        <f ca="1">IF(J1078="","",VLOOKUP(P1078&amp;"_"&amp;Q1078&amp;"_"&amp;R1078,[1]挑战模式!$A:$AS,38+S1078,FALSE))</f>
        <v>9</v>
      </c>
      <c r="P1078" s="10">
        <v>1</v>
      </c>
      <c r="Q1078" s="10">
        <v>3</v>
      </c>
      <c r="R1078" s="10">
        <v>4</v>
      </c>
      <c r="S1078" s="10">
        <v>3</v>
      </c>
    </row>
    <row r="1079" spans="2:19" s="10" customFormat="1" x14ac:dyDescent="0.2">
      <c r="B1079" s="10" t="str">
        <f t="shared" si="101"/>
        <v/>
      </c>
      <c r="C1079" s="10" t="str">
        <f>IF(ISNA(VLOOKUP(P1079&amp;"_"&amp;Q1079&amp;"_"&amp;R1079,[1]挑战模式!$A:$AS,1,FALSE)),"",IF(R1079-R1078=0,"",R1079))</f>
        <v/>
      </c>
      <c r="D1079" s="10" t="str">
        <f t="shared" si="102"/>
        <v/>
      </c>
      <c r="E1079" s="10" t="str">
        <f>""</f>
        <v/>
      </c>
      <c r="F1079" s="10" t="str">
        <f>IF(C1079="","",VLOOKUP(P1079&amp;"_"&amp;Q1079&amp;"_"&amp;R1079,[1]挑战模式!$A:$AS,13,FALSE)-VLOOKUP(P1079&amp;"_"&amp;Q1079&amp;"_"&amp;R1079,[1]挑战模式!$A:$AS,14,FALSE))</f>
        <v/>
      </c>
      <c r="G1079" s="10" t="str">
        <f t="shared" si="103"/>
        <v/>
      </c>
      <c r="H1079" s="10" t="str">
        <f t="shared" si="100"/>
        <v/>
      </c>
      <c r="I1079" s="10" t="str">
        <f ca="1">IF(ISNA(VLOOKUP(P1079&amp;"_"&amp;Q1079&amp;"_"&amp;R1079,[1]挑战模式!$A:$AS,1,FALSE)),"",IF(VLOOKUP(P1079&amp;"_"&amp;Q1079&amp;"_"&amp;R1079,[1]挑战模式!$A:$AS,14+S1079,FALSE)="","",INT(VLOOKUP(P1079&amp;"_"&amp;Q1079&amp;"_"&amp;R1079,[1]挑战模式!$A:$AS,20+S1079,FALSE))))</f>
        <v/>
      </c>
      <c r="J1079" s="10" t="str">
        <f ca="1">IF(ISNA(VLOOKUP(P1079&amp;"_"&amp;Q1079&amp;"_"&amp;R1079,[1]挑战模式!$A:$AS,1,FALSE)),"",IF(VLOOKUP(P1079&amp;"_"&amp;Q1079&amp;"_"&amp;R1079,[1]挑战模式!$A:$AS,14+S1079,FALSE)="","",ROUND(VLOOKUP(P1079&amp;"_"&amp;Q1079&amp;"_"&amp;R1079,[1]挑战模式!$A:$AS,5,FALSE)/I1079,2)))</f>
        <v/>
      </c>
      <c r="K1079" s="10" t="str">
        <f t="shared" ca="1" si="104"/>
        <v/>
      </c>
      <c r="L1079" s="10" t="str">
        <f t="shared" ca="1" si="105"/>
        <v/>
      </c>
      <c r="M1079" s="10" t="str">
        <f t="shared" ca="1" si="106"/>
        <v/>
      </c>
      <c r="O1079" s="10" t="str">
        <f ca="1">IF(J1079="","",VLOOKUP(P1079&amp;"_"&amp;Q1079&amp;"_"&amp;R1079,[1]挑战模式!$A:$AS,38+S1079,FALSE))</f>
        <v/>
      </c>
      <c r="P1079" s="10">
        <v>1</v>
      </c>
      <c r="Q1079" s="10">
        <v>3</v>
      </c>
      <c r="R1079" s="10">
        <v>4</v>
      </c>
      <c r="S1079" s="10">
        <v>4</v>
      </c>
    </row>
    <row r="1080" spans="2:19" s="10" customFormat="1" x14ac:dyDescent="0.2">
      <c r="B1080" s="10" t="str">
        <f t="shared" si="101"/>
        <v/>
      </c>
      <c r="C1080" s="10" t="str">
        <f>IF(ISNA(VLOOKUP(P1080&amp;"_"&amp;Q1080&amp;"_"&amp;R1080,[1]挑战模式!$A:$AS,1,FALSE)),"",IF(R1080-R1079=0,"",R1080))</f>
        <v/>
      </c>
      <c r="D1080" s="10" t="str">
        <f t="shared" si="102"/>
        <v/>
      </c>
      <c r="E1080" s="10" t="str">
        <f>""</f>
        <v/>
      </c>
      <c r="F1080" s="10" t="str">
        <f>IF(C1080="","",VLOOKUP(P1080&amp;"_"&amp;Q1080&amp;"_"&amp;R1080,[1]挑战模式!$A:$AS,13,FALSE)-VLOOKUP(P1080&amp;"_"&amp;Q1080&amp;"_"&amp;R1080,[1]挑战模式!$A:$AS,14,FALSE))</f>
        <v/>
      </c>
      <c r="G1080" s="10" t="str">
        <f t="shared" si="103"/>
        <v/>
      </c>
      <c r="H1080" s="10" t="str">
        <f t="shared" si="100"/>
        <v/>
      </c>
      <c r="I1080" s="10" t="str">
        <f ca="1">IF(ISNA(VLOOKUP(P1080&amp;"_"&amp;Q1080&amp;"_"&amp;R1080,[1]挑战模式!$A:$AS,1,FALSE)),"",IF(VLOOKUP(P1080&amp;"_"&amp;Q1080&amp;"_"&amp;R1080,[1]挑战模式!$A:$AS,14+S1080,FALSE)="","",INT(VLOOKUP(P1080&amp;"_"&amp;Q1080&amp;"_"&amp;R1080,[1]挑战模式!$A:$AS,20+S1080,FALSE))))</f>
        <v/>
      </c>
      <c r="J1080" s="10" t="str">
        <f ca="1">IF(ISNA(VLOOKUP(P1080&amp;"_"&amp;Q1080&amp;"_"&amp;R1080,[1]挑战模式!$A:$AS,1,FALSE)),"",IF(VLOOKUP(P1080&amp;"_"&amp;Q1080&amp;"_"&amp;R1080,[1]挑战模式!$A:$AS,14+S1080,FALSE)="","",ROUND(VLOOKUP(P1080&amp;"_"&amp;Q1080&amp;"_"&amp;R1080,[1]挑战模式!$A:$AS,5,FALSE)/I1080,2)))</f>
        <v/>
      </c>
      <c r="K1080" s="10" t="str">
        <f t="shared" ca="1" si="104"/>
        <v/>
      </c>
      <c r="L1080" s="10" t="str">
        <f t="shared" ca="1" si="105"/>
        <v/>
      </c>
      <c r="M1080" s="10" t="str">
        <f t="shared" ca="1" si="106"/>
        <v/>
      </c>
      <c r="O1080" s="10" t="str">
        <f ca="1">IF(J1080="","",VLOOKUP(P1080&amp;"_"&amp;Q1080&amp;"_"&amp;R1080,[1]挑战模式!$A:$AS,38+S1080,FALSE))</f>
        <v/>
      </c>
      <c r="P1080" s="10">
        <v>1</v>
      </c>
      <c r="Q1080" s="10">
        <v>3</v>
      </c>
      <c r="R1080" s="10">
        <v>4</v>
      </c>
      <c r="S1080" s="10">
        <v>5</v>
      </c>
    </row>
    <row r="1081" spans="2:19" s="10" customFormat="1" x14ac:dyDescent="0.2">
      <c r="B1081" s="10" t="str">
        <f t="shared" si="101"/>
        <v/>
      </c>
      <c r="C1081" s="10" t="str">
        <f>IF(ISNA(VLOOKUP(P1081&amp;"_"&amp;Q1081&amp;"_"&amp;R1081,[1]挑战模式!$A:$AS,1,FALSE)),"",IF(R1081-R1080=0,"",R1081))</f>
        <v/>
      </c>
      <c r="D1081" s="10" t="str">
        <f t="shared" si="102"/>
        <v/>
      </c>
      <c r="E1081" s="10" t="str">
        <f>""</f>
        <v/>
      </c>
      <c r="F1081" s="10" t="str">
        <f>IF(C1081="","",VLOOKUP(P1081&amp;"_"&amp;Q1081&amp;"_"&amp;R1081,[1]挑战模式!$A:$AS,13,FALSE)-VLOOKUP(P1081&amp;"_"&amp;Q1081&amp;"_"&amp;R1081,[1]挑战模式!$A:$AS,14,FALSE))</f>
        <v/>
      </c>
      <c r="G1081" s="10" t="str">
        <f t="shared" si="103"/>
        <v/>
      </c>
      <c r="H1081" s="10" t="str">
        <f t="shared" si="100"/>
        <v/>
      </c>
      <c r="I1081" s="10" t="str">
        <f ca="1">IF(ISNA(VLOOKUP(P1081&amp;"_"&amp;Q1081&amp;"_"&amp;R1081,[1]挑战模式!$A:$AS,1,FALSE)),"",IF(VLOOKUP(P1081&amp;"_"&amp;Q1081&amp;"_"&amp;R1081,[1]挑战模式!$A:$AS,14+S1081,FALSE)="","",INT(VLOOKUP(P1081&amp;"_"&amp;Q1081&amp;"_"&amp;R1081,[1]挑战模式!$A:$AS,20+S1081,FALSE))))</f>
        <v/>
      </c>
      <c r="J1081" s="10" t="str">
        <f ca="1">IF(ISNA(VLOOKUP(P1081&amp;"_"&amp;Q1081&amp;"_"&amp;R1081,[1]挑战模式!$A:$AS,1,FALSE)),"",IF(VLOOKUP(P1081&amp;"_"&amp;Q1081&amp;"_"&amp;R1081,[1]挑战模式!$A:$AS,14+S1081,FALSE)="","",ROUND(VLOOKUP(P1081&amp;"_"&amp;Q1081&amp;"_"&amp;R1081,[1]挑战模式!$A:$AS,5,FALSE)/I1081,2)))</f>
        <v/>
      </c>
      <c r="K1081" s="10" t="str">
        <f t="shared" ca="1" si="104"/>
        <v/>
      </c>
      <c r="L1081" s="10" t="str">
        <f t="shared" ca="1" si="105"/>
        <v/>
      </c>
      <c r="M1081" s="10" t="str">
        <f t="shared" ca="1" si="106"/>
        <v/>
      </c>
      <c r="O1081" s="10" t="str">
        <f ca="1">IF(J1081="","",VLOOKUP(P1081&amp;"_"&amp;Q1081&amp;"_"&amp;R1081,[1]挑战模式!$A:$AS,38+S1081,FALSE))</f>
        <v/>
      </c>
      <c r="P1081" s="10">
        <v>1</v>
      </c>
      <c r="Q1081" s="10">
        <v>3</v>
      </c>
      <c r="R1081" s="10">
        <v>4</v>
      </c>
      <c r="S1081" s="10">
        <v>6</v>
      </c>
    </row>
    <row r="1082" spans="2:19" x14ac:dyDescent="0.2">
      <c r="B1082" s="10" t="str">
        <f t="shared" si="101"/>
        <v>MonsterWaveCallRule_Season1_Challenge3</v>
      </c>
      <c r="C1082" s="10">
        <f>IF(ISNA(VLOOKUP(P1082&amp;"_"&amp;Q1082&amp;"_"&amp;R1082,[1]挑战模式!$A:$AS,1,FALSE)),"",IF(R1082-R1081=0,"",R1082))</f>
        <v>5</v>
      </c>
      <c r="D1082" s="10" t="str">
        <f t="shared" si="102"/>
        <v>赛季1挑战关卡3波次5</v>
      </c>
      <c r="E1082" s="10" t="str">
        <f>""</f>
        <v/>
      </c>
      <c r="F1082" s="10">
        <f>IF(C1082="","",VLOOKUP(P1082&amp;"_"&amp;Q1082&amp;"_"&amp;R1082,[1]挑战模式!$A:$AS,13,FALSE)-VLOOKUP(P1082&amp;"_"&amp;Q1082&amp;"_"&amp;R1082,[1]挑战模式!$A:$AS,14,FALSE))</f>
        <v>100</v>
      </c>
      <c r="G1082" s="10">
        <f t="shared" si="103"/>
        <v>180</v>
      </c>
      <c r="H1082" s="10">
        <f t="shared" si="100"/>
        <v>0</v>
      </c>
      <c r="I1082" s="10">
        <f ca="1">IF(ISNA(VLOOKUP(P1082&amp;"_"&amp;Q1082&amp;"_"&amp;R1082,[1]挑战模式!$A:$AS,1,FALSE)),"",IF(VLOOKUP(P1082&amp;"_"&amp;Q1082&amp;"_"&amp;R1082,[1]挑战模式!$A:$AS,14+S1082,FALSE)="","",INT(VLOOKUP(P1082&amp;"_"&amp;Q1082&amp;"_"&amp;R1082,[1]挑战模式!$A:$AS,20+S1082,FALSE))))</f>
        <v>12</v>
      </c>
      <c r="J1082" s="10">
        <f ca="1">IF(ISNA(VLOOKUP(P1082&amp;"_"&amp;Q1082&amp;"_"&amp;R1082,[1]挑战模式!$A:$AS,1,FALSE)),"",IF(VLOOKUP(P1082&amp;"_"&amp;Q1082&amp;"_"&amp;R1082,[1]挑战模式!$A:$AS,14+S1082,FALSE)="","",ROUND(VLOOKUP(P1082&amp;"_"&amp;Q1082&amp;"_"&amp;R1082,[1]挑战模式!$A:$AS,5,FALSE)/I1082,2)))</f>
        <v>2.5</v>
      </c>
      <c r="K1082" s="10">
        <f t="shared" ca="1" si="104"/>
        <v>1</v>
      </c>
      <c r="L1082" s="10" t="str">
        <f t="shared" ca="1" si="105"/>
        <v>Monster_Season1_Challenge3_5_1</v>
      </c>
      <c r="M1082" s="10">
        <f t="shared" ca="1" si="106"/>
        <v>1</v>
      </c>
      <c r="O1082" s="10">
        <f ca="1">IF(J1082="","",VLOOKUP(P1082&amp;"_"&amp;Q1082&amp;"_"&amp;R1082,[1]挑战模式!$A:$AS,38+S1082,FALSE))</f>
        <v>7</v>
      </c>
      <c r="P1082" s="10">
        <v>1</v>
      </c>
      <c r="Q1082" s="10">
        <v>3</v>
      </c>
      <c r="R1082" s="10">
        <v>5</v>
      </c>
      <c r="S1082" s="10">
        <v>1</v>
      </c>
    </row>
    <row r="1083" spans="2:19" x14ac:dyDescent="0.2">
      <c r="B1083" s="10" t="str">
        <f t="shared" si="101"/>
        <v/>
      </c>
      <c r="C1083" s="10" t="str">
        <f>IF(ISNA(VLOOKUP(P1083&amp;"_"&amp;Q1083&amp;"_"&amp;R1083,[1]挑战模式!$A:$AS,1,FALSE)),"",IF(R1083-R1082=0,"",R1083))</f>
        <v/>
      </c>
      <c r="D1083" s="10" t="str">
        <f t="shared" si="102"/>
        <v/>
      </c>
      <c r="E1083" s="10" t="str">
        <f>""</f>
        <v/>
      </c>
      <c r="F1083" s="10" t="str">
        <f>IF(C1083="","",VLOOKUP(P1083&amp;"_"&amp;Q1083&amp;"_"&amp;R1083,[1]挑战模式!$A:$AS,13,FALSE)-VLOOKUP(P1083&amp;"_"&amp;Q1083&amp;"_"&amp;R1083,[1]挑战模式!$A:$AS,14,FALSE))</f>
        <v/>
      </c>
      <c r="G1083" s="10" t="str">
        <f t="shared" si="103"/>
        <v/>
      </c>
      <c r="H1083" s="10" t="str">
        <f t="shared" si="100"/>
        <v/>
      </c>
      <c r="I1083" s="10">
        <f ca="1">IF(ISNA(VLOOKUP(P1083&amp;"_"&amp;Q1083&amp;"_"&amp;R1083,[1]挑战模式!$A:$AS,1,FALSE)),"",IF(VLOOKUP(P1083&amp;"_"&amp;Q1083&amp;"_"&amp;R1083,[1]挑战模式!$A:$AS,14+S1083,FALSE)="","",INT(VLOOKUP(P1083&amp;"_"&amp;Q1083&amp;"_"&amp;R1083,[1]挑战模式!$A:$AS,20+S1083,FALSE))))</f>
        <v>12</v>
      </c>
      <c r="J1083" s="10">
        <f ca="1">IF(ISNA(VLOOKUP(P1083&amp;"_"&amp;Q1083&amp;"_"&amp;R1083,[1]挑战模式!$A:$AS,1,FALSE)),"",IF(VLOOKUP(P1083&amp;"_"&amp;Q1083&amp;"_"&amp;R1083,[1]挑战模式!$A:$AS,14+S1083,FALSE)="","",ROUND(VLOOKUP(P1083&amp;"_"&amp;Q1083&amp;"_"&amp;R1083,[1]挑战模式!$A:$AS,5,FALSE)/I1083,2)))</f>
        <v>2.5</v>
      </c>
      <c r="K1083" s="10">
        <f t="shared" ca="1" si="104"/>
        <v>1</v>
      </c>
      <c r="L1083" s="10" t="str">
        <f t="shared" ca="1" si="105"/>
        <v>Monster_Season1_Challenge3_5_2</v>
      </c>
      <c r="M1083" s="10">
        <f t="shared" ca="1" si="106"/>
        <v>1</v>
      </c>
      <c r="O1083" s="10">
        <f ca="1">IF(J1083="","",VLOOKUP(P1083&amp;"_"&amp;Q1083&amp;"_"&amp;R1083,[1]挑战模式!$A:$AS,38+S1083,FALSE))</f>
        <v>7</v>
      </c>
      <c r="P1083" s="10">
        <v>1</v>
      </c>
      <c r="Q1083" s="10">
        <v>3</v>
      </c>
      <c r="R1083" s="10">
        <v>5</v>
      </c>
      <c r="S1083" s="10">
        <v>2</v>
      </c>
    </row>
    <row r="1084" spans="2:19" x14ac:dyDescent="0.2">
      <c r="B1084" s="10" t="str">
        <f t="shared" si="101"/>
        <v/>
      </c>
      <c r="C1084" s="10" t="str">
        <f>IF(ISNA(VLOOKUP(P1084&amp;"_"&amp;Q1084&amp;"_"&amp;R1084,[1]挑战模式!$A:$AS,1,FALSE)),"",IF(R1084-R1083=0,"",R1084))</f>
        <v/>
      </c>
      <c r="D1084" s="10" t="str">
        <f t="shared" si="102"/>
        <v/>
      </c>
      <c r="E1084" s="10" t="str">
        <f>""</f>
        <v/>
      </c>
      <c r="F1084" s="10" t="str">
        <f>IF(C1084="","",VLOOKUP(P1084&amp;"_"&amp;Q1084&amp;"_"&amp;R1084,[1]挑战模式!$A:$AS,13,FALSE)-VLOOKUP(P1084&amp;"_"&amp;Q1084&amp;"_"&amp;R1084,[1]挑战模式!$A:$AS,14,FALSE))</f>
        <v/>
      </c>
      <c r="G1084" s="10" t="str">
        <f t="shared" si="103"/>
        <v/>
      </c>
      <c r="H1084" s="10" t="str">
        <f t="shared" si="100"/>
        <v/>
      </c>
      <c r="I1084" s="10">
        <f ca="1">IF(ISNA(VLOOKUP(P1084&amp;"_"&amp;Q1084&amp;"_"&amp;R1084,[1]挑战模式!$A:$AS,1,FALSE)),"",IF(VLOOKUP(P1084&amp;"_"&amp;Q1084&amp;"_"&amp;R1084,[1]挑战模式!$A:$AS,14+S1084,FALSE)="","",INT(VLOOKUP(P1084&amp;"_"&amp;Q1084&amp;"_"&amp;R1084,[1]挑战模式!$A:$AS,20+S1084,FALSE))))</f>
        <v>6</v>
      </c>
      <c r="J1084" s="10">
        <f ca="1">IF(ISNA(VLOOKUP(P1084&amp;"_"&amp;Q1084&amp;"_"&amp;R1084,[1]挑战模式!$A:$AS,1,FALSE)),"",IF(VLOOKUP(P1084&amp;"_"&amp;Q1084&amp;"_"&amp;R1084,[1]挑战模式!$A:$AS,14+S1084,FALSE)="","",ROUND(VLOOKUP(P1084&amp;"_"&amp;Q1084&amp;"_"&amp;R1084,[1]挑战模式!$A:$AS,5,FALSE)/I1084,2)))</f>
        <v>5</v>
      </c>
      <c r="K1084" s="10">
        <f t="shared" ca="1" si="104"/>
        <v>1</v>
      </c>
      <c r="L1084" s="10" t="str">
        <f t="shared" ca="1" si="105"/>
        <v>Monster_Season1_Challenge3_5_3</v>
      </c>
      <c r="M1084" s="10">
        <f t="shared" ca="1" si="106"/>
        <v>1</v>
      </c>
      <c r="O1084" s="10">
        <f ca="1">IF(J1084="","",VLOOKUP(P1084&amp;"_"&amp;Q1084&amp;"_"&amp;R1084,[1]挑战模式!$A:$AS,38+S1084,FALSE))</f>
        <v>7</v>
      </c>
      <c r="P1084" s="10">
        <v>1</v>
      </c>
      <c r="Q1084" s="10">
        <v>3</v>
      </c>
      <c r="R1084" s="10">
        <v>5</v>
      </c>
      <c r="S1084" s="10">
        <v>3</v>
      </c>
    </row>
    <row r="1085" spans="2:19" x14ac:dyDescent="0.2">
      <c r="B1085" s="10" t="str">
        <f t="shared" si="101"/>
        <v/>
      </c>
      <c r="C1085" s="10" t="str">
        <f>IF(ISNA(VLOOKUP(P1085&amp;"_"&amp;Q1085&amp;"_"&amp;R1085,[1]挑战模式!$A:$AS,1,FALSE)),"",IF(R1085-R1084=0,"",R1085))</f>
        <v/>
      </c>
      <c r="D1085" s="10" t="str">
        <f t="shared" si="102"/>
        <v/>
      </c>
      <c r="E1085" s="10" t="str">
        <f>""</f>
        <v/>
      </c>
      <c r="F1085" s="10" t="str">
        <f>IF(C1085="","",VLOOKUP(P1085&amp;"_"&amp;Q1085&amp;"_"&amp;R1085,[1]挑战模式!$A:$AS,13,FALSE)-VLOOKUP(P1085&amp;"_"&amp;Q1085&amp;"_"&amp;R1085,[1]挑战模式!$A:$AS,14,FALSE))</f>
        <v/>
      </c>
      <c r="G1085" s="10" t="str">
        <f t="shared" si="103"/>
        <v/>
      </c>
      <c r="H1085" s="10" t="str">
        <f t="shared" si="100"/>
        <v/>
      </c>
      <c r="I1085" s="10" t="str">
        <f ca="1">IF(ISNA(VLOOKUP(P1085&amp;"_"&amp;Q1085&amp;"_"&amp;R1085,[1]挑战模式!$A:$AS,1,FALSE)),"",IF(VLOOKUP(P1085&amp;"_"&amp;Q1085&amp;"_"&amp;R1085,[1]挑战模式!$A:$AS,14+S1085,FALSE)="","",INT(VLOOKUP(P1085&amp;"_"&amp;Q1085&amp;"_"&amp;R1085,[1]挑战模式!$A:$AS,20+S1085,FALSE))))</f>
        <v/>
      </c>
      <c r="J1085" s="10" t="str">
        <f ca="1">IF(ISNA(VLOOKUP(P1085&amp;"_"&amp;Q1085&amp;"_"&amp;R1085,[1]挑战模式!$A:$AS,1,FALSE)),"",IF(VLOOKUP(P1085&amp;"_"&amp;Q1085&amp;"_"&amp;R1085,[1]挑战模式!$A:$AS,14+S1085,FALSE)="","",ROUND(VLOOKUP(P1085&amp;"_"&amp;Q1085&amp;"_"&amp;R1085,[1]挑战模式!$A:$AS,5,FALSE)/I1085,2)))</f>
        <v/>
      </c>
      <c r="K1085" s="10" t="str">
        <f t="shared" ca="1" si="104"/>
        <v/>
      </c>
      <c r="L1085" s="10" t="str">
        <f t="shared" ca="1" si="105"/>
        <v/>
      </c>
      <c r="M1085" s="10" t="str">
        <f t="shared" ca="1" si="106"/>
        <v/>
      </c>
      <c r="O1085" s="10" t="str">
        <f ca="1">IF(J1085="","",VLOOKUP(P1085&amp;"_"&amp;Q1085&amp;"_"&amp;R1085,[1]挑战模式!$A:$AS,38+S1085,FALSE))</f>
        <v/>
      </c>
      <c r="P1085" s="10">
        <v>1</v>
      </c>
      <c r="Q1085" s="10">
        <v>3</v>
      </c>
      <c r="R1085" s="10">
        <v>5</v>
      </c>
      <c r="S1085" s="10">
        <v>4</v>
      </c>
    </row>
    <row r="1086" spans="2:19" x14ac:dyDescent="0.2">
      <c r="B1086" s="10" t="str">
        <f t="shared" si="101"/>
        <v/>
      </c>
      <c r="C1086" s="10" t="str">
        <f>IF(ISNA(VLOOKUP(P1086&amp;"_"&amp;Q1086&amp;"_"&amp;R1086,[1]挑战模式!$A:$AS,1,FALSE)),"",IF(R1086-R1085=0,"",R1086))</f>
        <v/>
      </c>
      <c r="D1086" s="10" t="str">
        <f t="shared" si="102"/>
        <v/>
      </c>
      <c r="E1086" s="10" t="str">
        <f>""</f>
        <v/>
      </c>
      <c r="F1086" s="10" t="str">
        <f>IF(C1086="","",VLOOKUP(P1086&amp;"_"&amp;Q1086&amp;"_"&amp;R1086,[1]挑战模式!$A:$AS,13,FALSE)-VLOOKUP(P1086&amp;"_"&amp;Q1086&amp;"_"&amp;R1086,[1]挑战模式!$A:$AS,14,FALSE))</f>
        <v/>
      </c>
      <c r="G1086" s="10" t="str">
        <f t="shared" si="103"/>
        <v/>
      </c>
      <c r="H1086" s="10" t="str">
        <f t="shared" si="100"/>
        <v/>
      </c>
      <c r="I1086" s="10" t="str">
        <f ca="1">IF(ISNA(VLOOKUP(P1086&amp;"_"&amp;Q1086&amp;"_"&amp;R1086,[1]挑战模式!$A:$AS,1,FALSE)),"",IF(VLOOKUP(P1086&amp;"_"&amp;Q1086&amp;"_"&amp;R1086,[1]挑战模式!$A:$AS,14+S1086,FALSE)="","",INT(VLOOKUP(P1086&amp;"_"&amp;Q1086&amp;"_"&amp;R1086,[1]挑战模式!$A:$AS,20+S1086,FALSE))))</f>
        <v/>
      </c>
      <c r="J1086" s="10" t="str">
        <f ca="1">IF(ISNA(VLOOKUP(P1086&amp;"_"&amp;Q1086&amp;"_"&amp;R1086,[1]挑战模式!$A:$AS,1,FALSE)),"",IF(VLOOKUP(P1086&amp;"_"&amp;Q1086&amp;"_"&amp;R1086,[1]挑战模式!$A:$AS,14+S1086,FALSE)="","",ROUND(VLOOKUP(P1086&amp;"_"&amp;Q1086&amp;"_"&amp;R1086,[1]挑战模式!$A:$AS,5,FALSE)/I1086,2)))</f>
        <v/>
      </c>
      <c r="K1086" s="10" t="str">
        <f t="shared" ca="1" si="104"/>
        <v/>
      </c>
      <c r="L1086" s="10" t="str">
        <f t="shared" ca="1" si="105"/>
        <v/>
      </c>
      <c r="M1086" s="10" t="str">
        <f t="shared" ca="1" si="106"/>
        <v/>
      </c>
      <c r="O1086" s="10" t="str">
        <f ca="1">IF(J1086="","",VLOOKUP(P1086&amp;"_"&amp;Q1086&amp;"_"&amp;R1086,[1]挑战模式!$A:$AS,38+S1086,FALSE))</f>
        <v/>
      </c>
      <c r="P1086" s="10">
        <v>1</v>
      </c>
      <c r="Q1086" s="10">
        <v>3</v>
      </c>
      <c r="R1086" s="10">
        <v>5</v>
      </c>
      <c r="S1086" s="10">
        <v>5</v>
      </c>
    </row>
    <row r="1087" spans="2:19" x14ac:dyDescent="0.2">
      <c r="B1087" s="10" t="str">
        <f t="shared" si="101"/>
        <v/>
      </c>
      <c r="C1087" s="10" t="str">
        <f>IF(ISNA(VLOOKUP(P1087&amp;"_"&amp;Q1087&amp;"_"&amp;R1087,[1]挑战模式!$A:$AS,1,FALSE)),"",IF(R1087-R1086=0,"",R1087))</f>
        <v/>
      </c>
      <c r="D1087" s="10" t="str">
        <f t="shared" si="102"/>
        <v/>
      </c>
      <c r="E1087" s="10" t="str">
        <f>""</f>
        <v/>
      </c>
      <c r="F1087" s="10" t="str">
        <f>IF(C1087="","",VLOOKUP(P1087&amp;"_"&amp;Q1087&amp;"_"&amp;R1087,[1]挑战模式!$A:$AS,13,FALSE)-VLOOKUP(P1087&amp;"_"&amp;Q1087&amp;"_"&amp;R1087,[1]挑战模式!$A:$AS,14,FALSE))</f>
        <v/>
      </c>
      <c r="G1087" s="10" t="str">
        <f t="shared" si="103"/>
        <v/>
      </c>
      <c r="H1087" s="10" t="str">
        <f t="shared" si="100"/>
        <v/>
      </c>
      <c r="I1087" s="10" t="str">
        <f ca="1">IF(ISNA(VLOOKUP(P1087&amp;"_"&amp;Q1087&amp;"_"&amp;R1087,[1]挑战模式!$A:$AS,1,FALSE)),"",IF(VLOOKUP(P1087&amp;"_"&amp;Q1087&amp;"_"&amp;R1087,[1]挑战模式!$A:$AS,14+S1087,FALSE)="","",INT(VLOOKUP(P1087&amp;"_"&amp;Q1087&amp;"_"&amp;R1087,[1]挑战模式!$A:$AS,20+S1087,FALSE))))</f>
        <v/>
      </c>
      <c r="J1087" s="10" t="str">
        <f ca="1">IF(ISNA(VLOOKUP(P1087&amp;"_"&amp;Q1087&amp;"_"&amp;R1087,[1]挑战模式!$A:$AS,1,FALSE)),"",IF(VLOOKUP(P1087&amp;"_"&amp;Q1087&amp;"_"&amp;R1087,[1]挑战模式!$A:$AS,14+S1087,FALSE)="","",ROUND(VLOOKUP(P1087&amp;"_"&amp;Q1087&amp;"_"&amp;R1087,[1]挑战模式!$A:$AS,5,FALSE)/I1087,2)))</f>
        <v/>
      </c>
      <c r="K1087" s="10" t="str">
        <f t="shared" ca="1" si="104"/>
        <v/>
      </c>
      <c r="L1087" s="10" t="str">
        <f t="shared" ca="1" si="105"/>
        <v/>
      </c>
      <c r="M1087" s="10" t="str">
        <f t="shared" ca="1" si="106"/>
        <v/>
      </c>
      <c r="O1087" s="10" t="str">
        <f ca="1">IF(J1087="","",VLOOKUP(P1087&amp;"_"&amp;Q1087&amp;"_"&amp;R1087,[1]挑战模式!$A:$AS,38+S1087,FALSE))</f>
        <v/>
      </c>
      <c r="P1087" s="10">
        <v>1</v>
      </c>
      <c r="Q1087" s="10">
        <v>3</v>
      </c>
      <c r="R1087" s="10">
        <v>5</v>
      </c>
      <c r="S1087" s="10">
        <v>6</v>
      </c>
    </row>
    <row r="1088" spans="2:19" x14ac:dyDescent="0.2">
      <c r="B1088" s="10" t="str">
        <f t="shared" si="101"/>
        <v>MonsterWaveCallRule_Season1_Challenge3</v>
      </c>
      <c r="C1088" s="10">
        <f>IF(ISNA(VLOOKUP(P1088&amp;"_"&amp;Q1088&amp;"_"&amp;R1088,[1]挑战模式!$A:$AS,1,FALSE)),"",IF(R1088-R1087=0,"",R1088))</f>
        <v>6</v>
      </c>
      <c r="D1088" s="10" t="str">
        <f t="shared" si="102"/>
        <v>赛季1挑战关卡3波次6</v>
      </c>
      <c r="E1088" s="10" t="str">
        <f>""</f>
        <v/>
      </c>
      <c r="F1088" s="10">
        <f>IF(C1088="","",VLOOKUP(P1088&amp;"_"&amp;Q1088&amp;"_"&amp;R1088,[1]挑战模式!$A:$AS,13,FALSE)-VLOOKUP(P1088&amp;"_"&amp;Q1088&amp;"_"&amp;R1088,[1]挑战模式!$A:$AS,14,FALSE))</f>
        <v>100</v>
      </c>
      <c r="G1088" s="10">
        <f t="shared" si="103"/>
        <v>180</v>
      </c>
      <c r="H1088" s="10">
        <f t="shared" si="100"/>
        <v>0</v>
      </c>
      <c r="I1088" s="10">
        <f ca="1">IF(ISNA(VLOOKUP(P1088&amp;"_"&amp;Q1088&amp;"_"&amp;R1088,[1]挑战模式!$A:$AS,1,FALSE)),"",IF(VLOOKUP(P1088&amp;"_"&amp;Q1088&amp;"_"&amp;R1088,[1]挑战模式!$A:$AS,14+S1088,FALSE)="","",INT(VLOOKUP(P1088&amp;"_"&amp;Q1088&amp;"_"&amp;R1088,[1]挑战模式!$A:$AS,20+S1088,FALSE))))</f>
        <v>11</v>
      </c>
      <c r="J1088" s="10">
        <f ca="1">IF(ISNA(VLOOKUP(P1088&amp;"_"&amp;Q1088&amp;"_"&amp;R1088,[1]挑战模式!$A:$AS,1,FALSE)),"",IF(VLOOKUP(P1088&amp;"_"&amp;Q1088&amp;"_"&amp;R1088,[1]挑战模式!$A:$AS,14+S1088,FALSE)="","",ROUND(VLOOKUP(P1088&amp;"_"&amp;Q1088&amp;"_"&amp;R1088,[1]挑战模式!$A:$AS,5,FALSE)/I1088,2)))</f>
        <v>2.73</v>
      </c>
      <c r="K1088" s="10">
        <f t="shared" ca="1" si="104"/>
        <v>1</v>
      </c>
      <c r="L1088" s="10" t="str">
        <f t="shared" ca="1" si="105"/>
        <v>Monster_Season1_Challenge3_6_1</v>
      </c>
      <c r="M1088" s="10">
        <f t="shared" ca="1" si="106"/>
        <v>1</v>
      </c>
      <c r="O1088" s="10">
        <f ca="1">IF(J1088="","",VLOOKUP(P1088&amp;"_"&amp;Q1088&amp;"_"&amp;R1088,[1]挑战模式!$A:$AS,38+S1088,FALSE))</f>
        <v>6</v>
      </c>
      <c r="P1088" s="10">
        <v>1</v>
      </c>
      <c r="Q1088" s="10">
        <v>3</v>
      </c>
      <c r="R1088" s="10">
        <v>6</v>
      </c>
      <c r="S1088" s="10">
        <v>1</v>
      </c>
    </row>
    <row r="1089" spans="2:19" x14ac:dyDescent="0.2">
      <c r="B1089" s="10" t="str">
        <f t="shared" si="101"/>
        <v/>
      </c>
      <c r="C1089" s="10" t="str">
        <f>IF(ISNA(VLOOKUP(P1089&amp;"_"&amp;Q1089&amp;"_"&amp;R1089,[1]挑战模式!$A:$AS,1,FALSE)),"",IF(R1089-R1088=0,"",R1089))</f>
        <v/>
      </c>
      <c r="D1089" s="10" t="str">
        <f t="shared" si="102"/>
        <v/>
      </c>
      <c r="E1089" s="10" t="str">
        <f>""</f>
        <v/>
      </c>
      <c r="F1089" s="10" t="str">
        <f>IF(C1089="","",VLOOKUP(P1089&amp;"_"&amp;Q1089&amp;"_"&amp;R1089,[1]挑战模式!$A:$AS,13,FALSE)-VLOOKUP(P1089&amp;"_"&amp;Q1089&amp;"_"&amp;R1089,[1]挑战模式!$A:$AS,14,FALSE))</f>
        <v/>
      </c>
      <c r="G1089" s="10" t="str">
        <f t="shared" si="103"/>
        <v/>
      </c>
      <c r="H1089" s="10" t="str">
        <f t="shared" si="100"/>
        <v/>
      </c>
      <c r="I1089" s="10">
        <f ca="1">IF(ISNA(VLOOKUP(P1089&amp;"_"&amp;Q1089&amp;"_"&amp;R1089,[1]挑战模式!$A:$AS,1,FALSE)),"",IF(VLOOKUP(P1089&amp;"_"&amp;Q1089&amp;"_"&amp;R1089,[1]挑战模式!$A:$AS,14+S1089,FALSE)="","",INT(VLOOKUP(P1089&amp;"_"&amp;Q1089&amp;"_"&amp;R1089,[1]挑战模式!$A:$AS,20+S1089,FALSE))))</f>
        <v>8</v>
      </c>
      <c r="J1089" s="10">
        <f ca="1">IF(ISNA(VLOOKUP(P1089&amp;"_"&amp;Q1089&amp;"_"&amp;R1089,[1]挑战模式!$A:$AS,1,FALSE)),"",IF(VLOOKUP(P1089&amp;"_"&amp;Q1089&amp;"_"&amp;R1089,[1]挑战模式!$A:$AS,14+S1089,FALSE)="","",ROUND(VLOOKUP(P1089&amp;"_"&amp;Q1089&amp;"_"&amp;R1089,[1]挑战模式!$A:$AS,5,FALSE)/I1089,2)))</f>
        <v>3.75</v>
      </c>
      <c r="K1089" s="10">
        <f t="shared" ca="1" si="104"/>
        <v>1</v>
      </c>
      <c r="L1089" s="10" t="str">
        <f t="shared" ca="1" si="105"/>
        <v>Monster_Season1_Challenge3_6_2</v>
      </c>
      <c r="M1089" s="10">
        <f t="shared" ca="1" si="106"/>
        <v>1</v>
      </c>
      <c r="O1089" s="10">
        <f ca="1">IF(J1089="","",VLOOKUP(P1089&amp;"_"&amp;Q1089&amp;"_"&amp;R1089,[1]挑战模式!$A:$AS,38+S1089,FALSE))</f>
        <v>6</v>
      </c>
      <c r="P1089" s="10">
        <v>1</v>
      </c>
      <c r="Q1089" s="10">
        <v>3</v>
      </c>
      <c r="R1089" s="10">
        <v>6</v>
      </c>
      <c r="S1089" s="10">
        <v>2</v>
      </c>
    </row>
    <row r="1090" spans="2:19" x14ac:dyDescent="0.2">
      <c r="B1090" s="10" t="str">
        <f t="shared" si="101"/>
        <v/>
      </c>
      <c r="C1090" s="10" t="str">
        <f>IF(ISNA(VLOOKUP(P1090&amp;"_"&amp;Q1090&amp;"_"&amp;R1090,[1]挑战模式!$A:$AS,1,FALSE)),"",IF(R1090-R1089=0,"",R1090))</f>
        <v/>
      </c>
      <c r="D1090" s="10" t="str">
        <f t="shared" si="102"/>
        <v/>
      </c>
      <c r="E1090" s="10" t="str">
        <f>""</f>
        <v/>
      </c>
      <c r="F1090" s="10" t="str">
        <f>IF(C1090="","",VLOOKUP(P1090&amp;"_"&amp;Q1090&amp;"_"&amp;R1090,[1]挑战模式!$A:$AS,13,FALSE)-VLOOKUP(P1090&amp;"_"&amp;Q1090&amp;"_"&amp;R1090,[1]挑战模式!$A:$AS,14,FALSE))</f>
        <v/>
      </c>
      <c r="G1090" s="10" t="str">
        <f t="shared" si="103"/>
        <v/>
      </c>
      <c r="H1090" s="10" t="str">
        <f t="shared" si="100"/>
        <v/>
      </c>
      <c r="I1090" s="10">
        <f ca="1">IF(ISNA(VLOOKUP(P1090&amp;"_"&amp;Q1090&amp;"_"&amp;R1090,[1]挑战模式!$A:$AS,1,FALSE)),"",IF(VLOOKUP(P1090&amp;"_"&amp;Q1090&amp;"_"&amp;R1090,[1]挑战模式!$A:$AS,14+S1090,FALSE)="","",INT(VLOOKUP(P1090&amp;"_"&amp;Q1090&amp;"_"&amp;R1090,[1]挑战模式!$A:$AS,20+S1090,FALSE))))</f>
        <v>8</v>
      </c>
      <c r="J1090" s="10">
        <f ca="1">IF(ISNA(VLOOKUP(P1090&amp;"_"&amp;Q1090&amp;"_"&amp;R1090,[1]挑战模式!$A:$AS,1,FALSE)),"",IF(VLOOKUP(P1090&amp;"_"&amp;Q1090&amp;"_"&amp;R1090,[1]挑战模式!$A:$AS,14+S1090,FALSE)="","",ROUND(VLOOKUP(P1090&amp;"_"&amp;Q1090&amp;"_"&amp;R1090,[1]挑战模式!$A:$AS,5,FALSE)/I1090,2)))</f>
        <v>3.75</v>
      </c>
      <c r="K1090" s="10">
        <f t="shared" ca="1" si="104"/>
        <v>1</v>
      </c>
      <c r="L1090" s="10" t="str">
        <f t="shared" ca="1" si="105"/>
        <v>Monster_Season1_Challenge3_6_3</v>
      </c>
      <c r="M1090" s="10">
        <f t="shared" ca="1" si="106"/>
        <v>1</v>
      </c>
      <c r="O1090" s="10">
        <f ca="1">IF(J1090="","",VLOOKUP(P1090&amp;"_"&amp;Q1090&amp;"_"&amp;R1090,[1]挑战模式!$A:$AS,38+S1090,FALSE))</f>
        <v>6</v>
      </c>
      <c r="P1090" s="10">
        <v>1</v>
      </c>
      <c r="Q1090" s="10">
        <v>3</v>
      </c>
      <c r="R1090" s="10">
        <v>6</v>
      </c>
      <c r="S1090" s="10">
        <v>3</v>
      </c>
    </row>
    <row r="1091" spans="2:19" x14ac:dyDescent="0.2">
      <c r="B1091" s="10" t="str">
        <f t="shared" si="101"/>
        <v/>
      </c>
      <c r="C1091" s="10" t="str">
        <f>IF(ISNA(VLOOKUP(P1091&amp;"_"&amp;Q1091&amp;"_"&amp;R1091,[1]挑战模式!$A:$AS,1,FALSE)),"",IF(R1091-R1090=0,"",R1091))</f>
        <v/>
      </c>
      <c r="D1091" s="10" t="str">
        <f t="shared" si="102"/>
        <v/>
      </c>
      <c r="E1091" s="10" t="str">
        <f>""</f>
        <v/>
      </c>
      <c r="F1091" s="10" t="str">
        <f>IF(C1091="","",VLOOKUP(P1091&amp;"_"&amp;Q1091&amp;"_"&amp;R1091,[1]挑战模式!$A:$AS,13,FALSE)-VLOOKUP(P1091&amp;"_"&amp;Q1091&amp;"_"&amp;R1091,[1]挑战模式!$A:$AS,14,FALSE))</f>
        <v/>
      </c>
      <c r="G1091" s="10" t="str">
        <f t="shared" si="103"/>
        <v/>
      </c>
      <c r="H1091" s="10" t="str">
        <f t="shared" si="100"/>
        <v/>
      </c>
      <c r="I1091" s="10">
        <f ca="1">IF(ISNA(VLOOKUP(P1091&amp;"_"&amp;Q1091&amp;"_"&amp;R1091,[1]挑战模式!$A:$AS,1,FALSE)),"",IF(VLOOKUP(P1091&amp;"_"&amp;Q1091&amp;"_"&amp;R1091,[1]挑战模式!$A:$AS,14+S1091,FALSE)="","",INT(VLOOKUP(P1091&amp;"_"&amp;Q1091&amp;"_"&amp;R1091,[1]挑战模式!$A:$AS,20+S1091,FALSE))))</f>
        <v>5</v>
      </c>
      <c r="J1091" s="10">
        <f ca="1">IF(ISNA(VLOOKUP(P1091&amp;"_"&amp;Q1091&amp;"_"&amp;R1091,[1]挑战模式!$A:$AS,1,FALSE)),"",IF(VLOOKUP(P1091&amp;"_"&amp;Q1091&amp;"_"&amp;R1091,[1]挑战模式!$A:$AS,14+S1091,FALSE)="","",ROUND(VLOOKUP(P1091&amp;"_"&amp;Q1091&amp;"_"&amp;R1091,[1]挑战模式!$A:$AS,5,FALSE)/I1091,2)))</f>
        <v>6</v>
      </c>
      <c r="K1091" s="10">
        <f t="shared" ca="1" si="104"/>
        <v>1</v>
      </c>
      <c r="L1091" s="10" t="str">
        <f t="shared" ca="1" si="105"/>
        <v>Monster_Season1_Challenge3_6_4</v>
      </c>
      <c r="M1091" s="10">
        <f t="shared" ca="1" si="106"/>
        <v>1</v>
      </c>
      <c r="O1091" s="10">
        <f ca="1">IF(J1091="","",VLOOKUP(P1091&amp;"_"&amp;Q1091&amp;"_"&amp;R1091,[1]挑战模式!$A:$AS,38+S1091,FALSE))</f>
        <v>6</v>
      </c>
      <c r="P1091" s="10">
        <v>1</v>
      </c>
      <c r="Q1091" s="10">
        <v>3</v>
      </c>
      <c r="R1091" s="10">
        <v>6</v>
      </c>
      <c r="S1091" s="10">
        <v>4</v>
      </c>
    </row>
    <row r="1092" spans="2:19" x14ac:dyDescent="0.2">
      <c r="B1092" s="10" t="str">
        <f t="shared" si="101"/>
        <v/>
      </c>
      <c r="C1092" s="10" t="str">
        <f>IF(ISNA(VLOOKUP(P1092&amp;"_"&amp;Q1092&amp;"_"&amp;R1092,[1]挑战模式!$A:$AS,1,FALSE)),"",IF(R1092-R1091=0,"",R1092))</f>
        <v/>
      </c>
      <c r="D1092" s="10" t="str">
        <f t="shared" si="102"/>
        <v/>
      </c>
      <c r="E1092" s="10" t="str">
        <f>""</f>
        <v/>
      </c>
      <c r="F1092" s="10" t="str">
        <f>IF(C1092="","",VLOOKUP(P1092&amp;"_"&amp;Q1092&amp;"_"&amp;R1092,[1]挑战模式!$A:$AS,13,FALSE)-VLOOKUP(P1092&amp;"_"&amp;Q1092&amp;"_"&amp;R1092,[1]挑战模式!$A:$AS,14,FALSE))</f>
        <v/>
      </c>
      <c r="G1092" s="10" t="str">
        <f t="shared" si="103"/>
        <v/>
      </c>
      <c r="H1092" s="10" t="str">
        <f t="shared" si="100"/>
        <v/>
      </c>
      <c r="I1092" s="10" t="str">
        <f ca="1">IF(ISNA(VLOOKUP(P1092&amp;"_"&amp;Q1092&amp;"_"&amp;R1092,[1]挑战模式!$A:$AS,1,FALSE)),"",IF(VLOOKUP(P1092&amp;"_"&amp;Q1092&amp;"_"&amp;R1092,[1]挑战模式!$A:$AS,14+S1092,FALSE)="","",INT(VLOOKUP(P1092&amp;"_"&amp;Q1092&amp;"_"&amp;R1092,[1]挑战模式!$A:$AS,20+S1092,FALSE))))</f>
        <v/>
      </c>
      <c r="J1092" s="10" t="str">
        <f ca="1">IF(ISNA(VLOOKUP(P1092&amp;"_"&amp;Q1092&amp;"_"&amp;R1092,[1]挑战模式!$A:$AS,1,FALSE)),"",IF(VLOOKUP(P1092&amp;"_"&amp;Q1092&amp;"_"&amp;R1092,[1]挑战模式!$A:$AS,14+S1092,FALSE)="","",ROUND(VLOOKUP(P1092&amp;"_"&amp;Q1092&amp;"_"&amp;R1092,[1]挑战模式!$A:$AS,5,FALSE)/I1092,2)))</f>
        <v/>
      </c>
      <c r="K1092" s="10" t="str">
        <f t="shared" ca="1" si="104"/>
        <v/>
      </c>
      <c r="L1092" s="10" t="str">
        <f t="shared" ca="1" si="105"/>
        <v/>
      </c>
      <c r="M1092" s="10" t="str">
        <f t="shared" ca="1" si="106"/>
        <v/>
      </c>
      <c r="O1092" s="10" t="str">
        <f ca="1">IF(J1092="","",VLOOKUP(P1092&amp;"_"&amp;Q1092&amp;"_"&amp;R1092,[1]挑战模式!$A:$AS,38+S1092,FALSE))</f>
        <v/>
      </c>
      <c r="P1092" s="10">
        <v>1</v>
      </c>
      <c r="Q1092" s="10">
        <v>3</v>
      </c>
      <c r="R1092" s="10">
        <v>6</v>
      </c>
      <c r="S1092" s="10">
        <v>5</v>
      </c>
    </row>
    <row r="1093" spans="2:19" x14ac:dyDescent="0.2">
      <c r="B1093" s="10" t="str">
        <f t="shared" si="101"/>
        <v/>
      </c>
      <c r="C1093" s="10" t="str">
        <f>IF(ISNA(VLOOKUP(P1093&amp;"_"&amp;Q1093&amp;"_"&amp;R1093,[1]挑战模式!$A:$AS,1,FALSE)),"",IF(R1093-R1092=0,"",R1093))</f>
        <v/>
      </c>
      <c r="D1093" s="10" t="str">
        <f t="shared" si="102"/>
        <v/>
      </c>
      <c r="E1093" s="10" t="str">
        <f>""</f>
        <v/>
      </c>
      <c r="F1093" s="10" t="str">
        <f>IF(C1093="","",VLOOKUP(P1093&amp;"_"&amp;Q1093&amp;"_"&amp;R1093,[1]挑战模式!$A:$AS,13,FALSE)-VLOOKUP(P1093&amp;"_"&amp;Q1093&amp;"_"&amp;R1093,[1]挑战模式!$A:$AS,14,FALSE))</f>
        <v/>
      </c>
      <c r="G1093" s="10" t="str">
        <f t="shared" si="103"/>
        <v/>
      </c>
      <c r="H1093" s="10" t="str">
        <f t="shared" si="100"/>
        <v/>
      </c>
      <c r="I1093" s="10" t="str">
        <f ca="1">IF(ISNA(VLOOKUP(P1093&amp;"_"&amp;Q1093&amp;"_"&amp;R1093,[1]挑战模式!$A:$AS,1,FALSE)),"",IF(VLOOKUP(P1093&amp;"_"&amp;Q1093&amp;"_"&amp;R1093,[1]挑战模式!$A:$AS,14+S1093,FALSE)="","",INT(VLOOKUP(P1093&amp;"_"&amp;Q1093&amp;"_"&amp;R1093,[1]挑战模式!$A:$AS,20+S1093,FALSE))))</f>
        <v/>
      </c>
      <c r="J1093" s="10" t="str">
        <f ca="1">IF(ISNA(VLOOKUP(P1093&amp;"_"&amp;Q1093&amp;"_"&amp;R1093,[1]挑战模式!$A:$AS,1,FALSE)),"",IF(VLOOKUP(P1093&amp;"_"&amp;Q1093&amp;"_"&amp;R1093,[1]挑战模式!$A:$AS,14+S1093,FALSE)="","",ROUND(VLOOKUP(P1093&amp;"_"&amp;Q1093&amp;"_"&amp;R1093,[1]挑战模式!$A:$AS,5,FALSE)/I1093,2)))</f>
        <v/>
      </c>
      <c r="K1093" s="10" t="str">
        <f t="shared" ca="1" si="104"/>
        <v/>
      </c>
      <c r="L1093" s="10" t="str">
        <f t="shared" ca="1" si="105"/>
        <v/>
      </c>
      <c r="M1093" s="10" t="str">
        <f t="shared" ca="1" si="106"/>
        <v/>
      </c>
      <c r="O1093" s="10" t="str">
        <f ca="1">IF(J1093="","",VLOOKUP(P1093&amp;"_"&amp;Q1093&amp;"_"&amp;R1093,[1]挑战模式!$A:$AS,38+S1093,FALSE))</f>
        <v/>
      </c>
      <c r="P1093" s="10">
        <v>1</v>
      </c>
      <c r="Q1093" s="10">
        <v>3</v>
      </c>
      <c r="R1093" s="10">
        <v>6</v>
      </c>
      <c r="S1093" s="10">
        <v>6</v>
      </c>
    </row>
    <row r="1094" spans="2:19" x14ac:dyDescent="0.2">
      <c r="B1094" s="10" t="str">
        <f t="shared" si="101"/>
        <v/>
      </c>
      <c r="C1094" s="10" t="str">
        <f>IF(ISNA(VLOOKUP(P1094&amp;"_"&amp;Q1094&amp;"_"&amp;R1094,[1]挑战模式!$A:$AS,1,FALSE)),"",IF(R1094-R1093=0,"",R1094))</f>
        <v/>
      </c>
      <c r="D1094" s="10" t="str">
        <f t="shared" si="102"/>
        <v/>
      </c>
      <c r="E1094" s="10" t="str">
        <f>""</f>
        <v/>
      </c>
      <c r="F1094" s="10" t="str">
        <f>IF(C1094="","",VLOOKUP(P1094&amp;"_"&amp;Q1094&amp;"_"&amp;R1094,[1]挑战模式!$A:$AS,13,FALSE)-VLOOKUP(P1094&amp;"_"&amp;Q1094&amp;"_"&amp;R1094,[1]挑战模式!$A:$AS,14,FALSE))</f>
        <v/>
      </c>
      <c r="G1094" s="10" t="str">
        <f t="shared" si="103"/>
        <v/>
      </c>
      <c r="H1094" s="10" t="str">
        <f t="shared" si="100"/>
        <v/>
      </c>
      <c r="I1094" s="10" t="str">
        <f>IF(ISNA(VLOOKUP(P1094&amp;"_"&amp;Q1094&amp;"_"&amp;R1094,[1]挑战模式!$A:$AS,1,FALSE)),"",IF(VLOOKUP(P1094&amp;"_"&amp;Q1094&amp;"_"&amp;R1094,[1]挑战模式!$A:$AS,14+S1094,FALSE)="","",INT(VLOOKUP(P1094&amp;"_"&amp;Q1094&amp;"_"&amp;R1094,[1]挑战模式!$A:$AS,20+S1094,FALSE))))</f>
        <v/>
      </c>
      <c r="J1094" s="10" t="str">
        <f>IF(ISNA(VLOOKUP(P1094&amp;"_"&amp;Q1094&amp;"_"&amp;R1094,[1]挑战模式!$A:$AS,1,FALSE)),"",IF(VLOOKUP(P1094&amp;"_"&amp;Q1094&amp;"_"&amp;R1094,[1]挑战模式!$A:$AS,14+S1094,FALSE)="","",ROUND(VLOOKUP(P1094&amp;"_"&amp;Q1094&amp;"_"&amp;R1094,[1]挑战模式!$A:$AS,5,FALSE)/I1094,2)))</f>
        <v/>
      </c>
      <c r="K1094" s="10" t="str">
        <f t="shared" si="104"/>
        <v/>
      </c>
      <c r="L1094" s="10" t="str">
        <f t="shared" si="105"/>
        <v/>
      </c>
      <c r="M1094" s="10" t="str">
        <f t="shared" si="106"/>
        <v/>
      </c>
      <c r="O1094" s="10" t="str">
        <f>IF(J1094="","",VLOOKUP(P1094&amp;"_"&amp;Q1094&amp;"_"&amp;R1094,[1]挑战模式!$A:$AS,38+S1094,FALSE))</f>
        <v/>
      </c>
      <c r="P1094" s="10">
        <v>1</v>
      </c>
      <c r="Q1094" s="10">
        <v>3</v>
      </c>
      <c r="R1094" s="10">
        <v>7</v>
      </c>
      <c r="S1094" s="10">
        <v>1</v>
      </c>
    </row>
    <row r="1095" spans="2:19" x14ac:dyDescent="0.2">
      <c r="B1095" s="10" t="str">
        <f t="shared" si="101"/>
        <v/>
      </c>
      <c r="C1095" s="10" t="str">
        <f>IF(ISNA(VLOOKUP(P1095&amp;"_"&amp;Q1095&amp;"_"&amp;R1095,[1]挑战模式!$A:$AS,1,FALSE)),"",IF(R1095-R1094=0,"",R1095))</f>
        <v/>
      </c>
      <c r="D1095" s="10" t="str">
        <f t="shared" si="102"/>
        <v/>
      </c>
      <c r="E1095" s="10" t="str">
        <f>""</f>
        <v/>
      </c>
      <c r="F1095" s="10" t="str">
        <f>IF(C1095="","",VLOOKUP(P1095&amp;"_"&amp;Q1095&amp;"_"&amp;R1095,[1]挑战模式!$A:$AS,13,FALSE)-VLOOKUP(P1095&amp;"_"&amp;Q1095&amp;"_"&amp;R1095,[1]挑战模式!$A:$AS,14,FALSE))</f>
        <v/>
      </c>
      <c r="G1095" s="10" t="str">
        <f t="shared" si="103"/>
        <v/>
      </c>
      <c r="H1095" s="10" t="str">
        <f t="shared" si="100"/>
        <v/>
      </c>
      <c r="I1095" s="10" t="str">
        <f>IF(ISNA(VLOOKUP(P1095&amp;"_"&amp;Q1095&amp;"_"&amp;R1095,[1]挑战模式!$A:$AS,1,FALSE)),"",IF(VLOOKUP(P1095&amp;"_"&amp;Q1095&amp;"_"&amp;R1095,[1]挑战模式!$A:$AS,14+S1095,FALSE)="","",INT(VLOOKUP(P1095&amp;"_"&amp;Q1095&amp;"_"&amp;R1095,[1]挑战模式!$A:$AS,20+S1095,FALSE))))</f>
        <v/>
      </c>
      <c r="J1095" s="10" t="str">
        <f>IF(ISNA(VLOOKUP(P1095&amp;"_"&amp;Q1095&amp;"_"&amp;R1095,[1]挑战模式!$A:$AS,1,FALSE)),"",IF(VLOOKUP(P1095&amp;"_"&amp;Q1095&amp;"_"&amp;R1095,[1]挑战模式!$A:$AS,14+S1095,FALSE)="","",ROUND(VLOOKUP(P1095&amp;"_"&amp;Q1095&amp;"_"&amp;R1095,[1]挑战模式!$A:$AS,5,FALSE)/I1095,2)))</f>
        <v/>
      </c>
      <c r="K1095" s="10" t="str">
        <f t="shared" si="104"/>
        <v/>
      </c>
      <c r="L1095" s="10" t="str">
        <f t="shared" si="105"/>
        <v/>
      </c>
      <c r="M1095" s="10" t="str">
        <f t="shared" si="106"/>
        <v/>
      </c>
      <c r="O1095" s="10" t="str">
        <f>IF(J1095="","",VLOOKUP(P1095&amp;"_"&amp;Q1095&amp;"_"&amp;R1095,[1]挑战模式!$A:$AS,38+S1095,FALSE))</f>
        <v/>
      </c>
      <c r="P1095" s="10">
        <v>1</v>
      </c>
      <c r="Q1095" s="10">
        <v>3</v>
      </c>
      <c r="R1095" s="10">
        <v>7</v>
      </c>
      <c r="S1095" s="10">
        <v>2</v>
      </c>
    </row>
    <row r="1096" spans="2:19" x14ac:dyDescent="0.2">
      <c r="B1096" s="10" t="str">
        <f t="shared" si="101"/>
        <v/>
      </c>
      <c r="C1096" s="10" t="str">
        <f>IF(ISNA(VLOOKUP(P1096&amp;"_"&amp;Q1096&amp;"_"&amp;R1096,[1]挑战模式!$A:$AS,1,FALSE)),"",IF(R1096-R1095=0,"",R1096))</f>
        <v/>
      </c>
      <c r="D1096" s="10" t="str">
        <f t="shared" si="102"/>
        <v/>
      </c>
      <c r="E1096" s="10" t="str">
        <f>""</f>
        <v/>
      </c>
      <c r="F1096" s="10" t="str">
        <f>IF(C1096="","",VLOOKUP(P1096&amp;"_"&amp;Q1096&amp;"_"&amp;R1096,[1]挑战模式!$A:$AS,13,FALSE)-VLOOKUP(P1096&amp;"_"&amp;Q1096&amp;"_"&amp;R1096,[1]挑战模式!$A:$AS,14,FALSE))</f>
        <v/>
      </c>
      <c r="G1096" s="10" t="str">
        <f t="shared" si="103"/>
        <v/>
      </c>
      <c r="H1096" s="10" t="str">
        <f t="shared" si="100"/>
        <v/>
      </c>
      <c r="I1096" s="10" t="str">
        <f>IF(ISNA(VLOOKUP(P1096&amp;"_"&amp;Q1096&amp;"_"&amp;R1096,[1]挑战模式!$A:$AS,1,FALSE)),"",IF(VLOOKUP(P1096&amp;"_"&amp;Q1096&amp;"_"&amp;R1096,[1]挑战模式!$A:$AS,14+S1096,FALSE)="","",INT(VLOOKUP(P1096&amp;"_"&amp;Q1096&amp;"_"&amp;R1096,[1]挑战模式!$A:$AS,20+S1096,FALSE))))</f>
        <v/>
      </c>
      <c r="J1096" s="10" t="str">
        <f>IF(ISNA(VLOOKUP(P1096&amp;"_"&amp;Q1096&amp;"_"&amp;R1096,[1]挑战模式!$A:$AS,1,FALSE)),"",IF(VLOOKUP(P1096&amp;"_"&amp;Q1096&amp;"_"&amp;R1096,[1]挑战模式!$A:$AS,14+S1096,FALSE)="","",ROUND(VLOOKUP(P1096&amp;"_"&amp;Q1096&amp;"_"&amp;R1096,[1]挑战模式!$A:$AS,5,FALSE)/I1096,2)))</f>
        <v/>
      </c>
      <c r="K1096" s="10" t="str">
        <f t="shared" si="104"/>
        <v/>
      </c>
      <c r="L1096" s="10" t="str">
        <f t="shared" si="105"/>
        <v/>
      </c>
      <c r="M1096" s="10" t="str">
        <f t="shared" si="106"/>
        <v/>
      </c>
      <c r="O1096" s="10" t="str">
        <f>IF(J1096="","",VLOOKUP(P1096&amp;"_"&amp;Q1096&amp;"_"&amp;R1096,[1]挑战模式!$A:$AS,38+S1096,FALSE))</f>
        <v/>
      </c>
      <c r="P1096" s="10">
        <v>1</v>
      </c>
      <c r="Q1096" s="10">
        <v>3</v>
      </c>
      <c r="R1096" s="10">
        <v>7</v>
      </c>
      <c r="S1096" s="10">
        <v>3</v>
      </c>
    </row>
    <row r="1097" spans="2:19" x14ac:dyDescent="0.2">
      <c r="B1097" s="10" t="str">
        <f t="shared" si="101"/>
        <v/>
      </c>
      <c r="C1097" s="10" t="str">
        <f>IF(ISNA(VLOOKUP(P1097&amp;"_"&amp;Q1097&amp;"_"&amp;R1097,[1]挑战模式!$A:$AS,1,FALSE)),"",IF(R1097-R1096=0,"",R1097))</f>
        <v/>
      </c>
      <c r="D1097" s="10" t="str">
        <f t="shared" si="102"/>
        <v/>
      </c>
      <c r="E1097" s="10" t="str">
        <f>""</f>
        <v/>
      </c>
      <c r="F1097" s="10" t="str">
        <f>IF(C1097="","",VLOOKUP(P1097&amp;"_"&amp;Q1097&amp;"_"&amp;R1097,[1]挑战模式!$A:$AS,13,FALSE)-VLOOKUP(P1097&amp;"_"&amp;Q1097&amp;"_"&amp;R1097,[1]挑战模式!$A:$AS,14,FALSE))</f>
        <v/>
      </c>
      <c r="G1097" s="10" t="str">
        <f t="shared" si="103"/>
        <v/>
      </c>
      <c r="H1097" s="10" t="str">
        <f t="shared" si="100"/>
        <v/>
      </c>
      <c r="I1097" s="10" t="str">
        <f>IF(ISNA(VLOOKUP(P1097&amp;"_"&amp;Q1097&amp;"_"&amp;R1097,[1]挑战模式!$A:$AS,1,FALSE)),"",IF(VLOOKUP(P1097&amp;"_"&amp;Q1097&amp;"_"&amp;R1097,[1]挑战模式!$A:$AS,14+S1097,FALSE)="","",INT(VLOOKUP(P1097&amp;"_"&amp;Q1097&amp;"_"&amp;R1097,[1]挑战模式!$A:$AS,20+S1097,FALSE))))</f>
        <v/>
      </c>
      <c r="J1097" s="10" t="str">
        <f>IF(ISNA(VLOOKUP(P1097&amp;"_"&amp;Q1097&amp;"_"&amp;R1097,[1]挑战模式!$A:$AS,1,FALSE)),"",IF(VLOOKUP(P1097&amp;"_"&amp;Q1097&amp;"_"&amp;R1097,[1]挑战模式!$A:$AS,14+S1097,FALSE)="","",ROUND(VLOOKUP(P1097&amp;"_"&amp;Q1097&amp;"_"&amp;R1097,[1]挑战模式!$A:$AS,5,FALSE)/I1097,2)))</f>
        <v/>
      </c>
      <c r="K1097" s="10" t="str">
        <f t="shared" si="104"/>
        <v/>
      </c>
      <c r="L1097" s="10" t="str">
        <f t="shared" si="105"/>
        <v/>
      </c>
      <c r="M1097" s="10" t="str">
        <f t="shared" si="106"/>
        <v/>
      </c>
      <c r="O1097" s="10" t="str">
        <f>IF(J1097="","",VLOOKUP(P1097&amp;"_"&amp;Q1097&amp;"_"&amp;R1097,[1]挑战模式!$A:$AS,38+S1097,FALSE))</f>
        <v/>
      </c>
      <c r="P1097" s="10">
        <v>1</v>
      </c>
      <c r="Q1097" s="10">
        <v>3</v>
      </c>
      <c r="R1097" s="10">
        <v>7</v>
      </c>
      <c r="S1097" s="10">
        <v>4</v>
      </c>
    </row>
    <row r="1098" spans="2:19" x14ac:dyDescent="0.2">
      <c r="B1098" s="10" t="str">
        <f t="shared" si="101"/>
        <v/>
      </c>
      <c r="C1098" s="10" t="str">
        <f>IF(ISNA(VLOOKUP(P1098&amp;"_"&amp;Q1098&amp;"_"&amp;R1098,[1]挑战模式!$A:$AS,1,FALSE)),"",IF(R1098-R1097=0,"",R1098))</f>
        <v/>
      </c>
      <c r="D1098" s="10" t="str">
        <f t="shared" si="102"/>
        <v/>
      </c>
      <c r="E1098" s="10" t="str">
        <f>""</f>
        <v/>
      </c>
      <c r="F1098" s="10" t="str">
        <f>IF(C1098="","",VLOOKUP(P1098&amp;"_"&amp;Q1098&amp;"_"&amp;R1098,[1]挑战模式!$A:$AS,13,FALSE)-VLOOKUP(P1098&amp;"_"&amp;Q1098&amp;"_"&amp;R1098,[1]挑战模式!$A:$AS,14,FALSE))</f>
        <v/>
      </c>
      <c r="G1098" s="10" t="str">
        <f t="shared" si="103"/>
        <v/>
      </c>
      <c r="H1098" s="10" t="str">
        <f t="shared" si="100"/>
        <v/>
      </c>
      <c r="I1098" s="10" t="str">
        <f>IF(ISNA(VLOOKUP(P1098&amp;"_"&amp;Q1098&amp;"_"&amp;R1098,[1]挑战模式!$A:$AS,1,FALSE)),"",IF(VLOOKUP(P1098&amp;"_"&amp;Q1098&amp;"_"&amp;R1098,[1]挑战模式!$A:$AS,14+S1098,FALSE)="","",INT(VLOOKUP(P1098&amp;"_"&amp;Q1098&amp;"_"&amp;R1098,[1]挑战模式!$A:$AS,20+S1098,FALSE))))</f>
        <v/>
      </c>
      <c r="J1098" s="10" t="str">
        <f>IF(ISNA(VLOOKUP(P1098&amp;"_"&amp;Q1098&amp;"_"&amp;R1098,[1]挑战模式!$A:$AS,1,FALSE)),"",IF(VLOOKUP(P1098&amp;"_"&amp;Q1098&amp;"_"&amp;R1098,[1]挑战模式!$A:$AS,14+S1098,FALSE)="","",ROUND(VLOOKUP(P1098&amp;"_"&amp;Q1098&amp;"_"&amp;R1098,[1]挑战模式!$A:$AS,5,FALSE)/I1098,2)))</f>
        <v/>
      </c>
      <c r="K1098" s="10" t="str">
        <f t="shared" si="104"/>
        <v/>
      </c>
      <c r="L1098" s="10" t="str">
        <f t="shared" si="105"/>
        <v/>
      </c>
      <c r="M1098" s="10" t="str">
        <f t="shared" si="106"/>
        <v/>
      </c>
      <c r="O1098" s="10" t="str">
        <f>IF(J1098="","",VLOOKUP(P1098&amp;"_"&amp;Q1098&amp;"_"&amp;R1098,[1]挑战模式!$A:$AS,38+S1098,FALSE))</f>
        <v/>
      </c>
      <c r="P1098" s="10">
        <v>1</v>
      </c>
      <c r="Q1098" s="10">
        <v>3</v>
      </c>
      <c r="R1098" s="10">
        <v>7</v>
      </c>
      <c r="S1098" s="10">
        <v>5</v>
      </c>
    </row>
    <row r="1099" spans="2:19" x14ac:dyDescent="0.2">
      <c r="B1099" s="10" t="str">
        <f t="shared" si="101"/>
        <v/>
      </c>
      <c r="C1099" s="10" t="str">
        <f>IF(ISNA(VLOOKUP(P1099&amp;"_"&amp;Q1099&amp;"_"&amp;R1099,[1]挑战模式!$A:$AS,1,FALSE)),"",IF(R1099-R1098=0,"",R1099))</f>
        <v/>
      </c>
      <c r="D1099" s="10" t="str">
        <f t="shared" si="102"/>
        <v/>
      </c>
      <c r="E1099" s="10" t="str">
        <f>""</f>
        <v/>
      </c>
      <c r="F1099" s="10" t="str">
        <f>IF(C1099="","",VLOOKUP(P1099&amp;"_"&amp;Q1099&amp;"_"&amp;R1099,[1]挑战模式!$A:$AS,13,FALSE)-VLOOKUP(P1099&amp;"_"&amp;Q1099&amp;"_"&amp;R1099,[1]挑战模式!$A:$AS,14,FALSE))</f>
        <v/>
      </c>
      <c r="G1099" s="10" t="str">
        <f t="shared" si="103"/>
        <v/>
      </c>
      <c r="H1099" s="10" t="str">
        <f t="shared" si="100"/>
        <v/>
      </c>
      <c r="I1099" s="10" t="str">
        <f>IF(ISNA(VLOOKUP(P1099&amp;"_"&amp;Q1099&amp;"_"&amp;R1099,[1]挑战模式!$A:$AS,1,FALSE)),"",IF(VLOOKUP(P1099&amp;"_"&amp;Q1099&amp;"_"&amp;R1099,[1]挑战模式!$A:$AS,14+S1099,FALSE)="","",INT(VLOOKUP(P1099&amp;"_"&amp;Q1099&amp;"_"&amp;R1099,[1]挑战模式!$A:$AS,20+S1099,FALSE))))</f>
        <v/>
      </c>
      <c r="J1099" s="10" t="str">
        <f>IF(ISNA(VLOOKUP(P1099&amp;"_"&amp;Q1099&amp;"_"&amp;R1099,[1]挑战模式!$A:$AS,1,FALSE)),"",IF(VLOOKUP(P1099&amp;"_"&amp;Q1099&amp;"_"&amp;R1099,[1]挑战模式!$A:$AS,14+S1099,FALSE)="","",ROUND(VLOOKUP(P1099&amp;"_"&amp;Q1099&amp;"_"&amp;R1099,[1]挑战模式!$A:$AS,5,FALSE)/I1099,2)))</f>
        <v/>
      </c>
      <c r="K1099" s="10" t="str">
        <f t="shared" si="104"/>
        <v/>
      </c>
      <c r="L1099" s="10" t="str">
        <f t="shared" si="105"/>
        <v/>
      </c>
      <c r="M1099" s="10" t="str">
        <f t="shared" si="106"/>
        <v/>
      </c>
      <c r="O1099" s="10" t="str">
        <f>IF(J1099="","",VLOOKUP(P1099&amp;"_"&amp;Q1099&amp;"_"&amp;R1099,[1]挑战模式!$A:$AS,38+S1099,FALSE))</f>
        <v/>
      </c>
      <c r="P1099" s="10">
        <v>1</v>
      </c>
      <c r="Q1099" s="10">
        <v>3</v>
      </c>
      <c r="R1099" s="10">
        <v>7</v>
      </c>
      <c r="S1099" s="10">
        <v>6</v>
      </c>
    </row>
    <row r="1100" spans="2:19" x14ac:dyDescent="0.2">
      <c r="B1100" s="10" t="str">
        <f t="shared" si="101"/>
        <v/>
      </c>
      <c r="C1100" s="10" t="str">
        <f>IF(ISNA(VLOOKUP(P1100&amp;"_"&amp;Q1100&amp;"_"&amp;R1100,[1]挑战模式!$A:$AS,1,FALSE)),"",IF(R1100-R1099=0,"",R1100))</f>
        <v/>
      </c>
      <c r="D1100" s="10" t="str">
        <f t="shared" si="102"/>
        <v/>
      </c>
      <c r="E1100" s="10" t="str">
        <f>""</f>
        <v/>
      </c>
      <c r="F1100" s="10" t="str">
        <f>IF(C1100="","",VLOOKUP(P1100&amp;"_"&amp;Q1100&amp;"_"&amp;R1100,[1]挑战模式!$A:$AS,13,FALSE)-VLOOKUP(P1100&amp;"_"&amp;Q1100&amp;"_"&amp;R1100,[1]挑战模式!$A:$AS,14,FALSE))</f>
        <v/>
      </c>
      <c r="G1100" s="10" t="str">
        <f t="shared" si="103"/>
        <v/>
      </c>
      <c r="H1100" s="10" t="str">
        <f t="shared" si="100"/>
        <v/>
      </c>
      <c r="I1100" s="10" t="str">
        <f>IF(ISNA(VLOOKUP(P1100&amp;"_"&amp;Q1100&amp;"_"&amp;R1100,[1]挑战模式!$A:$AS,1,FALSE)),"",IF(VLOOKUP(P1100&amp;"_"&amp;Q1100&amp;"_"&amp;R1100,[1]挑战模式!$A:$AS,14+S1100,FALSE)="","",INT(VLOOKUP(P1100&amp;"_"&amp;Q1100&amp;"_"&amp;R1100,[1]挑战模式!$A:$AS,20+S1100,FALSE))))</f>
        <v/>
      </c>
      <c r="J1100" s="10" t="str">
        <f>IF(ISNA(VLOOKUP(P1100&amp;"_"&amp;Q1100&amp;"_"&amp;R1100,[1]挑战模式!$A:$AS,1,FALSE)),"",IF(VLOOKUP(P1100&amp;"_"&amp;Q1100&amp;"_"&amp;R1100,[1]挑战模式!$A:$AS,14+S1100,FALSE)="","",ROUND(VLOOKUP(P1100&amp;"_"&amp;Q1100&amp;"_"&amp;R1100,[1]挑战模式!$A:$AS,5,FALSE)/I1100,2)))</f>
        <v/>
      </c>
      <c r="K1100" s="10" t="str">
        <f t="shared" si="104"/>
        <v/>
      </c>
      <c r="L1100" s="10" t="str">
        <f t="shared" si="105"/>
        <v/>
      </c>
      <c r="M1100" s="10" t="str">
        <f t="shared" si="106"/>
        <v/>
      </c>
      <c r="O1100" s="10" t="str">
        <f>IF(J1100="","",VLOOKUP(P1100&amp;"_"&amp;Q1100&amp;"_"&amp;R1100,[1]挑战模式!$A:$AS,38+S1100,FALSE))</f>
        <v/>
      </c>
      <c r="P1100" s="10">
        <v>1</v>
      </c>
      <c r="Q1100" s="10">
        <v>3</v>
      </c>
      <c r="R1100" s="10">
        <v>8</v>
      </c>
      <c r="S1100" s="10">
        <v>1</v>
      </c>
    </row>
    <row r="1101" spans="2:19" x14ac:dyDescent="0.2">
      <c r="B1101" s="10" t="str">
        <f t="shared" si="101"/>
        <v/>
      </c>
      <c r="C1101" s="10" t="str">
        <f>IF(ISNA(VLOOKUP(P1101&amp;"_"&amp;Q1101&amp;"_"&amp;R1101,[1]挑战模式!$A:$AS,1,FALSE)),"",IF(R1101-R1100=0,"",R1101))</f>
        <v/>
      </c>
      <c r="D1101" s="10" t="str">
        <f t="shared" si="102"/>
        <v/>
      </c>
      <c r="E1101" s="10" t="str">
        <f>""</f>
        <v/>
      </c>
      <c r="F1101" s="10" t="str">
        <f>IF(C1101="","",VLOOKUP(P1101&amp;"_"&amp;Q1101&amp;"_"&amp;R1101,[1]挑战模式!$A:$AS,13,FALSE)-VLOOKUP(P1101&amp;"_"&amp;Q1101&amp;"_"&amp;R1101,[1]挑战模式!$A:$AS,14,FALSE))</f>
        <v/>
      </c>
      <c r="G1101" s="10" t="str">
        <f t="shared" si="103"/>
        <v/>
      </c>
      <c r="H1101" s="10" t="str">
        <f t="shared" si="100"/>
        <v/>
      </c>
      <c r="I1101" s="10" t="str">
        <f>IF(ISNA(VLOOKUP(P1101&amp;"_"&amp;Q1101&amp;"_"&amp;R1101,[1]挑战模式!$A:$AS,1,FALSE)),"",IF(VLOOKUP(P1101&amp;"_"&amp;Q1101&amp;"_"&amp;R1101,[1]挑战模式!$A:$AS,14+S1101,FALSE)="","",INT(VLOOKUP(P1101&amp;"_"&amp;Q1101&amp;"_"&amp;R1101,[1]挑战模式!$A:$AS,20+S1101,FALSE))))</f>
        <v/>
      </c>
      <c r="J1101" s="10" t="str">
        <f>IF(ISNA(VLOOKUP(P1101&amp;"_"&amp;Q1101&amp;"_"&amp;R1101,[1]挑战模式!$A:$AS,1,FALSE)),"",IF(VLOOKUP(P1101&amp;"_"&amp;Q1101&amp;"_"&amp;R1101,[1]挑战模式!$A:$AS,14+S1101,FALSE)="","",ROUND(VLOOKUP(P1101&amp;"_"&amp;Q1101&amp;"_"&amp;R1101,[1]挑战模式!$A:$AS,5,FALSE)/I1101,2)))</f>
        <v/>
      </c>
      <c r="K1101" s="10" t="str">
        <f t="shared" si="104"/>
        <v/>
      </c>
      <c r="L1101" s="10" t="str">
        <f t="shared" si="105"/>
        <v/>
      </c>
      <c r="M1101" s="10" t="str">
        <f t="shared" si="106"/>
        <v/>
      </c>
      <c r="O1101" s="10" t="str">
        <f>IF(J1101="","",VLOOKUP(P1101&amp;"_"&amp;Q1101&amp;"_"&amp;R1101,[1]挑战模式!$A:$AS,38+S1101,FALSE))</f>
        <v/>
      </c>
      <c r="P1101" s="10">
        <v>1</v>
      </c>
      <c r="Q1101" s="10">
        <v>3</v>
      </c>
      <c r="R1101" s="10">
        <v>8</v>
      </c>
      <c r="S1101" s="10">
        <v>2</v>
      </c>
    </row>
    <row r="1102" spans="2:19" x14ac:dyDescent="0.2">
      <c r="B1102" s="10" t="str">
        <f t="shared" si="101"/>
        <v/>
      </c>
      <c r="C1102" s="10" t="str">
        <f>IF(ISNA(VLOOKUP(P1102&amp;"_"&amp;Q1102&amp;"_"&amp;R1102,[1]挑战模式!$A:$AS,1,FALSE)),"",IF(R1102-R1101=0,"",R1102))</f>
        <v/>
      </c>
      <c r="D1102" s="10" t="str">
        <f t="shared" si="102"/>
        <v/>
      </c>
      <c r="E1102" s="10" t="str">
        <f>""</f>
        <v/>
      </c>
      <c r="F1102" s="10" t="str">
        <f>IF(C1102="","",VLOOKUP(P1102&amp;"_"&amp;Q1102&amp;"_"&amp;R1102,[1]挑战模式!$A:$AS,13,FALSE)-VLOOKUP(P1102&amp;"_"&amp;Q1102&amp;"_"&amp;R1102,[1]挑战模式!$A:$AS,14,FALSE))</f>
        <v/>
      </c>
      <c r="G1102" s="10" t="str">
        <f t="shared" si="103"/>
        <v/>
      </c>
      <c r="H1102" s="10" t="str">
        <f t="shared" si="100"/>
        <v/>
      </c>
      <c r="I1102" s="10" t="str">
        <f>IF(ISNA(VLOOKUP(P1102&amp;"_"&amp;Q1102&amp;"_"&amp;R1102,[1]挑战模式!$A:$AS,1,FALSE)),"",IF(VLOOKUP(P1102&amp;"_"&amp;Q1102&amp;"_"&amp;R1102,[1]挑战模式!$A:$AS,14+S1102,FALSE)="","",INT(VLOOKUP(P1102&amp;"_"&amp;Q1102&amp;"_"&amp;R1102,[1]挑战模式!$A:$AS,20+S1102,FALSE))))</f>
        <v/>
      </c>
      <c r="J1102" s="10" t="str">
        <f>IF(ISNA(VLOOKUP(P1102&amp;"_"&amp;Q1102&amp;"_"&amp;R1102,[1]挑战模式!$A:$AS,1,FALSE)),"",IF(VLOOKUP(P1102&amp;"_"&amp;Q1102&amp;"_"&amp;R1102,[1]挑战模式!$A:$AS,14+S1102,FALSE)="","",ROUND(VLOOKUP(P1102&amp;"_"&amp;Q1102&amp;"_"&amp;R1102,[1]挑战模式!$A:$AS,5,FALSE)/I1102,2)))</f>
        <v/>
      </c>
      <c r="K1102" s="10" t="str">
        <f t="shared" si="104"/>
        <v/>
      </c>
      <c r="L1102" s="10" t="str">
        <f t="shared" si="105"/>
        <v/>
      </c>
      <c r="M1102" s="10" t="str">
        <f t="shared" si="106"/>
        <v/>
      </c>
      <c r="O1102" s="10" t="str">
        <f>IF(J1102="","",VLOOKUP(P1102&amp;"_"&amp;Q1102&amp;"_"&amp;R1102,[1]挑战模式!$A:$AS,38+S1102,FALSE))</f>
        <v/>
      </c>
      <c r="P1102" s="10">
        <v>1</v>
      </c>
      <c r="Q1102" s="10">
        <v>3</v>
      </c>
      <c r="R1102" s="10">
        <v>8</v>
      </c>
      <c r="S1102" s="10">
        <v>3</v>
      </c>
    </row>
    <row r="1103" spans="2:19" x14ac:dyDescent="0.2">
      <c r="B1103" s="10" t="str">
        <f t="shared" si="101"/>
        <v/>
      </c>
      <c r="C1103" s="10" t="str">
        <f>IF(ISNA(VLOOKUP(P1103&amp;"_"&amp;Q1103&amp;"_"&amp;R1103,[1]挑战模式!$A:$AS,1,FALSE)),"",IF(R1103-R1102=0,"",R1103))</f>
        <v/>
      </c>
      <c r="D1103" s="10" t="str">
        <f t="shared" si="102"/>
        <v/>
      </c>
      <c r="E1103" s="10" t="str">
        <f>""</f>
        <v/>
      </c>
      <c r="F1103" s="10" t="str">
        <f>IF(C1103="","",VLOOKUP(P1103&amp;"_"&amp;Q1103&amp;"_"&amp;R1103,[1]挑战模式!$A:$AS,13,FALSE)-VLOOKUP(P1103&amp;"_"&amp;Q1103&amp;"_"&amp;R1103,[1]挑战模式!$A:$AS,14,FALSE))</f>
        <v/>
      </c>
      <c r="G1103" s="10" t="str">
        <f t="shared" si="103"/>
        <v/>
      </c>
      <c r="H1103" s="10" t="str">
        <f t="shared" si="100"/>
        <v/>
      </c>
      <c r="I1103" s="10" t="str">
        <f>IF(ISNA(VLOOKUP(P1103&amp;"_"&amp;Q1103&amp;"_"&amp;R1103,[1]挑战模式!$A:$AS,1,FALSE)),"",IF(VLOOKUP(P1103&amp;"_"&amp;Q1103&amp;"_"&amp;R1103,[1]挑战模式!$A:$AS,14+S1103,FALSE)="","",INT(VLOOKUP(P1103&amp;"_"&amp;Q1103&amp;"_"&amp;R1103,[1]挑战模式!$A:$AS,20+S1103,FALSE))))</f>
        <v/>
      </c>
      <c r="J1103" s="10" t="str">
        <f>IF(ISNA(VLOOKUP(P1103&amp;"_"&amp;Q1103&amp;"_"&amp;R1103,[1]挑战模式!$A:$AS,1,FALSE)),"",IF(VLOOKUP(P1103&amp;"_"&amp;Q1103&amp;"_"&amp;R1103,[1]挑战模式!$A:$AS,14+S1103,FALSE)="","",ROUND(VLOOKUP(P1103&amp;"_"&amp;Q1103&amp;"_"&amp;R1103,[1]挑战模式!$A:$AS,5,FALSE)/I1103,2)))</f>
        <v/>
      </c>
      <c r="K1103" s="10" t="str">
        <f t="shared" si="104"/>
        <v/>
      </c>
      <c r="L1103" s="10" t="str">
        <f t="shared" si="105"/>
        <v/>
      </c>
      <c r="M1103" s="10" t="str">
        <f t="shared" si="106"/>
        <v/>
      </c>
      <c r="O1103" s="10" t="str">
        <f>IF(J1103="","",VLOOKUP(P1103&amp;"_"&amp;Q1103&amp;"_"&amp;R1103,[1]挑战模式!$A:$AS,38+S1103,FALSE))</f>
        <v/>
      </c>
      <c r="P1103" s="10">
        <v>1</v>
      </c>
      <c r="Q1103" s="10">
        <v>3</v>
      </c>
      <c r="R1103" s="10">
        <v>8</v>
      </c>
      <c r="S1103" s="10">
        <v>4</v>
      </c>
    </row>
    <row r="1104" spans="2:19" x14ac:dyDescent="0.2">
      <c r="B1104" s="10" t="str">
        <f t="shared" si="101"/>
        <v/>
      </c>
      <c r="C1104" s="10" t="str">
        <f>IF(ISNA(VLOOKUP(P1104&amp;"_"&amp;Q1104&amp;"_"&amp;R1104,[1]挑战模式!$A:$AS,1,FALSE)),"",IF(R1104-R1103=0,"",R1104))</f>
        <v/>
      </c>
      <c r="D1104" s="10" t="str">
        <f t="shared" si="102"/>
        <v/>
      </c>
      <c r="E1104" s="10" t="str">
        <f>""</f>
        <v/>
      </c>
      <c r="F1104" s="10" t="str">
        <f>IF(C1104="","",VLOOKUP(P1104&amp;"_"&amp;Q1104&amp;"_"&amp;R1104,[1]挑战模式!$A:$AS,13,FALSE)-VLOOKUP(P1104&amp;"_"&amp;Q1104&amp;"_"&amp;R1104,[1]挑战模式!$A:$AS,14,FALSE))</f>
        <v/>
      </c>
      <c r="G1104" s="10" t="str">
        <f t="shared" si="103"/>
        <v/>
      </c>
      <c r="H1104" s="10" t="str">
        <f t="shared" si="100"/>
        <v/>
      </c>
      <c r="I1104" s="10" t="str">
        <f>IF(ISNA(VLOOKUP(P1104&amp;"_"&amp;Q1104&amp;"_"&amp;R1104,[1]挑战模式!$A:$AS,1,FALSE)),"",IF(VLOOKUP(P1104&amp;"_"&amp;Q1104&amp;"_"&amp;R1104,[1]挑战模式!$A:$AS,14+S1104,FALSE)="","",INT(VLOOKUP(P1104&amp;"_"&amp;Q1104&amp;"_"&amp;R1104,[1]挑战模式!$A:$AS,20+S1104,FALSE))))</f>
        <v/>
      </c>
      <c r="J1104" s="10" t="str">
        <f>IF(ISNA(VLOOKUP(P1104&amp;"_"&amp;Q1104&amp;"_"&amp;R1104,[1]挑战模式!$A:$AS,1,FALSE)),"",IF(VLOOKUP(P1104&amp;"_"&amp;Q1104&amp;"_"&amp;R1104,[1]挑战模式!$A:$AS,14+S1104,FALSE)="","",ROUND(VLOOKUP(P1104&amp;"_"&amp;Q1104&amp;"_"&amp;R1104,[1]挑战模式!$A:$AS,5,FALSE)/I1104,2)))</f>
        <v/>
      </c>
      <c r="K1104" s="10" t="str">
        <f t="shared" si="104"/>
        <v/>
      </c>
      <c r="L1104" s="10" t="str">
        <f t="shared" si="105"/>
        <v/>
      </c>
      <c r="M1104" s="10" t="str">
        <f t="shared" si="106"/>
        <v/>
      </c>
      <c r="O1104" s="10" t="str">
        <f>IF(J1104="","",VLOOKUP(P1104&amp;"_"&amp;Q1104&amp;"_"&amp;R1104,[1]挑战模式!$A:$AS,38+S1104,FALSE))</f>
        <v/>
      </c>
      <c r="P1104" s="10">
        <v>1</v>
      </c>
      <c r="Q1104" s="10">
        <v>3</v>
      </c>
      <c r="R1104" s="10">
        <v>8</v>
      </c>
      <c r="S1104" s="10">
        <v>5</v>
      </c>
    </row>
    <row r="1105" spans="2:19" x14ac:dyDescent="0.2">
      <c r="B1105" s="10" t="str">
        <f t="shared" si="101"/>
        <v/>
      </c>
      <c r="C1105" s="10" t="str">
        <f>IF(ISNA(VLOOKUP(P1105&amp;"_"&amp;Q1105&amp;"_"&amp;R1105,[1]挑战模式!$A:$AS,1,FALSE)),"",IF(R1105-R1104=0,"",R1105))</f>
        <v/>
      </c>
      <c r="D1105" s="10" t="str">
        <f t="shared" si="102"/>
        <v/>
      </c>
      <c r="E1105" s="10" t="str">
        <f>""</f>
        <v/>
      </c>
      <c r="F1105" s="10" t="str">
        <f>IF(C1105="","",VLOOKUP(P1105&amp;"_"&amp;Q1105&amp;"_"&amp;R1105,[1]挑战模式!$A:$AS,13,FALSE)-VLOOKUP(P1105&amp;"_"&amp;Q1105&amp;"_"&amp;R1105,[1]挑战模式!$A:$AS,14,FALSE))</f>
        <v/>
      </c>
      <c r="G1105" s="10" t="str">
        <f t="shared" si="103"/>
        <v/>
      </c>
      <c r="H1105" s="10" t="str">
        <f t="shared" si="100"/>
        <v/>
      </c>
      <c r="I1105" s="10" t="str">
        <f>IF(ISNA(VLOOKUP(P1105&amp;"_"&amp;Q1105&amp;"_"&amp;R1105,[1]挑战模式!$A:$AS,1,FALSE)),"",IF(VLOOKUP(P1105&amp;"_"&amp;Q1105&amp;"_"&amp;R1105,[1]挑战模式!$A:$AS,14+S1105,FALSE)="","",INT(VLOOKUP(P1105&amp;"_"&amp;Q1105&amp;"_"&amp;R1105,[1]挑战模式!$A:$AS,20+S1105,FALSE))))</f>
        <v/>
      </c>
      <c r="J1105" s="10" t="str">
        <f>IF(ISNA(VLOOKUP(P1105&amp;"_"&amp;Q1105&amp;"_"&amp;R1105,[1]挑战模式!$A:$AS,1,FALSE)),"",IF(VLOOKUP(P1105&amp;"_"&amp;Q1105&amp;"_"&amp;R1105,[1]挑战模式!$A:$AS,14+S1105,FALSE)="","",ROUND(VLOOKUP(P1105&amp;"_"&amp;Q1105&amp;"_"&amp;R1105,[1]挑战模式!$A:$AS,5,FALSE)/I1105,2)))</f>
        <v/>
      </c>
      <c r="K1105" s="10" t="str">
        <f t="shared" si="104"/>
        <v/>
      </c>
      <c r="L1105" s="10" t="str">
        <f t="shared" si="105"/>
        <v/>
      </c>
      <c r="M1105" s="10" t="str">
        <f t="shared" si="106"/>
        <v/>
      </c>
      <c r="O1105" s="10" t="str">
        <f>IF(J1105="","",VLOOKUP(P1105&amp;"_"&amp;Q1105&amp;"_"&amp;R1105,[1]挑战模式!$A:$AS,38+S1105,FALSE))</f>
        <v/>
      </c>
      <c r="P1105" s="10">
        <v>1</v>
      </c>
      <c r="Q1105" s="10">
        <v>3</v>
      </c>
      <c r="R1105" s="10">
        <v>8</v>
      </c>
      <c r="S1105" s="10">
        <v>6</v>
      </c>
    </row>
    <row r="1106" spans="2:19" x14ac:dyDescent="0.2">
      <c r="B1106" s="10" t="str">
        <f t="shared" si="101"/>
        <v>MonsterWaveCallRule_Season1_Challenge4</v>
      </c>
      <c r="C1106" s="10">
        <f>IF(ISNA(VLOOKUP(P1106&amp;"_"&amp;Q1106&amp;"_"&amp;R1106,[1]挑战模式!$A:$AS,1,FALSE)),"",IF(R1106-R1105=0,"",R1106))</f>
        <v>1</v>
      </c>
      <c r="D1106" s="10" t="str">
        <f t="shared" si="102"/>
        <v>赛季1挑战关卡4波次1</v>
      </c>
      <c r="E1106" s="10" t="str">
        <f>""</f>
        <v/>
      </c>
      <c r="F1106" s="10">
        <f>IF(C1106="","",VLOOKUP(P1106&amp;"_"&amp;Q1106&amp;"_"&amp;R1106,[1]挑战模式!$A:$AS,13,FALSE)-VLOOKUP(P1106&amp;"_"&amp;Q1106&amp;"_"&amp;R1106,[1]挑战模式!$A:$AS,14,FALSE))</f>
        <v>100</v>
      </c>
      <c r="G1106" s="10">
        <f t="shared" si="103"/>
        <v>180</v>
      </c>
      <c r="H1106" s="10">
        <f t="shared" si="100"/>
        <v>0</v>
      </c>
      <c r="I1106" s="10">
        <f ca="1">IF(ISNA(VLOOKUP(P1106&amp;"_"&amp;Q1106&amp;"_"&amp;R1106,[1]挑战模式!$A:$AS,1,FALSE)),"",IF(VLOOKUP(P1106&amp;"_"&amp;Q1106&amp;"_"&amp;R1106,[1]挑战模式!$A:$AS,14+S1106,FALSE)="","",INT(VLOOKUP(P1106&amp;"_"&amp;Q1106&amp;"_"&amp;R1106,[1]挑战模式!$A:$AS,20+S1106,FALSE))))</f>
        <v>5</v>
      </c>
      <c r="J1106" s="10">
        <f ca="1">IF(ISNA(VLOOKUP(P1106&amp;"_"&amp;Q1106&amp;"_"&amp;R1106,[1]挑战模式!$A:$AS,1,FALSE)),"",IF(VLOOKUP(P1106&amp;"_"&amp;Q1106&amp;"_"&amp;R1106,[1]挑战模式!$A:$AS,14+S1106,FALSE)="","",ROUND(VLOOKUP(P1106&amp;"_"&amp;Q1106&amp;"_"&amp;R1106,[1]挑战模式!$A:$AS,5,FALSE)/I1106,2)))</f>
        <v>2</v>
      </c>
      <c r="K1106" s="10">
        <f t="shared" ca="1" si="104"/>
        <v>1</v>
      </c>
      <c r="L1106" s="10" t="str">
        <f t="shared" ca="1" si="105"/>
        <v>Monster_Season1_Challenge4_1_1</v>
      </c>
      <c r="M1106" s="10">
        <f t="shared" ca="1" si="106"/>
        <v>1</v>
      </c>
      <c r="O1106" s="10">
        <f ca="1">IF(J1106="","",VLOOKUP(P1106&amp;"_"&amp;Q1106&amp;"_"&amp;R1106,[1]挑战模式!$A:$AS,38+S1106,FALSE))</f>
        <v>40</v>
      </c>
      <c r="P1106" s="10">
        <v>1</v>
      </c>
      <c r="Q1106" s="10">
        <v>4</v>
      </c>
      <c r="R1106" s="10">
        <v>1</v>
      </c>
      <c r="S1106" s="10">
        <v>1</v>
      </c>
    </row>
    <row r="1107" spans="2:19" x14ac:dyDescent="0.2">
      <c r="B1107" s="10" t="str">
        <f t="shared" si="101"/>
        <v/>
      </c>
      <c r="C1107" s="10" t="str">
        <f>IF(ISNA(VLOOKUP(P1107&amp;"_"&amp;Q1107&amp;"_"&amp;R1107,[1]挑战模式!$A:$AS,1,FALSE)),"",IF(R1107-R1106=0,"",R1107))</f>
        <v/>
      </c>
      <c r="D1107" s="10" t="str">
        <f t="shared" si="102"/>
        <v/>
      </c>
      <c r="E1107" s="10" t="str">
        <f>""</f>
        <v/>
      </c>
      <c r="F1107" s="10" t="str">
        <f>IF(C1107="","",VLOOKUP(P1107&amp;"_"&amp;Q1107&amp;"_"&amp;R1107,[1]挑战模式!$A:$AS,13,FALSE)-VLOOKUP(P1107&amp;"_"&amp;Q1107&amp;"_"&amp;R1107,[1]挑战模式!$A:$AS,14,FALSE))</f>
        <v/>
      </c>
      <c r="G1107" s="10" t="str">
        <f t="shared" si="103"/>
        <v/>
      </c>
      <c r="H1107" s="10" t="str">
        <f t="shared" si="100"/>
        <v/>
      </c>
      <c r="I1107" s="10" t="str">
        <f ca="1">IF(ISNA(VLOOKUP(P1107&amp;"_"&amp;Q1107&amp;"_"&amp;R1107,[1]挑战模式!$A:$AS,1,FALSE)),"",IF(VLOOKUP(P1107&amp;"_"&amp;Q1107&amp;"_"&amp;R1107,[1]挑战模式!$A:$AS,14+S1107,FALSE)="","",INT(VLOOKUP(P1107&amp;"_"&amp;Q1107&amp;"_"&amp;R1107,[1]挑战模式!$A:$AS,20+S1107,FALSE))))</f>
        <v/>
      </c>
      <c r="J1107" s="10" t="str">
        <f ca="1">IF(ISNA(VLOOKUP(P1107&amp;"_"&amp;Q1107&amp;"_"&amp;R1107,[1]挑战模式!$A:$AS,1,FALSE)),"",IF(VLOOKUP(P1107&amp;"_"&amp;Q1107&amp;"_"&amp;R1107,[1]挑战模式!$A:$AS,14+S1107,FALSE)="","",ROUND(VLOOKUP(P1107&amp;"_"&amp;Q1107&amp;"_"&amp;R1107,[1]挑战模式!$A:$AS,5,FALSE)/I1107,2)))</f>
        <v/>
      </c>
      <c r="K1107" s="10" t="str">
        <f t="shared" ca="1" si="104"/>
        <v/>
      </c>
      <c r="L1107" s="10" t="str">
        <f t="shared" ca="1" si="105"/>
        <v/>
      </c>
      <c r="M1107" s="10" t="str">
        <f t="shared" ca="1" si="106"/>
        <v/>
      </c>
      <c r="O1107" s="10" t="str">
        <f ca="1">IF(J1107="","",VLOOKUP(P1107&amp;"_"&amp;Q1107&amp;"_"&amp;R1107,[1]挑战模式!$A:$AS,38+S1107,FALSE))</f>
        <v/>
      </c>
      <c r="P1107" s="10">
        <v>1</v>
      </c>
      <c r="Q1107" s="10">
        <v>4</v>
      </c>
      <c r="R1107" s="10">
        <v>1</v>
      </c>
      <c r="S1107" s="10">
        <v>2</v>
      </c>
    </row>
    <row r="1108" spans="2:19" x14ac:dyDescent="0.2">
      <c r="B1108" s="10" t="str">
        <f t="shared" si="101"/>
        <v/>
      </c>
      <c r="C1108" s="10" t="str">
        <f>IF(ISNA(VLOOKUP(P1108&amp;"_"&amp;Q1108&amp;"_"&amp;R1108,[1]挑战模式!$A:$AS,1,FALSE)),"",IF(R1108-R1107=0,"",R1108))</f>
        <v/>
      </c>
      <c r="D1108" s="10" t="str">
        <f t="shared" si="102"/>
        <v/>
      </c>
      <c r="E1108" s="10" t="str">
        <f>""</f>
        <v/>
      </c>
      <c r="F1108" s="10" t="str">
        <f>IF(C1108="","",VLOOKUP(P1108&amp;"_"&amp;Q1108&amp;"_"&amp;R1108,[1]挑战模式!$A:$AS,13,FALSE)-VLOOKUP(P1108&amp;"_"&amp;Q1108&amp;"_"&amp;R1108,[1]挑战模式!$A:$AS,14,FALSE))</f>
        <v/>
      </c>
      <c r="G1108" s="10" t="str">
        <f t="shared" si="103"/>
        <v/>
      </c>
      <c r="H1108" s="10" t="str">
        <f t="shared" si="100"/>
        <v/>
      </c>
      <c r="I1108" s="10" t="str">
        <f ca="1">IF(ISNA(VLOOKUP(P1108&amp;"_"&amp;Q1108&amp;"_"&amp;R1108,[1]挑战模式!$A:$AS,1,FALSE)),"",IF(VLOOKUP(P1108&amp;"_"&amp;Q1108&amp;"_"&amp;R1108,[1]挑战模式!$A:$AS,14+S1108,FALSE)="","",INT(VLOOKUP(P1108&amp;"_"&amp;Q1108&amp;"_"&amp;R1108,[1]挑战模式!$A:$AS,20+S1108,FALSE))))</f>
        <v/>
      </c>
      <c r="J1108" s="10" t="str">
        <f ca="1">IF(ISNA(VLOOKUP(P1108&amp;"_"&amp;Q1108&amp;"_"&amp;R1108,[1]挑战模式!$A:$AS,1,FALSE)),"",IF(VLOOKUP(P1108&amp;"_"&amp;Q1108&amp;"_"&amp;R1108,[1]挑战模式!$A:$AS,14+S1108,FALSE)="","",ROUND(VLOOKUP(P1108&amp;"_"&amp;Q1108&amp;"_"&amp;R1108,[1]挑战模式!$A:$AS,5,FALSE)/I1108,2)))</f>
        <v/>
      </c>
      <c r="K1108" s="10" t="str">
        <f t="shared" ca="1" si="104"/>
        <v/>
      </c>
      <c r="L1108" s="10" t="str">
        <f t="shared" ca="1" si="105"/>
        <v/>
      </c>
      <c r="M1108" s="10" t="str">
        <f t="shared" ca="1" si="106"/>
        <v/>
      </c>
      <c r="O1108" s="10" t="str">
        <f ca="1">IF(J1108="","",VLOOKUP(P1108&amp;"_"&amp;Q1108&amp;"_"&amp;R1108,[1]挑战模式!$A:$AS,38+S1108,FALSE))</f>
        <v/>
      </c>
      <c r="P1108" s="10">
        <v>1</v>
      </c>
      <c r="Q1108" s="10">
        <v>4</v>
      </c>
      <c r="R1108" s="10">
        <v>1</v>
      </c>
      <c r="S1108" s="10">
        <v>3</v>
      </c>
    </row>
    <row r="1109" spans="2:19" x14ac:dyDescent="0.2">
      <c r="B1109" s="10" t="str">
        <f t="shared" si="101"/>
        <v/>
      </c>
      <c r="C1109" s="10" t="str">
        <f>IF(ISNA(VLOOKUP(P1109&amp;"_"&amp;Q1109&amp;"_"&amp;R1109,[1]挑战模式!$A:$AS,1,FALSE)),"",IF(R1109-R1108=0,"",R1109))</f>
        <v/>
      </c>
      <c r="D1109" s="10" t="str">
        <f t="shared" si="102"/>
        <v/>
      </c>
      <c r="E1109" s="10" t="str">
        <f>""</f>
        <v/>
      </c>
      <c r="F1109" s="10" t="str">
        <f>IF(C1109="","",VLOOKUP(P1109&amp;"_"&amp;Q1109&amp;"_"&amp;R1109,[1]挑战模式!$A:$AS,13,FALSE)-VLOOKUP(P1109&amp;"_"&amp;Q1109&amp;"_"&amp;R1109,[1]挑战模式!$A:$AS,14,FALSE))</f>
        <v/>
      </c>
      <c r="G1109" s="10" t="str">
        <f t="shared" si="103"/>
        <v/>
      </c>
      <c r="H1109" s="10" t="str">
        <f t="shared" si="100"/>
        <v/>
      </c>
      <c r="I1109" s="10" t="str">
        <f ca="1">IF(ISNA(VLOOKUP(P1109&amp;"_"&amp;Q1109&amp;"_"&amp;R1109,[1]挑战模式!$A:$AS,1,FALSE)),"",IF(VLOOKUP(P1109&amp;"_"&amp;Q1109&amp;"_"&amp;R1109,[1]挑战模式!$A:$AS,14+S1109,FALSE)="","",INT(VLOOKUP(P1109&amp;"_"&amp;Q1109&amp;"_"&amp;R1109,[1]挑战模式!$A:$AS,20+S1109,FALSE))))</f>
        <v/>
      </c>
      <c r="J1109" s="10" t="str">
        <f ca="1">IF(ISNA(VLOOKUP(P1109&amp;"_"&amp;Q1109&amp;"_"&amp;R1109,[1]挑战模式!$A:$AS,1,FALSE)),"",IF(VLOOKUP(P1109&amp;"_"&amp;Q1109&amp;"_"&amp;R1109,[1]挑战模式!$A:$AS,14+S1109,FALSE)="","",ROUND(VLOOKUP(P1109&amp;"_"&amp;Q1109&amp;"_"&amp;R1109,[1]挑战模式!$A:$AS,5,FALSE)/I1109,2)))</f>
        <v/>
      </c>
      <c r="K1109" s="10" t="str">
        <f t="shared" ca="1" si="104"/>
        <v/>
      </c>
      <c r="L1109" s="10" t="str">
        <f t="shared" ca="1" si="105"/>
        <v/>
      </c>
      <c r="M1109" s="10" t="str">
        <f t="shared" ca="1" si="106"/>
        <v/>
      </c>
      <c r="O1109" s="10" t="str">
        <f ca="1">IF(J1109="","",VLOOKUP(P1109&amp;"_"&amp;Q1109&amp;"_"&amp;R1109,[1]挑战模式!$A:$AS,38+S1109,FALSE))</f>
        <v/>
      </c>
      <c r="P1109" s="10">
        <v>1</v>
      </c>
      <c r="Q1109" s="10">
        <v>4</v>
      </c>
      <c r="R1109" s="10">
        <v>1</v>
      </c>
      <c r="S1109" s="10">
        <v>4</v>
      </c>
    </row>
    <row r="1110" spans="2:19" x14ac:dyDescent="0.2">
      <c r="B1110" s="10" t="str">
        <f t="shared" si="101"/>
        <v/>
      </c>
      <c r="C1110" s="10" t="str">
        <f>IF(ISNA(VLOOKUP(P1110&amp;"_"&amp;Q1110&amp;"_"&amp;R1110,[1]挑战模式!$A:$AS,1,FALSE)),"",IF(R1110-R1109=0,"",R1110))</f>
        <v/>
      </c>
      <c r="D1110" s="10" t="str">
        <f t="shared" si="102"/>
        <v/>
      </c>
      <c r="E1110" s="10" t="str">
        <f>""</f>
        <v/>
      </c>
      <c r="F1110" s="10" t="str">
        <f>IF(C1110="","",VLOOKUP(P1110&amp;"_"&amp;Q1110&amp;"_"&amp;R1110,[1]挑战模式!$A:$AS,13,FALSE)-VLOOKUP(P1110&amp;"_"&amp;Q1110&amp;"_"&amp;R1110,[1]挑战模式!$A:$AS,14,FALSE))</f>
        <v/>
      </c>
      <c r="G1110" s="10" t="str">
        <f t="shared" si="103"/>
        <v/>
      </c>
      <c r="H1110" s="10" t="str">
        <f t="shared" si="100"/>
        <v/>
      </c>
      <c r="I1110" s="10" t="str">
        <f ca="1">IF(ISNA(VLOOKUP(P1110&amp;"_"&amp;Q1110&amp;"_"&amp;R1110,[1]挑战模式!$A:$AS,1,FALSE)),"",IF(VLOOKUP(P1110&amp;"_"&amp;Q1110&amp;"_"&amp;R1110,[1]挑战模式!$A:$AS,14+S1110,FALSE)="","",INT(VLOOKUP(P1110&amp;"_"&amp;Q1110&amp;"_"&amp;R1110,[1]挑战模式!$A:$AS,20+S1110,FALSE))))</f>
        <v/>
      </c>
      <c r="J1110" s="10" t="str">
        <f ca="1">IF(ISNA(VLOOKUP(P1110&amp;"_"&amp;Q1110&amp;"_"&amp;R1110,[1]挑战模式!$A:$AS,1,FALSE)),"",IF(VLOOKUP(P1110&amp;"_"&amp;Q1110&amp;"_"&amp;R1110,[1]挑战模式!$A:$AS,14+S1110,FALSE)="","",ROUND(VLOOKUP(P1110&amp;"_"&amp;Q1110&amp;"_"&amp;R1110,[1]挑战模式!$A:$AS,5,FALSE)/I1110,2)))</f>
        <v/>
      </c>
      <c r="K1110" s="10" t="str">
        <f t="shared" ca="1" si="104"/>
        <v/>
      </c>
      <c r="L1110" s="10" t="str">
        <f t="shared" ca="1" si="105"/>
        <v/>
      </c>
      <c r="M1110" s="10" t="str">
        <f t="shared" ca="1" si="106"/>
        <v/>
      </c>
      <c r="O1110" s="10" t="str">
        <f ca="1">IF(J1110="","",VLOOKUP(P1110&amp;"_"&amp;Q1110&amp;"_"&amp;R1110,[1]挑战模式!$A:$AS,38+S1110,FALSE))</f>
        <v/>
      </c>
      <c r="P1110" s="10">
        <v>1</v>
      </c>
      <c r="Q1110" s="10">
        <v>4</v>
      </c>
      <c r="R1110" s="10">
        <v>1</v>
      </c>
      <c r="S1110" s="10">
        <v>5</v>
      </c>
    </row>
    <row r="1111" spans="2:19" x14ac:dyDescent="0.2">
      <c r="B1111" s="10" t="str">
        <f t="shared" si="101"/>
        <v/>
      </c>
      <c r="C1111" s="10" t="str">
        <f>IF(ISNA(VLOOKUP(P1111&amp;"_"&amp;Q1111&amp;"_"&amp;R1111,[1]挑战模式!$A:$AS,1,FALSE)),"",IF(R1111-R1110=0,"",R1111))</f>
        <v/>
      </c>
      <c r="D1111" s="10" t="str">
        <f t="shared" si="102"/>
        <v/>
      </c>
      <c r="E1111" s="10" t="str">
        <f>""</f>
        <v/>
      </c>
      <c r="F1111" s="10" t="str">
        <f>IF(C1111="","",VLOOKUP(P1111&amp;"_"&amp;Q1111&amp;"_"&amp;R1111,[1]挑战模式!$A:$AS,13,FALSE)-VLOOKUP(P1111&amp;"_"&amp;Q1111&amp;"_"&amp;R1111,[1]挑战模式!$A:$AS,14,FALSE))</f>
        <v/>
      </c>
      <c r="G1111" s="10" t="str">
        <f t="shared" si="103"/>
        <v/>
      </c>
      <c r="H1111" s="10" t="str">
        <f t="shared" ref="H1111:H1174" si="107">IF(C1111="","",0)</f>
        <v/>
      </c>
      <c r="I1111" s="10" t="str">
        <f ca="1">IF(ISNA(VLOOKUP(P1111&amp;"_"&amp;Q1111&amp;"_"&amp;R1111,[1]挑战模式!$A:$AS,1,FALSE)),"",IF(VLOOKUP(P1111&amp;"_"&amp;Q1111&amp;"_"&amp;R1111,[1]挑战模式!$A:$AS,14+S1111,FALSE)="","",INT(VLOOKUP(P1111&amp;"_"&amp;Q1111&amp;"_"&amp;R1111,[1]挑战模式!$A:$AS,20+S1111,FALSE))))</f>
        <v/>
      </c>
      <c r="J1111" s="10" t="str">
        <f ca="1">IF(ISNA(VLOOKUP(P1111&amp;"_"&amp;Q1111&amp;"_"&amp;R1111,[1]挑战模式!$A:$AS,1,FALSE)),"",IF(VLOOKUP(P1111&amp;"_"&amp;Q1111&amp;"_"&amp;R1111,[1]挑战模式!$A:$AS,14+S1111,FALSE)="","",ROUND(VLOOKUP(P1111&amp;"_"&amp;Q1111&amp;"_"&amp;R1111,[1]挑战模式!$A:$AS,5,FALSE)/I1111,2)))</f>
        <v/>
      </c>
      <c r="K1111" s="10" t="str">
        <f t="shared" ca="1" si="104"/>
        <v/>
      </c>
      <c r="L1111" s="10" t="str">
        <f t="shared" ca="1" si="105"/>
        <v/>
      </c>
      <c r="M1111" s="10" t="str">
        <f t="shared" ca="1" si="106"/>
        <v/>
      </c>
      <c r="O1111" s="10" t="str">
        <f ca="1">IF(J1111="","",VLOOKUP(P1111&amp;"_"&amp;Q1111&amp;"_"&amp;R1111,[1]挑战模式!$A:$AS,38+S1111,FALSE))</f>
        <v/>
      </c>
      <c r="P1111" s="10">
        <v>1</v>
      </c>
      <c r="Q1111" s="10">
        <v>4</v>
      </c>
      <c r="R1111" s="10">
        <v>1</v>
      </c>
      <c r="S1111" s="10">
        <v>6</v>
      </c>
    </row>
    <row r="1112" spans="2:19" x14ac:dyDescent="0.2">
      <c r="B1112" s="10" t="str">
        <f t="shared" si="101"/>
        <v>MonsterWaveCallRule_Season1_Challenge4</v>
      </c>
      <c r="C1112" s="10">
        <f>IF(ISNA(VLOOKUP(P1112&amp;"_"&amp;Q1112&amp;"_"&amp;R1112,[1]挑战模式!$A:$AS,1,FALSE)),"",IF(R1112-R1111=0,"",R1112))</f>
        <v>2</v>
      </c>
      <c r="D1112" s="10" t="str">
        <f t="shared" si="102"/>
        <v>赛季1挑战关卡4波次2</v>
      </c>
      <c r="E1112" s="10" t="str">
        <f>""</f>
        <v/>
      </c>
      <c r="F1112" s="10">
        <f>IF(C1112="","",VLOOKUP(P1112&amp;"_"&amp;Q1112&amp;"_"&amp;R1112,[1]挑战模式!$A:$AS,13,FALSE)-VLOOKUP(P1112&amp;"_"&amp;Q1112&amp;"_"&amp;R1112,[1]挑战模式!$A:$AS,14,FALSE))</f>
        <v>100</v>
      </c>
      <c r="G1112" s="10">
        <f t="shared" si="103"/>
        <v>180</v>
      </c>
      <c r="H1112" s="10">
        <f t="shared" si="107"/>
        <v>0</v>
      </c>
      <c r="I1112" s="10">
        <f ca="1">IF(ISNA(VLOOKUP(P1112&amp;"_"&amp;Q1112&amp;"_"&amp;R1112,[1]挑战模式!$A:$AS,1,FALSE)),"",IF(VLOOKUP(P1112&amp;"_"&amp;Q1112&amp;"_"&amp;R1112,[1]挑战模式!$A:$AS,14+S1112,FALSE)="","",INT(VLOOKUP(P1112&amp;"_"&amp;Q1112&amp;"_"&amp;R1112,[1]挑战模式!$A:$AS,20+S1112,FALSE))))</f>
        <v>4</v>
      </c>
      <c r="J1112" s="10">
        <f ca="1">IF(ISNA(VLOOKUP(P1112&amp;"_"&amp;Q1112&amp;"_"&amp;R1112,[1]挑战模式!$A:$AS,1,FALSE)),"",IF(VLOOKUP(P1112&amp;"_"&amp;Q1112&amp;"_"&amp;R1112,[1]挑战模式!$A:$AS,14+S1112,FALSE)="","",ROUND(VLOOKUP(P1112&amp;"_"&amp;Q1112&amp;"_"&amp;R1112,[1]挑战模式!$A:$AS,5,FALSE)/I1112,2)))</f>
        <v>3.75</v>
      </c>
      <c r="K1112" s="10">
        <f t="shared" ca="1" si="104"/>
        <v>1</v>
      </c>
      <c r="L1112" s="10" t="str">
        <f t="shared" ca="1" si="105"/>
        <v>Monster_Season1_Challenge4_2_1</v>
      </c>
      <c r="M1112" s="10">
        <f t="shared" ca="1" si="106"/>
        <v>1</v>
      </c>
      <c r="O1112" s="10">
        <f ca="1">IF(J1112="","",VLOOKUP(P1112&amp;"_"&amp;Q1112&amp;"_"&amp;R1112,[1]挑战模式!$A:$AS,38+S1112,FALSE))</f>
        <v>25</v>
      </c>
      <c r="P1112" s="10">
        <v>1</v>
      </c>
      <c r="Q1112" s="10">
        <v>4</v>
      </c>
      <c r="R1112" s="10">
        <v>2</v>
      </c>
      <c r="S1112" s="10">
        <v>1</v>
      </c>
    </row>
    <row r="1113" spans="2:19" x14ac:dyDescent="0.2">
      <c r="B1113" s="10" t="str">
        <f t="shared" si="101"/>
        <v/>
      </c>
      <c r="C1113" s="10" t="str">
        <f>IF(ISNA(VLOOKUP(P1113&amp;"_"&amp;Q1113&amp;"_"&amp;R1113,[1]挑战模式!$A:$AS,1,FALSE)),"",IF(R1113-R1112=0,"",R1113))</f>
        <v/>
      </c>
      <c r="D1113" s="10" t="str">
        <f t="shared" si="102"/>
        <v/>
      </c>
      <c r="E1113" s="10" t="str">
        <f>""</f>
        <v/>
      </c>
      <c r="F1113" s="10" t="str">
        <f>IF(C1113="","",VLOOKUP(P1113&amp;"_"&amp;Q1113&amp;"_"&amp;R1113,[1]挑战模式!$A:$AS,13,FALSE)-VLOOKUP(P1113&amp;"_"&amp;Q1113&amp;"_"&amp;R1113,[1]挑战模式!$A:$AS,14,FALSE))</f>
        <v/>
      </c>
      <c r="G1113" s="10" t="str">
        <f t="shared" si="103"/>
        <v/>
      </c>
      <c r="H1113" s="10" t="str">
        <f t="shared" si="107"/>
        <v/>
      </c>
      <c r="I1113" s="10">
        <f ca="1">IF(ISNA(VLOOKUP(P1113&amp;"_"&amp;Q1113&amp;"_"&amp;R1113,[1]挑战模式!$A:$AS,1,FALSE)),"",IF(VLOOKUP(P1113&amp;"_"&amp;Q1113&amp;"_"&amp;R1113,[1]挑战模式!$A:$AS,14+S1113,FALSE)="","",INT(VLOOKUP(P1113&amp;"_"&amp;Q1113&amp;"_"&amp;R1113,[1]挑战模式!$A:$AS,20+S1113,FALSE))))</f>
        <v>4</v>
      </c>
      <c r="J1113" s="10">
        <f ca="1">IF(ISNA(VLOOKUP(P1113&amp;"_"&amp;Q1113&amp;"_"&amp;R1113,[1]挑战模式!$A:$AS,1,FALSE)),"",IF(VLOOKUP(P1113&amp;"_"&amp;Q1113&amp;"_"&amp;R1113,[1]挑战模式!$A:$AS,14+S1113,FALSE)="","",ROUND(VLOOKUP(P1113&amp;"_"&amp;Q1113&amp;"_"&amp;R1113,[1]挑战模式!$A:$AS,5,FALSE)/I1113,2)))</f>
        <v>3.75</v>
      </c>
      <c r="K1113" s="10">
        <f t="shared" ca="1" si="104"/>
        <v>1</v>
      </c>
      <c r="L1113" s="10" t="str">
        <f t="shared" ca="1" si="105"/>
        <v>Monster_Season1_Challenge4_2_2</v>
      </c>
      <c r="M1113" s="10">
        <f t="shared" ca="1" si="106"/>
        <v>1</v>
      </c>
      <c r="O1113" s="10">
        <f ca="1">IF(J1113="","",VLOOKUP(P1113&amp;"_"&amp;Q1113&amp;"_"&amp;R1113,[1]挑战模式!$A:$AS,38+S1113,FALSE))</f>
        <v>25</v>
      </c>
      <c r="P1113" s="10">
        <v>1</v>
      </c>
      <c r="Q1113" s="10">
        <v>4</v>
      </c>
      <c r="R1113" s="10">
        <v>2</v>
      </c>
      <c r="S1113" s="10">
        <v>2</v>
      </c>
    </row>
    <row r="1114" spans="2:19" x14ac:dyDescent="0.2">
      <c r="B1114" s="10" t="str">
        <f t="shared" si="101"/>
        <v/>
      </c>
      <c r="C1114" s="10" t="str">
        <f>IF(ISNA(VLOOKUP(P1114&amp;"_"&amp;Q1114&amp;"_"&amp;R1114,[1]挑战模式!$A:$AS,1,FALSE)),"",IF(R1114-R1113=0,"",R1114))</f>
        <v/>
      </c>
      <c r="D1114" s="10" t="str">
        <f t="shared" si="102"/>
        <v/>
      </c>
      <c r="E1114" s="10" t="str">
        <f>""</f>
        <v/>
      </c>
      <c r="F1114" s="10" t="str">
        <f>IF(C1114="","",VLOOKUP(P1114&amp;"_"&amp;Q1114&amp;"_"&amp;R1114,[1]挑战模式!$A:$AS,13,FALSE)-VLOOKUP(P1114&amp;"_"&amp;Q1114&amp;"_"&amp;R1114,[1]挑战模式!$A:$AS,14,FALSE))</f>
        <v/>
      </c>
      <c r="G1114" s="10" t="str">
        <f t="shared" si="103"/>
        <v/>
      </c>
      <c r="H1114" s="10" t="str">
        <f t="shared" si="107"/>
        <v/>
      </c>
      <c r="I1114" s="10" t="str">
        <f ca="1">IF(ISNA(VLOOKUP(P1114&amp;"_"&amp;Q1114&amp;"_"&amp;R1114,[1]挑战模式!$A:$AS,1,FALSE)),"",IF(VLOOKUP(P1114&amp;"_"&amp;Q1114&amp;"_"&amp;R1114,[1]挑战模式!$A:$AS,14+S1114,FALSE)="","",INT(VLOOKUP(P1114&amp;"_"&amp;Q1114&amp;"_"&amp;R1114,[1]挑战模式!$A:$AS,20+S1114,FALSE))))</f>
        <v/>
      </c>
      <c r="J1114" s="10" t="str">
        <f ca="1">IF(ISNA(VLOOKUP(P1114&amp;"_"&amp;Q1114&amp;"_"&amp;R1114,[1]挑战模式!$A:$AS,1,FALSE)),"",IF(VLOOKUP(P1114&amp;"_"&amp;Q1114&amp;"_"&amp;R1114,[1]挑战模式!$A:$AS,14+S1114,FALSE)="","",ROUND(VLOOKUP(P1114&amp;"_"&amp;Q1114&amp;"_"&amp;R1114,[1]挑战模式!$A:$AS,5,FALSE)/I1114,2)))</f>
        <v/>
      </c>
      <c r="K1114" s="10" t="str">
        <f t="shared" ca="1" si="104"/>
        <v/>
      </c>
      <c r="L1114" s="10" t="str">
        <f t="shared" ca="1" si="105"/>
        <v/>
      </c>
      <c r="M1114" s="10" t="str">
        <f t="shared" ca="1" si="106"/>
        <v/>
      </c>
      <c r="O1114" s="10" t="str">
        <f ca="1">IF(J1114="","",VLOOKUP(P1114&amp;"_"&amp;Q1114&amp;"_"&amp;R1114,[1]挑战模式!$A:$AS,38+S1114,FALSE))</f>
        <v/>
      </c>
      <c r="P1114" s="10">
        <v>1</v>
      </c>
      <c r="Q1114" s="10">
        <v>4</v>
      </c>
      <c r="R1114" s="10">
        <v>2</v>
      </c>
      <c r="S1114" s="10">
        <v>3</v>
      </c>
    </row>
    <row r="1115" spans="2:19" x14ac:dyDescent="0.2">
      <c r="B1115" s="10" t="str">
        <f t="shared" si="101"/>
        <v/>
      </c>
      <c r="C1115" s="10" t="str">
        <f>IF(ISNA(VLOOKUP(P1115&amp;"_"&amp;Q1115&amp;"_"&amp;R1115,[1]挑战模式!$A:$AS,1,FALSE)),"",IF(R1115-R1114=0,"",R1115))</f>
        <v/>
      </c>
      <c r="D1115" s="10" t="str">
        <f t="shared" si="102"/>
        <v/>
      </c>
      <c r="E1115" s="10" t="str">
        <f>""</f>
        <v/>
      </c>
      <c r="F1115" s="10" t="str">
        <f>IF(C1115="","",VLOOKUP(P1115&amp;"_"&amp;Q1115&amp;"_"&amp;R1115,[1]挑战模式!$A:$AS,13,FALSE)-VLOOKUP(P1115&amp;"_"&amp;Q1115&amp;"_"&amp;R1115,[1]挑战模式!$A:$AS,14,FALSE))</f>
        <v/>
      </c>
      <c r="G1115" s="10" t="str">
        <f t="shared" si="103"/>
        <v/>
      </c>
      <c r="H1115" s="10" t="str">
        <f t="shared" si="107"/>
        <v/>
      </c>
      <c r="I1115" s="10" t="str">
        <f ca="1">IF(ISNA(VLOOKUP(P1115&amp;"_"&amp;Q1115&amp;"_"&amp;R1115,[1]挑战模式!$A:$AS,1,FALSE)),"",IF(VLOOKUP(P1115&amp;"_"&amp;Q1115&amp;"_"&amp;R1115,[1]挑战模式!$A:$AS,14+S1115,FALSE)="","",INT(VLOOKUP(P1115&amp;"_"&amp;Q1115&amp;"_"&amp;R1115,[1]挑战模式!$A:$AS,20+S1115,FALSE))))</f>
        <v/>
      </c>
      <c r="J1115" s="10" t="str">
        <f ca="1">IF(ISNA(VLOOKUP(P1115&amp;"_"&amp;Q1115&amp;"_"&amp;R1115,[1]挑战模式!$A:$AS,1,FALSE)),"",IF(VLOOKUP(P1115&amp;"_"&amp;Q1115&amp;"_"&amp;R1115,[1]挑战模式!$A:$AS,14+S1115,FALSE)="","",ROUND(VLOOKUP(P1115&amp;"_"&amp;Q1115&amp;"_"&amp;R1115,[1]挑战模式!$A:$AS,5,FALSE)/I1115,2)))</f>
        <v/>
      </c>
      <c r="K1115" s="10" t="str">
        <f t="shared" ca="1" si="104"/>
        <v/>
      </c>
      <c r="L1115" s="10" t="str">
        <f t="shared" ca="1" si="105"/>
        <v/>
      </c>
      <c r="M1115" s="10" t="str">
        <f t="shared" ca="1" si="106"/>
        <v/>
      </c>
      <c r="O1115" s="10" t="str">
        <f ca="1">IF(J1115="","",VLOOKUP(P1115&amp;"_"&amp;Q1115&amp;"_"&amp;R1115,[1]挑战模式!$A:$AS,38+S1115,FALSE))</f>
        <v/>
      </c>
      <c r="P1115" s="10">
        <v>1</v>
      </c>
      <c r="Q1115" s="10">
        <v>4</v>
      </c>
      <c r="R1115" s="10">
        <v>2</v>
      </c>
      <c r="S1115" s="10">
        <v>4</v>
      </c>
    </row>
    <row r="1116" spans="2:19" x14ac:dyDescent="0.2">
      <c r="B1116" s="10" t="str">
        <f t="shared" si="101"/>
        <v/>
      </c>
      <c r="C1116" s="10" t="str">
        <f>IF(ISNA(VLOOKUP(P1116&amp;"_"&amp;Q1116&amp;"_"&amp;R1116,[1]挑战模式!$A:$AS,1,FALSE)),"",IF(R1116-R1115=0,"",R1116))</f>
        <v/>
      </c>
      <c r="D1116" s="10" t="str">
        <f t="shared" si="102"/>
        <v/>
      </c>
      <c r="E1116" s="10" t="str">
        <f>""</f>
        <v/>
      </c>
      <c r="F1116" s="10" t="str">
        <f>IF(C1116="","",VLOOKUP(P1116&amp;"_"&amp;Q1116&amp;"_"&amp;R1116,[1]挑战模式!$A:$AS,13,FALSE)-VLOOKUP(P1116&amp;"_"&amp;Q1116&amp;"_"&amp;R1116,[1]挑战模式!$A:$AS,14,FALSE))</f>
        <v/>
      </c>
      <c r="G1116" s="10" t="str">
        <f t="shared" si="103"/>
        <v/>
      </c>
      <c r="H1116" s="10" t="str">
        <f t="shared" si="107"/>
        <v/>
      </c>
      <c r="I1116" s="10" t="str">
        <f ca="1">IF(ISNA(VLOOKUP(P1116&amp;"_"&amp;Q1116&amp;"_"&amp;R1116,[1]挑战模式!$A:$AS,1,FALSE)),"",IF(VLOOKUP(P1116&amp;"_"&amp;Q1116&amp;"_"&amp;R1116,[1]挑战模式!$A:$AS,14+S1116,FALSE)="","",INT(VLOOKUP(P1116&amp;"_"&amp;Q1116&amp;"_"&amp;R1116,[1]挑战模式!$A:$AS,20+S1116,FALSE))))</f>
        <v/>
      </c>
      <c r="J1116" s="10" t="str">
        <f ca="1">IF(ISNA(VLOOKUP(P1116&amp;"_"&amp;Q1116&amp;"_"&amp;R1116,[1]挑战模式!$A:$AS,1,FALSE)),"",IF(VLOOKUP(P1116&amp;"_"&amp;Q1116&amp;"_"&amp;R1116,[1]挑战模式!$A:$AS,14+S1116,FALSE)="","",ROUND(VLOOKUP(P1116&amp;"_"&amp;Q1116&amp;"_"&amp;R1116,[1]挑战模式!$A:$AS,5,FALSE)/I1116,2)))</f>
        <v/>
      </c>
      <c r="K1116" s="10" t="str">
        <f t="shared" ca="1" si="104"/>
        <v/>
      </c>
      <c r="L1116" s="10" t="str">
        <f t="shared" ca="1" si="105"/>
        <v/>
      </c>
      <c r="M1116" s="10" t="str">
        <f t="shared" ca="1" si="106"/>
        <v/>
      </c>
      <c r="O1116" s="10" t="str">
        <f ca="1">IF(J1116="","",VLOOKUP(P1116&amp;"_"&amp;Q1116&amp;"_"&amp;R1116,[1]挑战模式!$A:$AS,38+S1116,FALSE))</f>
        <v/>
      </c>
      <c r="P1116" s="10">
        <v>1</v>
      </c>
      <c r="Q1116" s="10">
        <v>4</v>
      </c>
      <c r="R1116" s="10">
        <v>2</v>
      </c>
      <c r="S1116" s="10">
        <v>5</v>
      </c>
    </row>
    <row r="1117" spans="2:19" x14ac:dyDescent="0.2">
      <c r="B1117" s="10" t="str">
        <f t="shared" si="101"/>
        <v/>
      </c>
      <c r="C1117" s="10" t="str">
        <f>IF(ISNA(VLOOKUP(P1117&amp;"_"&amp;Q1117&amp;"_"&amp;R1117,[1]挑战模式!$A:$AS,1,FALSE)),"",IF(R1117-R1116=0,"",R1117))</f>
        <v/>
      </c>
      <c r="D1117" s="10" t="str">
        <f t="shared" si="102"/>
        <v/>
      </c>
      <c r="E1117" s="10" t="str">
        <f>""</f>
        <v/>
      </c>
      <c r="F1117" s="10" t="str">
        <f>IF(C1117="","",VLOOKUP(P1117&amp;"_"&amp;Q1117&amp;"_"&amp;R1117,[1]挑战模式!$A:$AS,13,FALSE)-VLOOKUP(P1117&amp;"_"&amp;Q1117&amp;"_"&amp;R1117,[1]挑战模式!$A:$AS,14,FALSE))</f>
        <v/>
      </c>
      <c r="G1117" s="10" t="str">
        <f t="shared" si="103"/>
        <v/>
      </c>
      <c r="H1117" s="10" t="str">
        <f t="shared" si="107"/>
        <v/>
      </c>
      <c r="I1117" s="10" t="str">
        <f ca="1">IF(ISNA(VLOOKUP(P1117&amp;"_"&amp;Q1117&amp;"_"&amp;R1117,[1]挑战模式!$A:$AS,1,FALSE)),"",IF(VLOOKUP(P1117&amp;"_"&amp;Q1117&amp;"_"&amp;R1117,[1]挑战模式!$A:$AS,14+S1117,FALSE)="","",INT(VLOOKUP(P1117&amp;"_"&amp;Q1117&amp;"_"&amp;R1117,[1]挑战模式!$A:$AS,20+S1117,FALSE))))</f>
        <v/>
      </c>
      <c r="J1117" s="10" t="str">
        <f ca="1">IF(ISNA(VLOOKUP(P1117&amp;"_"&amp;Q1117&amp;"_"&amp;R1117,[1]挑战模式!$A:$AS,1,FALSE)),"",IF(VLOOKUP(P1117&amp;"_"&amp;Q1117&amp;"_"&amp;R1117,[1]挑战模式!$A:$AS,14+S1117,FALSE)="","",ROUND(VLOOKUP(P1117&amp;"_"&amp;Q1117&amp;"_"&amp;R1117,[1]挑战模式!$A:$AS,5,FALSE)/I1117,2)))</f>
        <v/>
      </c>
      <c r="K1117" s="10" t="str">
        <f t="shared" ca="1" si="104"/>
        <v/>
      </c>
      <c r="L1117" s="10" t="str">
        <f t="shared" ca="1" si="105"/>
        <v/>
      </c>
      <c r="M1117" s="10" t="str">
        <f t="shared" ca="1" si="106"/>
        <v/>
      </c>
      <c r="O1117" s="10" t="str">
        <f ca="1">IF(J1117="","",VLOOKUP(P1117&amp;"_"&amp;Q1117&amp;"_"&amp;R1117,[1]挑战模式!$A:$AS,38+S1117,FALSE))</f>
        <v/>
      </c>
      <c r="P1117" s="10">
        <v>1</v>
      </c>
      <c r="Q1117" s="10">
        <v>4</v>
      </c>
      <c r="R1117" s="10">
        <v>2</v>
      </c>
      <c r="S1117" s="10">
        <v>6</v>
      </c>
    </row>
    <row r="1118" spans="2:19" x14ac:dyDescent="0.2">
      <c r="B1118" s="10" t="str">
        <f t="shared" si="101"/>
        <v>MonsterWaveCallRule_Season1_Challenge4</v>
      </c>
      <c r="C1118" s="10">
        <f>IF(ISNA(VLOOKUP(P1118&amp;"_"&amp;Q1118&amp;"_"&amp;R1118,[1]挑战模式!$A:$AS,1,FALSE)),"",IF(R1118-R1117=0,"",R1118))</f>
        <v>3</v>
      </c>
      <c r="D1118" s="10" t="str">
        <f t="shared" si="102"/>
        <v>赛季1挑战关卡4波次3</v>
      </c>
      <c r="E1118" s="10" t="str">
        <f>""</f>
        <v/>
      </c>
      <c r="F1118" s="10">
        <f>IF(C1118="","",VLOOKUP(P1118&amp;"_"&amp;Q1118&amp;"_"&amp;R1118,[1]挑战模式!$A:$AS,13,FALSE)-VLOOKUP(P1118&amp;"_"&amp;Q1118&amp;"_"&amp;R1118,[1]挑战模式!$A:$AS,14,FALSE))</f>
        <v>100</v>
      </c>
      <c r="G1118" s="10">
        <f t="shared" si="103"/>
        <v>180</v>
      </c>
      <c r="H1118" s="10">
        <f t="shared" si="107"/>
        <v>0</v>
      </c>
      <c r="I1118" s="10">
        <f ca="1">IF(ISNA(VLOOKUP(P1118&amp;"_"&amp;Q1118&amp;"_"&amp;R1118,[1]挑战模式!$A:$AS,1,FALSE)),"",IF(VLOOKUP(P1118&amp;"_"&amp;Q1118&amp;"_"&amp;R1118,[1]挑战模式!$A:$AS,14+S1118,FALSE)="","",INT(VLOOKUP(P1118&amp;"_"&amp;Q1118&amp;"_"&amp;R1118,[1]挑战模式!$A:$AS,20+S1118,FALSE))))</f>
        <v>7</v>
      </c>
      <c r="J1118" s="10">
        <f ca="1">IF(ISNA(VLOOKUP(P1118&amp;"_"&amp;Q1118&amp;"_"&amp;R1118,[1]挑战模式!$A:$AS,1,FALSE)),"",IF(VLOOKUP(P1118&amp;"_"&amp;Q1118&amp;"_"&amp;R1118,[1]挑战模式!$A:$AS,14+S1118,FALSE)="","",ROUND(VLOOKUP(P1118&amp;"_"&amp;Q1118&amp;"_"&amp;R1118,[1]挑战模式!$A:$AS,5,FALSE)/I1118,2)))</f>
        <v>2.86</v>
      </c>
      <c r="K1118" s="10">
        <f t="shared" ca="1" si="104"/>
        <v>1</v>
      </c>
      <c r="L1118" s="10" t="str">
        <f t="shared" ca="1" si="105"/>
        <v>Monster_Season1_Challenge4_3_1</v>
      </c>
      <c r="M1118" s="10">
        <f t="shared" ca="1" si="106"/>
        <v>1</v>
      </c>
      <c r="O1118" s="10">
        <f ca="1">IF(J1118="","",VLOOKUP(P1118&amp;"_"&amp;Q1118&amp;"_"&amp;R1118,[1]挑战模式!$A:$AS,38+S1118,FALSE))</f>
        <v>14</v>
      </c>
      <c r="P1118" s="10">
        <v>1</v>
      </c>
      <c r="Q1118" s="10">
        <v>4</v>
      </c>
      <c r="R1118" s="10">
        <v>3</v>
      </c>
      <c r="S1118" s="10">
        <v>1</v>
      </c>
    </row>
    <row r="1119" spans="2:19" x14ac:dyDescent="0.2">
      <c r="B1119" s="10" t="str">
        <f t="shared" si="101"/>
        <v/>
      </c>
      <c r="C1119" s="10" t="str">
        <f>IF(ISNA(VLOOKUP(P1119&amp;"_"&amp;Q1119&amp;"_"&amp;R1119,[1]挑战模式!$A:$AS,1,FALSE)),"",IF(R1119-R1118=0,"",R1119))</f>
        <v/>
      </c>
      <c r="D1119" s="10" t="str">
        <f t="shared" si="102"/>
        <v/>
      </c>
      <c r="E1119" s="10" t="str">
        <f>""</f>
        <v/>
      </c>
      <c r="F1119" s="10" t="str">
        <f>IF(C1119="","",VLOOKUP(P1119&amp;"_"&amp;Q1119&amp;"_"&amp;R1119,[1]挑战模式!$A:$AS,13,FALSE)-VLOOKUP(P1119&amp;"_"&amp;Q1119&amp;"_"&amp;R1119,[1]挑战模式!$A:$AS,14,FALSE))</f>
        <v/>
      </c>
      <c r="G1119" s="10" t="str">
        <f t="shared" si="103"/>
        <v/>
      </c>
      <c r="H1119" s="10" t="str">
        <f t="shared" si="107"/>
        <v/>
      </c>
      <c r="I1119" s="10">
        <f ca="1">IF(ISNA(VLOOKUP(P1119&amp;"_"&amp;Q1119&amp;"_"&amp;R1119,[1]挑战模式!$A:$AS,1,FALSE)),"",IF(VLOOKUP(P1119&amp;"_"&amp;Q1119&amp;"_"&amp;R1119,[1]挑战模式!$A:$AS,14+S1119,FALSE)="","",INT(VLOOKUP(P1119&amp;"_"&amp;Q1119&amp;"_"&amp;R1119,[1]挑战模式!$A:$AS,20+S1119,FALSE))))</f>
        <v>7</v>
      </c>
      <c r="J1119" s="10">
        <f ca="1">IF(ISNA(VLOOKUP(P1119&amp;"_"&amp;Q1119&amp;"_"&amp;R1119,[1]挑战模式!$A:$AS,1,FALSE)),"",IF(VLOOKUP(P1119&amp;"_"&amp;Q1119&amp;"_"&amp;R1119,[1]挑战模式!$A:$AS,14+S1119,FALSE)="","",ROUND(VLOOKUP(P1119&amp;"_"&amp;Q1119&amp;"_"&amp;R1119,[1]挑战模式!$A:$AS,5,FALSE)/I1119,2)))</f>
        <v>2.86</v>
      </c>
      <c r="K1119" s="10">
        <f t="shared" ca="1" si="104"/>
        <v>1</v>
      </c>
      <c r="L1119" s="10" t="str">
        <f t="shared" ca="1" si="105"/>
        <v>Monster_Season1_Challenge4_3_2</v>
      </c>
      <c r="M1119" s="10">
        <f t="shared" ca="1" si="106"/>
        <v>1</v>
      </c>
      <c r="O1119" s="10">
        <f ca="1">IF(J1119="","",VLOOKUP(P1119&amp;"_"&amp;Q1119&amp;"_"&amp;R1119,[1]挑战模式!$A:$AS,38+S1119,FALSE))</f>
        <v>14</v>
      </c>
      <c r="P1119" s="10">
        <v>1</v>
      </c>
      <c r="Q1119" s="10">
        <v>4</v>
      </c>
      <c r="R1119" s="10">
        <v>3</v>
      </c>
      <c r="S1119" s="10">
        <v>2</v>
      </c>
    </row>
    <row r="1120" spans="2:19" x14ac:dyDescent="0.2">
      <c r="B1120" s="10" t="str">
        <f t="shared" si="101"/>
        <v/>
      </c>
      <c r="C1120" s="10" t="str">
        <f>IF(ISNA(VLOOKUP(P1120&amp;"_"&amp;Q1120&amp;"_"&amp;R1120,[1]挑战模式!$A:$AS,1,FALSE)),"",IF(R1120-R1119=0,"",R1120))</f>
        <v/>
      </c>
      <c r="D1120" s="10" t="str">
        <f t="shared" si="102"/>
        <v/>
      </c>
      <c r="E1120" s="10" t="str">
        <f>""</f>
        <v/>
      </c>
      <c r="F1120" s="10" t="str">
        <f>IF(C1120="","",VLOOKUP(P1120&amp;"_"&amp;Q1120&amp;"_"&amp;R1120,[1]挑战模式!$A:$AS,13,FALSE)-VLOOKUP(P1120&amp;"_"&amp;Q1120&amp;"_"&amp;R1120,[1]挑战模式!$A:$AS,14,FALSE))</f>
        <v/>
      </c>
      <c r="G1120" s="10" t="str">
        <f t="shared" si="103"/>
        <v/>
      </c>
      <c r="H1120" s="10" t="str">
        <f t="shared" si="107"/>
        <v/>
      </c>
      <c r="I1120" s="10" t="str">
        <f ca="1">IF(ISNA(VLOOKUP(P1120&amp;"_"&amp;Q1120&amp;"_"&amp;R1120,[1]挑战模式!$A:$AS,1,FALSE)),"",IF(VLOOKUP(P1120&amp;"_"&amp;Q1120&amp;"_"&amp;R1120,[1]挑战模式!$A:$AS,14+S1120,FALSE)="","",INT(VLOOKUP(P1120&amp;"_"&amp;Q1120&amp;"_"&amp;R1120,[1]挑战模式!$A:$AS,20+S1120,FALSE))))</f>
        <v/>
      </c>
      <c r="J1120" s="10" t="str">
        <f ca="1">IF(ISNA(VLOOKUP(P1120&amp;"_"&amp;Q1120&amp;"_"&amp;R1120,[1]挑战模式!$A:$AS,1,FALSE)),"",IF(VLOOKUP(P1120&amp;"_"&amp;Q1120&amp;"_"&amp;R1120,[1]挑战模式!$A:$AS,14+S1120,FALSE)="","",ROUND(VLOOKUP(P1120&amp;"_"&amp;Q1120&amp;"_"&amp;R1120,[1]挑战模式!$A:$AS,5,FALSE)/I1120,2)))</f>
        <v/>
      </c>
      <c r="K1120" s="10" t="str">
        <f t="shared" ca="1" si="104"/>
        <v/>
      </c>
      <c r="L1120" s="10" t="str">
        <f t="shared" ca="1" si="105"/>
        <v/>
      </c>
      <c r="M1120" s="10" t="str">
        <f t="shared" ca="1" si="106"/>
        <v/>
      </c>
      <c r="O1120" s="10" t="str">
        <f ca="1">IF(J1120="","",VLOOKUP(P1120&amp;"_"&amp;Q1120&amp;"_"&amp;R1120,[1]挑战模式!$A:$AS,38+S1120,FALSE))</f>
        <v/>
      </c>
      <c r="P1120" s="10">
        <v>1</v>
      </c>
      <c r="Q1120" s="10">
        <v>4</v>
      </c>
      <c r="R1120" s="10">
        <v>3</v>
      </c>
      <c r="S1120" s="10">
        <v>3</v>
      </c>
    </row>
    <row r="1121" spans="2:19" x14ac:dyDescent="0.2">
      <c r="B1121" s="10" t="str">
        <f t="shared" si="101"/>
        <v/>
      </c>
      <c r="C1121" s="10" t="str">
        <f>IF(ISNA(VLOOKUP(P1121&amp;"_"&amp;Q1121&amp;"_"&amp;R1121,[1]挑战模式!$A:$AS,1,FALSE)),"",IF(R1121-R1120=0,"",R1121))</f>
        <v/>
      </c>
      <c r="D1121" s="10" t="str">
        <f t="shared" si="102"/>
        <v/>
      </c>
      <c r="E1121" s="10" t="str">
        <f>""</f>
        <v/>
      </c>
      <c r="F1121" s="10" t="str">
        <f>IF(C1121="","",VLOOKUP(P1121&amp;"_"&amp;Q1121&amp;"_"&amp;R1121,[1]挑战模式!$A:$AS,13,FALSE)-VLOOKUP(P1121&amp;"_"&amp;Q1121&amp;"_"&amp;R1121,[1]挑战模式!$A:$AS,14,FALSE))</f>
        <v/>
      </c>
      <c r="G1121" s="10" t="str">
        <f t="shared" si="103"/>
        <v/>
      </c>
      <c r="H1121" s="10" t="str">
        <f t="shared" si="107"/>
        <v/>
      </c>
      <c r="I1121" s="10" t="str">
        <f ca="1">IF(ISNA(VLOOKUP(P1121&amp;"_"&amp;Q1121&amp;"_"&amp;R1121,[1]挑战模式!$A:$AS,1,FALSE)),"",IF(VLOOKUP(P1121&amp;"_"&amp;Q1121&amp;"_"&amp;R1121,[1]挑战模式!$A:$AS,14+S1121,FALSE)="","",INT(VLOOKUP(P1121&amp;"_"&amp;Q1121&amp;"_"&amp;R1121,[1]挑战模式!$A:$AS,20+S1121,FALSE))))</f>
        <v/>
      </c>
      <c r="J1121" s="10" t="str">
        <f ca="1">IF(ISNA(VLOOKUP(P1121&amp;"_"&amp;Q1121&amp;"_"&amp;R1121,[1]挑战模式!$A:$AS,1,FALSE)),"",IF(VLOOKUP(P1121&amp;"_"&amp;Q1121&amp;"_"&amp;R1121,[1]挑战模式!$A:$AS,14+S1121,FALSE)="","",ROUND(VLOOKUP(P1121&amp;"_"&amp;Q1121&amp;"_"&amp;R1121,[1]挑战模式!$A:$AS,5,FALSE)/I1121,2)))</f>
        <v/>
      </c>
      <c r="K1121" s="10" t="str">
        <f t="shared" ca="1" si="104"/>
        <v/>
      </c>
      <c r="L1121" s="10" t="str">
        <f t="shared" ca="1" si="105"/>
        <v/>
      </c>
      <c r="M1121" s="10" t="str">
        <f t="shared" ca="1" si="106"/>
        <v/>
      </c>
      <c r="O1121" s="10" t="str">
        <f ca="1">IF(J1121="","",VLOOKUP(P1121&amp;"_"&amp;Q1121&amp;"_"&amp;R1121,[1]挑战模式!$A:$AS,38+S1121,FALSE))</f>
        <v/>
      </c>
      <c r="P1121" s="10">
        <v>1</v>
      </c>
      <c r="Q1121" s="10">
        <v>4</v>
      </c>
      <c r="R1121" s="10">
        <v>3</v>
      </c>
      <c r="S1121" s="10">
        <v>4</v>
      </c>
    </row>
    <row r="1122" spans="2:19" x14ac:dyDescent="0.2">
      <c r="B1122" s="10" t="str">
        <f t="shared" si="101"/>
        <v/>
      </c>
      <c r="C1122" s="10" t="str">
        <f>IF(ISNA(VLOOKUP(P1122&amp;"_"&amp;Q1122&amp;"_"&amp;R1122,[1]挑战模式!$A:$AS,1,FALSE)),"",IF(R1122-R1121=0,"",R1122))</f>
        <v/>
      </c>
      <c r="D1122" s="10" t="str">
        <f t="shared" si="102"/>
        <v/>
      </c>
      <c r="E1122" s="10" t="str">
        <f>""</f>
        <v/>
      </c>
      <c r="F1122" s="10" t="str">
        <f>IF(C1122="","",VLOOKUP(P1122&amp;"_"&amp;Q1122&amp;"_"&amp;R1122,[1]挑战模式!$A:$AS,13,FALSE)-VLOOKUP(P1122&amp;"_"&amp;Q1122&amp;"_"&amp;R1122,[1]挑战模式!$A:$AS,14,FALSE))</f>
        <v/>
      </c>
      <c r="G1122" s="10" t="str">
        <f t="shared" si="103"/>
        <v/>
      </c>
      <c r="H1122" s="10" t="str">
        <f t="shared" si="107"/>
        <v/>
      </c>
      <c r="I1122" s="10" t="str">
        <f ca="1">IF(ISNA(VLOOKUP(P1122&amp;"_"&amp;Q1122&amp;"_"&amp;R1122,[1]挑战模式!$A:$AS,1,FALSE)),"",IF(VLOOKUP(P1122&amp;"_"&amp;Q1122&amp;"_"&amp;R1122,[1]挑战模式!$A:$AS,14+S1122,FALSE)="","",INT(VLOOKUP(P1122&amp;"_"&amp;Q1122&amp;"_"&amp;R1122,[1]挑战模式!$A:$AS,20+S1122,FALSE))))</f>
        <v/>
      </c>
      <c r="J1122" s="10" t="str">
        <f ca="1">IF(ISNA(VLOOKUP(P1122&amp;"_"&amp;Q1122&amp;"_"&amp;R1122,[1]挑战模式!$A:$AS,1,FALSE)),"",IF(VLOOKUP(P1122&amp;"_"&amp;Q1122&amp;"_"&amp;R1122,[1]挑战模式!$A:$AS,14+S1122,FALSE)="","",ROUND(VLOOKUP(P1122&amp;"_"&amp;Q1122&amp;"_"&amp;R1122,[1]挑战模式!$A:$AS,5,FALSE)/I1122,2)))</f>
        <v/>
      </c>
      <c r="K1122" s="10" t="str">
        <f t="shared" ca="1" si="104"/>
        <v/>
      </c>
      <c r="L1122" s="10" t="str">
        <f t="shared" ca="1" si="105"/>
        <v/>
      </c>
      <c r="M1122" s="10" t="str">
        <f t="shared" ca="1" si="106"/>
        <v/>
      </c>
      <c r="O1122" s="10" t="str">
        <f ca="1">IF(J1122="","",VLOOKUP(P1122&amp;"_"&amp;Q1122&amp;"_"&amp;R1122,[1]挑战模式!$A:$AS,38+S1122,FALSE))</f>
        <v/>
      </c>
      <c r="P1122" s="10">
        <v>1</v>
      </c>
      <c r="Q1122" s="10">
        <v>4</v>
      </c>
      <c r="R1122" s="10">
        <v>3</v>
      </c>
      <c r="S1122" s="10">
        <v>5</v>
      </c>
    </row>
    <row r="1123" spans="2:19" x14ac:dyDescent="0.2">
      <c r="B1123" s="10" t="str">
        <f t="shared" ref="B1123:B1186" si="108">IF(C1123="","","MonsterWaveCallRule_Season"&amp;P1123&amp;"_Challenge"&amp;Q1123)</f>
        <v/>
      </c>
      <c r="C1123" s="10" t="str">
        <f>IF(ISNA(VLOOKUP(P1123&amp;"_"&amp;Q1123&amp;"_"&amp;R1123,[1]挑战模式!$A:$AS,1,FALSE)),"",IF(R1123-R1122=0,"",R1123))</f>
        <v/>
      </c>
      <c r="D1123" s="10" t="str">
        <f t="shared" ref="D1123:D1186" si="109">IF(C1123="","","赛季"&amp;P1123&amp;"挑战关卡"&amp;Q1123&amp;"波次"&amp;R1123)</f>
        <v/>
      </c>
      <c r="E1123" s="10" t="str">
        <f>""</f>
        <v/>
      </c>
      <c r="F1123" s="10" t="str">
        <f>IF(C1123="","",VLOOKUP(P1123&amp;"_"&amp;Q1123&amp;"_"&amp;R1123,[1]挑战模式!$A:$AS,13,FALSE)-VLOOKUP(P1123&amp;"_"&amp;Q1123&amp;"_"&amp;R1123,[1]挑战模式!$A:$AS,14,FALSE))</f>
        <v/>
      </c>
      <c r="G1123" s="10" t="str">
        <f t="shared" ref="G1123:G1186" si="110">IF(C1123="","",180)</f>
        <v/>
      </c>
      <c r="H1123" s="10" t="str">
        <f t="shared" si="107"/>
        <v/>
      </c>
      <c r="I1123" s="10" t="str">
        <f ca="1">IF(ISNA(VLOOKUP(P1123&amp;"_"&amp;Q1123&amp;"_"&amp;R1123,[1]挑战模式!$A:$AS,1,FALSE)),"",IF(VLOOKUP(P1123&amp;"_"&amp;Q1123&amp;"_"&amp;R1123,[1]挑战模式!$A:$AS,14+S1123,FALSE)="","",INT(VLOOKUP(P1123&amp;"_"&amp;Q1123&amp;"_"&amp;R1123,[1]挑战模式!$A:$AS,20+S1123,FALSE))))</f>
        <v/>
      </c>
      <c r="J1123" s="10" t="str">
        <f ca="1">IF(ISNA(VLOOKUP(P1123&amp;"_"&amp;Q1123&amp;"_"&amp;R1123,[1]挑战模式!$A:$AS,1,FALSE)),"",IF(VLOOKUP(P1123&amp;"_"&amp;Q1123&amp;"_"&amp;R1123,[1]挑战模式!$A:$AS,14+S1123,FALSE)="","",ROUND(VLOOKUP(P1123&amp;"_"&amp;Q1123&amp;"_"&amp;R1123,[1]挑战模式!$A:$AS,5,FALSE)/I1123,2)))</f>
        <v/>
      </c>
      <c r="K1123" s="10" t="str">
        <f t="shared" ref="K1123:K1186" ca="1" si="111">IF(J1123="","",1)</f>
        <v/>
      </c>
      <c r="L1123" s="10" t="str">
        <f t="shared" ref="L1123:L1186" ca="1" si="112">IF(J1123="","","Monster_Season"&amp;P1123&amp;"_Challenge"&amp;Q1123&amp;"_"&amp;R1123&amp;"_"&amp;S1123)</f>
        <v/>
      </c>
      <c r="M1123" s="10" t="str">
        <f t="shared" ref="M1123:M1186" ca="1" si="113">IF(J1123="","",1)</f>
        <v/>
      </c>
      <c r="O1123" s="10" t="str">
        <f ca="1">IF(J1123="","",VLOOKUP(P1123&amp;"_"&amp;Q1123&amp;"_"&amp;R1123,[1]挑战模式!$A:$AS,38+S1123,FALSE))</f>
        <v/>
      </c>
      <c r="P1123" s="10">
        <v>1</v>
      </c>
      <c r="Q1123" s="10">
        <v>4</v>
      </c>
      <c r="R1123" s="10">
        <v>3</v>
      </c>
      <c r="S1123" s="10">
        <v>6</v>
      </c>
    </row>
    <row r="1124" spans="2:19" x14ac:dyDescent="0.2">
      <c r="B1124" s="10" t="str">
        <f t="shared" si="108"/>
        <v>MonsterWaveCallRule_Season1_Challenge4</v>
      </c>
      <c r="C1124" s="10">
        <f>IF(ISNA(VLOOKUP(P1124&amp;"_"&amp;Q1124&amp;"_"&amp;R1124,[1]挑战模式!$A:$AS,1,FALSE)),"",IF(R1124-R1123=0,"",R1124))</f>
        <v>4</v>
      </c>
      <c r="D1124" s="10" t="str">
        <f t="shared" si="109"/>
        <v>赛季1挑战关卡4波次4</v>
      </c>
      <c r="E1124" s="10" t="str">
        <f>""</f>
        <v/>
      </c>
      <c r="F1124" s="10">
        <f>IF(C1124="","",VLOOKUP(P1124&amp;"_"&amp;Q1124&amp;"_"&amp;R1124,[1]挑战模式!$A:$AS,13,FALSE)-VLOOKUP(P1124&amp;"_"&amp;Q1124&amp;"_"&amp;R1124,[1]挑战模式!$A:$AS,14,FALSE))</f>
        <v>100</v>
      </c>
      <c r="G1124" s="10">
        <f t="shared" si="110"/>
        <v>180</v>
      </c>
      <c r="H1124" s="10">
        <f t="shared" si="107"/>
        <v>0</v>
      </c>
      <c r="I1124" s="10">
        <f ca="1">IF(ISNA(VLOOKUP(P1124&amp;"_"&amp;Q1124&amp;"_"&amp;R1124,[1]挑战模式!$A:$AS,1,FALSE)),"",IF(VLOOKUP(P1124&amp;"_"&amp;Q1124&amp;"_"&amp;R1124,[1]挑战模式!$A:$AS,14+S1124,FALSE)="","",INT(VLOOKUP(P1124&amp;"_"&amp;Q1124&amp;"_"&amp;R1124,[1]挑战模式!$A:$AS,20+S1124,FALSE))))</f>
        <v>9</v>
      </c>
      <c r="J1124" s="10">
        <f ca="1">IF(ISNA(VLOOKUP(P1124&amp;"_"&amp;Q1124&amp;"_"&amp;R1124,[1]挑战模式!$A:$AS,1,FALSE)),"",IF(VLOOKUP(P1124&amp;"_"&amp;Q1124&amp;"_"&amp;R1124,[1]挑战模式!$A:$AS,14+S1124,FALSE)="","",ROUND(VLOOKUP(P1124&amp;"_"&amp;Q1124&amp;"_"&amp;R1124,[1]挑战模式!$A:$AS,5,FALSE)/I1124,2)))</f>
        <v>2.78</v>
      </c>
      <c r="K1124" s="10">
        <f t="shared" ca="1" si="111"/>
        <v>1</v>
      </c>
      <c r="L1124" s="10" t="str">
        <f t="shared" ca="1" si="112"/>
        <v>Monster_Season1_Challenge4_4_1</v>
      </c>
      <c r="M1124" s="10">
        <f t="shared" ca="1" si="113"/>
        <v>1</v>
      </c>
      <c r="O1124" s="10">
        <f ca="1">IF(J1124="","",VLOOKUP(P1124&amp;"_"&amp;Q1124&amp;"_"&amp;R1124,[1]挑战模式!$A:$AS,38+S1124,FALSE))</f>
        <v>9</v>
      </c>
      <c r="P1124" s="10">
        <v>1</v>
      </c>
      <c r="Q1124" s="10">
        <v>4</v>
      </c>
      <c r="R1124" s="10">
        <v>4</v>
      </c>
      <c r="S1124" s="10">
        <v>1</v>
      </c>
    </row>
    <row r="1125" spans="2:19" x14ac:dyDescent="0.2">
      <c r="B1125" s="10" t="str">
        <f t="shared" si="108"/>
        <v/>
      </c>
      <c r="C1125" s="10" t="str">
        <f>IF(ISNA(VLOOKUP(P1125&amp;"_"&amp;Q1125&amp;"_"&amp;R1125,[1]挑战模式!$A:$AS,1,FALSE)),"",IF(R1125-R1124=0,"",R1125))</f>
        <v/>
      </c>
      <c r="D1125" s="10" t="str">
        <f t="shared" si="109"/>
        <v/>
      </c>
      <c r="E1125" s="10" t="str">
        <f>""</f>
        <v/>
      </c>
      <c r="F1125" s="10" t="str">
        <f>IF(C1125="","",VLOOKUP(P1125&amp;"_"&amp;Q1125&amp;"_"&amp;R1125,[1]挑战模式!$A:$AS,13,FALSE)-VLOOKUP(P1125&amp;"_"&amp;Q1125&amp;"_"&amp;R1125,[1]挑战模式!$A:$AS,14,FALSE))</f>
        <v/>
      </c>
      <c r="G1125" s="10" t="str">
        <f t="shared" si="110"/>
        <v/>
      </c>
      <c r="H1125" s="10" t="str">
        <f t="shared" si="107"/>
        <v/>
      </c>
      <c r="I1125" s="10">
        <f ca="1">IF(ISNA(VLOOKUP(P1125&amp;"_"&amp;Q1125&amp;"_"&amp;R1125,[1]挑战模式!$A:$AS,1,FALSE)),"",IF(VLOOKUP(P1125&amp;"_"&amp;Q1125&amp;"_"&amp;R1125,[1]挑战模式!$A:$AS,14+S1125,FALSE)="","",INT(VLOOKUP(P1125&amp;"_"&amp;Q1125&amp;"_"&amp;R1125,[1]挑战模式!$A:$AS,20+S1125,FALSE))))</f>
        <v>9</v>
      </c>
      <c r="J1125" s="10">
        <f ca="1">IF(ISNA(VLOOKUP(P1125&amp;"_"&amp;Q1125&amp;"_"&amp;R1125,[1]挑战模式!$A:$AS,1,FALSE)),"",IF(VLOOKUP(P1125&amp;"_"&amp;Q1125&amp;"_"&amp;R1125,[1]挑战模式!$A:$AS,14+S1125,FALSE)="","",ROUND(VLOOKUP(P1125&amp;"_"&amp;Q1125&amp;"_"&amp;R1125,[1]挑战模式!$A:$AS,5,FALSE)/I1125,2)))</f>
        <v>2.78</v>
      </c>
      <c r="K1125" s="10">
        <f t="shared" ca="1" si="111"/>
        <v>1</v>
      </c>
      <c r="L1125" s="10" t="str">
        <f t="shared" ca="1" si="112"/>
        <v>Monster_Season1_Challenge4_4_2</v>
      </c>
      <c r="M1125" s="10">
        <f t="shared" ca="1" si="113"/>
        <v>1</v>
      </c>
      <c r="O1125" s="10">
        <f ca="1">IF(J1125="","",VLOOKUP(P1125&amp;"_"&amp;Q1125&amp;"_"&amp;R1125,[1]挑战模式!$A:$AS,38+S1125,FALSE))</f>
        <v>9</v>
      </c>
      <c r="P1125" s="10">
        <v>1</v>
      </c>
      <c r="Q1125" s="10">
        <v>4</v>
      </c>
      <c r="R1125" s="10">
        <v>4</v>
      </c>
      <c r="S1125" s="10">
        <v>2</v>
      </c>
    </row>
    <row r="1126" spans="2:19" x14ac:dyDescent="0.2">
      <c r="B1126" s="10" t="str">
        <f t="shared" si="108"/>
        <v/>
      </c>
      <c r="C1126" s="10" t="str">
        <f>IF(ISNA(VLOOKUP(P1126&amp;"_"&amp;Q1126&amp;"_"&amp;R1126,[1]挑战模式!$A:$AS,1,FALSE)),"",IF(R1126-R1125=0,"",R1126))</f>
        <v/>
      </c>
      <c r="D1126" s="10" t="str">
        <f t="shared" si="109"/>
        <v/>
      </c>
      <c r="E1126" s="10" t="str">
        <f>""</f>
        <v/>
      </c>
      <c r="F1126" s="10" t="str">
        <f>IF(C1126="","",VLOOKUP(P1126&amp;"_"&amp;Q1126&amp;"_"&amp;R1126,[1]挑战模式!$A:$AS,13,FALSE)-VLOOKUP(P1126&amp;"_"&amp;Q1126&amp;"_"&amp;R1126,[1]挑战模式!$A:$AS,14,FALSE))</f>
        <v/>
      </c>
      <c r="G1126" s="10" t="str">
        <f t="shared" si="110"/>
        <v/>
      </c>
      <c r="H1126" s="10" t="str">
        <f t="shared" si="107"/>
        <v/>
      </c>
      <c r="I1126" s="10">
        <f ca="1">IF(ISNA(VLOOKUP(P1126&amp;"_"&amp;Q1126&amp;"_"&amp;R1126,[1]挑战模式!$A:$AS,1,FALSE)),"",IF(VLOOKUP(P1126&amp;"_"&amp;Q1126&amp;"_"&amp;R1126,[1]挑战模式!$A:$AS,14+S1126,FALSE)="","",INT(VLOOKUP(P1126&amp;"_"&amp;Q1126&amp;"_"&amp;R1126,[1]挑战模式!$A:$AS,20+S1126,FALSE))))</f>
        <v>4</v>
      </c>
      <c r="J1126" s="10">
        <f ca="1">IF(ISNA(VLOOKUP(P1126&amp;"_"&amp;Q1126&amp;"_"&amp;R1126,[1]挑战模式!$A:$AS,1,FALSE)),"",IF(VLOOKUP(P1126&amp;"_"&amp;Q1126&amp;"_"&amp;R1126,[1]挑战模式!$A:$AS,14+S1126,FALSE)="","",ROUND(VLOOKUP(P1126&amp;"_"&amp;Q1126&amp;"_"&amp;R1126,[1]挑战模式!$A:$AS,5,FALSE)/I1126,2)))</f>
        <v>6.25</v>
      </c>
      <c r="K1126" s="10">
        <f t="shared" ca="1" si="111"/>
        <v>1</v>
      </c>
      <c r="L1126" s="10" t="str">
        <f t="shared" ca="1" si="112"/>
        <v>Monster_Season1_Challenge4_4_3</v>
      </c>
      <c r="M1126" s="10">
        <f t="shared" ca="1" si="113"/>
        <v>1</v>
      </c>
      <c r="O1126" s="10">
        <f ca="1">IF(J1126="","",VLOOKUP(P1126&amp;"_"&amp;Q1126&amp;"_"&amp;R1126,[1]挑战模式!$A:$AS,38+S1126,FALSE))</f>
        <v>9</v>
      </c>
      <c r="P1126" s="10">
        <v>1</v>
      </c>
      <c r="Q1126" s="10">
        <v>4</v>
      </c>
      <c r="R1126" s="10">
        <v>4</v>
      </c>
      <c r="S1126" s="10">
        <v>3</v>
      </c>
    </row>
    <row r="1127" spans="2:19" x14ac:dyDescent="0.2">
      <c r="B1127" s="10" t="str">
        <f t="shared" si="108"/>
        <v/>
      </c>
      <c r="C1127" s="10" t="str">
        <f>IF(ISNA(VLOOKUP(P1127&amp;"_"&amp;Q1127&amp;"_"&amp;R1127,[1]挑战模式!$A:$AS,1,FALSE)),"",IF(R1127-R1126=0,"",R1127))</f>
        <v/>
      </c>
      <c r="D1127" s="10" t="str">
        <f t="shared" si="109"/>
        <v/>
      </c>
      <c r="E1127" s="10" t="str">
        <f>""</f>
        <v/>
      </c>
      <c r="F1127" s="10" t="str">
        <f>IF(C1127="","",VLOOKUP(P1127&amp;"_"&amp;Q1127&amp;"_"&amp;R1127,[1]挑战模式!$A:$AS,13,FALSE)-VLOOKUP(P1127&amp;"_"&amp;Q1127&amp;"_"&amp;R1127,[1]挑战模式!$A:$AS,14,FALSE))</f>
        <v/>
      </c>
      <c r="G1127" s="10" t="str">
        <f t="shared" si="110"/>
        <v/>
      </c>
      <c r="H1127" s="10" t="str">
        <f t="shared" si="107"/>
        <v/>
      </c>
      <c r="I1127" s="10" t="str">
        <f ca="1">IF(ISNA(VLOOKUP(P1127&amp;"_"&amp;Q1127&amp;"_"&amp;R1127,[1]挑战模式!$A:$AS,1,FALSE)),"",IF(VLOOKUP(P1127&amp;"_"&amp;Q1127&amp;"_"&amp;R1127,[1]挑战模式!$A:$AS,14+S1127,FALSE)="","",INT(VLOOKUP(P1127&amp;"_"&amp;Q1127&amp;"_"&amp;R1127,[1]挑战模式!$A:$AS,20+S1127,FALSE))))</f>
        <v/>
      </c>
      <c r="J1127" s="10" t="str">
        <f ca="1">IF(ISNA(VLOOKUP(P1127&amp;"_"&amp;Q1127&amp;"_"&amp;R1127,[1]挑战模式!$A:$AS,1,FALSE)),"",IF(VLOOKUP(P1127&amp;"_"&amp;Q1127&amp;"_"&amp;R1127,[1]挑战模式!$A:$AS,14+S1127,FALSE)="","",ROUND(VLOOKUP(P1127&amp;"_"&amp;Q1127&amp;"_"&amp;R1127,[1]挑战模式!$A:$AS,5,FALSE)/I1127,2)))</f>
        <v/>
      </c>
      <c r="K1127" s="10" t="str">
        <f t="shared" ca="1" si="111"/>
        <v/>
      </c>
      <c r="L1127" s="10" t="str">
        <f t="shared" ca="1" si="112"/>
        <v/>
      </c>
      <c r="M1127" s="10" t="str">
        <f t="shared" ca="1" si="113"/>
        <v/>
      </c>
      <c r="O1127" s="10" t="str">
        <f ca="1">IF(J1127="","",VLOOKUP(P1127&amp;"_"&amp;Q1127&amp;"_"&amp;R1127,[1]挑战模式!$A:$AS,38+S1127,FALSE))</f>
        <v/>
      </c>
      <c r="P1127" s="10">
        <v>1</v>
      </c>
      <c r="Q1127" s="10">
        <v>4</v>
      </c>
      <c r="R1127" s="10">
        <v>4</v>
      </c>
      <c r="S1127" s="10">
        <v>4</v>
      </c>
    </row>
    <row r="1128" spans="2:19" x14ac:dyDescent="0.2">
      <c r="B1128" s="10" t="str">
        <f t="shared" si="108"/>
        <v/>
      </c>
      <c r="C1128" s="10" t="str">
        <f>IF(ISNA(VLOOKUP(P1128&amp;"_"&amp;Q1128&amp;"_"&amp;R1128,[1]挑战模式!$A:$AS,1,FALSE)),"",IF(R1128-R1127=0,"",R1128))</f>
        <v/>
      </c>
      <c r="D1128" s="10" t="str">
        <f t="shared" si="109"/>
        <v/>
      </c>
      <c r="E1128" s="10" t="str">
        <f>""</f>
        <v/>
      </c>
      <c r="F1128" s="10" t="str">
        <f>IF(C1128="","",VLOOKUP(P1128&amp;"_"&amp;Q1128&amp;"_"&amp;R1128,[1]挑战模式!$A:$AS,13,FALSE)-VLOOKUP(P1128&amp;"_"&amp;Q1128&amp;"_"&amp;R1128,[1]挑战模式!$A:$AS,14,FALSE))</f>
        <v/>
      </c>
      <c r="G1128" s="10" t="str">
        <f t="shared" si="110"/>
        <v/>
      </c>
      <c r="H1128" s="10" t="str">
        <f t="shared" si="107"/>
        <v/>
      </c>
      <c r="I1128" s="10" t="str">
        <f ca="1">IF(ISNA(VLOOKUP(P1128&amp;"_"&amp;Q1128&amp;"_"&amp;R1128,[1]挑战模式!$A:$AS,1,FALSE)),"",IF(VLOOKUP(P1128&amp;"_"&amp;Q1128&amp;"_"&amp;R1128,[1]挑战模式!$A:$AS,14+S1128,FALSE)="","",INT(VLOOKUP(P1128&amp;"_"&amp;Q1128&amp;"_"&amp;R1128,[1]挑战模式!$A:$AS,20+S1128,FALSE))))</f>
        <v/>
      </c>
      <c r="J1128" s="10" t="str">
        <f ca="1">IF(ISNA(VLOOKUP(P1128&amp;"_"&amp;Q1128&amp;"_"&amp;R1128,[1]挑战模式!$A:$AS,1,FALSE)),"",IF(VLOOKUP(P1128&amp;"_"&amp;Q1128&amp;"_"&amp;R1128,[1]挑战模式!$A:$AS,14+S1128,FALSE)="","",ROUND(VLOOKUP(P1128&amp;"_"&amp;Q1128&amp;"_"&amp;R1128,[1]挑战模式!$A:$AS,5,FALSE)/I1128,2)))</f>
        <v/>
      </c>
      <c r="K1128" s="10" t="str">
        <f t="shared" ca="1" si="111"/>
        <v/>
      </c>
      <c r="L1128" s="10" t="str">
        <f t="shared" ca="1" si="112"/>
        <v/>
      </c>
      <c r="M1128" s="10" t="str">
        <f t="shared" ca="1" si="113"/>
        <v/>
      </c>
      <c r="O1128" s="10" t="str">
        <f ca="1">IF(J1128="","",VLOOKUP(P1128&amp;"_"&amp;Q1128&amp;"_"&amp;R1128,[1]挑战模式!$A:$AS,38+S1128,FALSE))</f>
        <v/>
      </c>
      <c r="P1128" s="10">
        <v>1</v>
      </c>
      <c r="Q1128" s="10">
        <v>4</v>
      </c>
      <c r="R1128" s="10">
        <v>4</v>
      </c>
      <c r="S1128" s="10">
        <v>5</v>
      </c>
    </row>
    <row r="1129" spans="2:19" x14ac:dyDescent="0.2">
      <c r="B1129" s="10" t="str">
        <f t="shared" si="108"/>
        <v/>
      </c>
      <c r="C1129" s="10" t="str">
        <f>IF(ISNA(VLOOKUP(P1129&amp;"_"&amp;Q1129&amp;"_"&amp;R1129,[1]挑战模式!$A:$AS,1,FALSE)),"",IF(R1129-R1128=0,"",R1129))</f>
        <v/>
      </c>
      <c r="D1129" s="10" t="str">
        <f t="shared" si="109"/>
        <v/>
      </c>
      <c r="E1129" s="10" t="str">
        <f>""</f>
        <v/>
      </c>
      <c r="F1129" s="10" t="str">
        <f>IF(C1129="","",VLOOKUP(P1129&amp;"_"&amp;Q1129&amp;"_"&amp;R1129,[1]挑战模式!$A:$AS,13,FALSE)-VLOOKUP(P1129&amp;"_"&amp;Q1129&amp;"_"&amp;R1129,[1]挑战模式!$A:$AS,14,FALSE))</f>
        <v/>
      </c>
      <c r="G1129" s="10" t="str">
        <f t="shared" si="110"/>
        <v/>
      </c>
      <c r="H1129" s="10" t="str">
        <f t="shared" si="107"/>
        <v/>
      </c>
      <c r="I1129" s="10" t="str">
        <f ca="1">IF(ISNA(VLOOKUP(P1129&amp;"_"&amp;Q1129&amp;"_"&amp;R1129,[1]挑战模式!$A:$AS,1,FALSE)),"",IF(VLOOKUP(P1129&amp;"_"&amp;Q1129&amp;"_"&amp;R1129,[1]挑战模式!$A:$AS,14+S1129,FALSE)="","",INT(VLOOKUP(P1129&amp;"_"&amp;Q1129&amp;"_"&amp;R1129,[1]挑战模式!$A:$AS,20+S1129,FALSE))))</f>
        <v/>
      </c>
      <c r="J1129" s="10" t="str">
        <f ca="1">IF(ISNA(VLOOKUP(P1129&amp;"_"&amp;Q1129&amp;"_"&amp;R1129,[1]挑战模式!$A:$AS,1,FALSE)),"",IF(VLOOKUP(P1129&amp;"_"&amp;Q1129&amp;"_"&amp;R1129,[1]挑战模式!$A:$AS,14+S1129,FALSE)="","",ROUND(VLOOKUP(P1129&amp;"_"&amp;Q1129&amp;"_"&amp;R1129,[1]挑战模式!$A:$AS,5,FALSE)/I1129,2)))</f>
        <v/>
      </c>
      <c r="K1129" s="10" t="str">
        <f t="shared" ca="1" si="111"/>
        <v/>
      </c>
      <c r="L1129" s="10" t="str">
        <f t="shared" ca="1" si="112"/>
        <v/>
      </c>
      <c r="M1129" s="10" t="str">
        <f t="shared" ca="1" si="113"/>
        <v/>
      </c>
      <c r="O1129" s="10" t="str">
        <f ca="1">IF(J1129="","",VLOOKUP(P1129&amp;"_"&amp;Q1129&amp;"_"&amp;R1129,[1]挑战模式!$A:$AS,38+S1129,FALSE))</f>
        <v/>
      </c>
      <c r="P1129" s="10">
        <v>1</v>
      </c>
      <c r="Q1129" s="10">
        <v>4</v>
      </c>
      <c r="R1129" s="10">
        <v>4</v>
      </c>
      <c r="S1129" s="10">
        <v>6</v>
      </c>
    </row>
    <row r="1130" spans="2:19" x14ac:dyDescent="0.2">
      <c r="B1130" s="10" t="str">
        <f t="shared" si="108"/>
        <v>MonsterWaveCallRule_Season1_Challenge4</v>
      </c>
      <c r="C1130" s="10">
        <f>IF(ISNA(VLOOKUP(P1130&amp;"_"&amp;Q1130&amp;"_"&amp;R1130,[1]挑战模式!$A:$AS,1,FALSE)),"",IF(R1130-R1129=0,"",R1130))</f>
        <v>5</v>
      </c>
      <c r="D1130" s="10" t="str">
        <f t="shared" si="109"/>
        <v>赛季1挑战关卡4波次5</v>
      </c>
      <c r="E1130" s="10" t="str">
        <f>""</f>
        <v/>
      </c>
      <c r="F1130" s="10">
        <f>IF(C1130="","",VLOOKUP(P1130&amp;"_"&amp;Q1130&amp;"_"&amp;R1130,[1]挑战模式!$A:$AS,13,FALSE)-VLOOKUP(P1130&amp;"_"&amp;Q1130&amp;"_"&amp;R1130,[1]挑战模式!$A:$AS,14,FALSE))</f>
        <v>100</v>
      </c>
      <c r="G1130" s="10">
        <f t="shared" si="110"/>
        <v>180</v>
      </c>
      <c r="H1130" s="10">
        <f t="shared" si="107"/>
        <v>0</v>
      </c>
      <c r="I1130" s="10">
        <f ca="1">IF(ISNA(VLOOKUP(P1130&amp;"_"&amp;Q1130&amp;"_"&amp;R1130,[1]挑战模式!$A:$AS,1,FALSE)),"",IF(VLOOKUP(P1130&amp;"_"&amp;Q1130&amp;"_"&amp;R1130,[1]挑战模式!$A:$AS,14+S1130,FALSE)="","",INT(VLOOKUP(P1130&amp;"_"&amp;Q1130&amp;"_"&amp;R1130,[1]挑战模式!$A:$AS,20+S1130,FALSE))))</f>
        <v>12</v>
      </c>
      <c r="J1130" s="10">
        <f ca="1">IF(ISNA(VLOOKUP(P1130&amp;"_"&amp;Q1130&amp;"_"&amp;R1130,[1]挑战模式!$A:$AS,1,FALSE)),"",IF(VLOOKUP(P1130&amp;"_"&amp;Q1130&amp;"_"&amp;R1130,[1]挑战模式!$A:$AS,14+S1130,FALSE)="","",ROUND(VLOOKUP(P1130&amp;"_"&amp;Q1130&amp;"_"&amp;R1130,[1]挑战模式!$A:$AS,5,FALSE)/I1130,2)))</f>
        <v>2.5</v>
      </c>
      <c r="K1130" s="10">
        <f t="shared" ca="1" si="111"/>
        <v>1</v>
      </c>
      <c r="L1130" s="10" t="str">
        <f t="shared" ca="1" si="112"/>
        <v>Monster_Season1_Challenge4_5_1</v>
      </c>
      <c r="M1130" s="10">
        <f t="shared" ca="1" si="113"/>
        <v>1</v>
      </c>
      <c r="O1130" s="10">
        <f ca="1">IF(J1130="","",VLOOKUP(P1130&amp;"_"&amp;Q1130&amp;"_"&amp;R1130,[1]挑战模式!$A:$AS,38+S1130,FALSE))</f>
        <v>7</v>
      </c>
      <c r="P1130" s="10">
        <v>1</v>
      </c>
      <c r="Q1130" s="10">
        <v>4</v>
      </c>
      <c r="R1130" s="10">
        <v>5</v>
      </c>
      <c r="S1130" s="10">
        <v>1</v>
      </c>
    </row>
    <row r="1131" spans="2:19" x14ac:dyDescent="0.2">
      <c r="B1131" s="10" t="str">
        <f t="shared" si="108"/>
        <v/>
      </c>
      <c r="C1131" s="10" t="str">
        <f>IF(ISNA(VLOOKUP(P1131&amp;"_"&amp;Q1131&amp;"_"&amp;R1131,[1]挑战模式!$A:$AS,1,FALSE)),"",IF(R1131-R1130=0,"",R1131))</f>
        <v/>
      </c>
      <c r="D1131" s="10" t="str">
        <f t="shared" si="109"/>
        <v/>
      </c>
      <c r="E1131" s="10" t="str">
        <f>""</f>
        <v/>
      </c>
      <c r="F1131" s="10" t="str">
        <f>IF(C1131="","",VLOOKUP(P1131&amp;"_"&amp;Q1131&amp;"_"&amp;R1131,[1]挑战模式!$A:$AS,13,FALSE)-VLOOKUP(P1131&amp;"_"&amp;Q1131&amp;"_"&amp;R1131,[1]挑战模式!$A:$AS,14,FALSE))</f>
        <v/>
      </c>
      <c r="G1131" s="10" t="str">
        <f t="shared" si="110"/>
        <v/>
      </c>
      <c r="H1131" s="10" t="str">
        <f t="shared" si="107"/>
        <v/>
      </c>
      <c r="I1131" s="10">
        <f ca="1">IF(ISNA(VLOOKUP(P1131&amp;"_"&amp;Q1131&amp;"_"&amp;R1131,[1]挑战模式!$A:$AS,1,FALSE)),"",IF(VLOOKUP(P1131&amp;"_"&amp;Q1131&amp;"_"&amp;R1131,[1]挑战模式!$A:$AS,14+S1131,FALSE)="","",INT(VLOOKUP(P1131&amp;"_"&amp;Q1131&amp;"_"&amp;R1131,[1]挑战模式!$A:$AS,20+S1131,FALSE))))</f>
        <v>12</v>
      </c>
      <c r="J1131" s="10">
        <f ca="1">IF(ISNA(VLOOKUP(P1131&amp;"_"&amp;Q1131&amp;"_"&amp;R1131,[1]挑战模式!$A:$AS,1,FALSE)),"",IF(VLOOKUP(P1131&amp;"_"&amp;Q1131&amp;"_"&amp;R1131,[1]挑战模式!$A:$AS,14+S1131,FALSE)="","",ROUND(VLOOKUP(P1131&amp;"_"&amp;Q1131&amp;"_"&amp;R1131,[1]挑战模式!$A:$AS,5,FALSE)/I1131,2)))</f>
        <v>2.5</v>
      </c>
      <c r="K1131" s="10">
        <f t="shared" ca="1" si="111"/>
        <v>1</v>
      </c>
      <c r="L1131" s="10" t="str">
        <f t="shared" ca="1" si="112"/>
        <v>Monster_Season1_Challenge4_5_2</v>
      </c>
      <c r="M1131" s="10">
        <f t="shared" ca="1" si="113"/>
        <v>1</v>
      </c>
      <c r="O1131" s="10">
        <f ca="1">IF(J1131="","",VLOOKUP(P1131&amp;"_"&amp;Q1131&amp;"_"&amp;R1131,[1]挑战模式!$A:$AS,38+S1131,FALSE))</f>
        <v>7</v>
      </c>
      <c r="P1131" s="10">
        <v>1</v>
      </c>
      <c r="Q1131" s="10">
        <v>4</v>
      </c>
      <c r="R1131" s="10">
        <v>5</v>
      </c>
      <c r="S1131" s="10">
        <v>2</v>
      </c>
    </row>
    <row r="1132" spans="2:19" x14ac:dyDescent="0.2">
      <c r="B1132" s="10" t="str">
        <f t="shared" si="108"/>
        <v/>
      </c>
      <c r="C1132" s="10" t="str">
        <f>IF(ISNA(VLOOKUP(P1132&amp;"_"&amp;Q1132&amp;"_"&amp;R1132,[1]挑战模式!$A:$AS,1,FALSE)),"",IF(R1132-R1131=0,"",R1132))</f>
        <v/>
      </c>
      <c r="D1132" s="10" t="str">
        <f t="shared" si="109"/>
        <v/>
      </c>
      <c r="E1132" s="10" t="str">
        <f>""</f>
        <v/>
      </c>
      <c r="F1132" s="10" t="str">
        <f>IF(C1132="","",VLOOKUP(P1132&amp;"_"&amp;Q1132&amp;"_"&amp;R1132,[1]挑战模式!$A:$AS,13,FALSE)-VLOOKUP(P1132&amp;"_"&amp;Q1132&amp;"_"&amp;R1132,[1]挑战模式!$A:$AS,14,FALSE))</f>
        <v/>
      </c>
      <c r="G1132" s="10" t="str">
        <f t="shared" si="110"/>
        <v/>
      </c>
      <c r="H1132" s="10" t="str">
        <f t="shared" si="107"/>
        <v/>
      </c>
      <c r="I1132" s="10">
        <f ca="1">IF(ISNA(VLOOKUP(P1132&amp;"_"&amp;Q1132&amp;"_"&amp;R1132,[1]挑战模式!$A:$AS,1,FALSE)),"",IF(VLOOKUP(P1132&amp;"_"&amp;Q1132&amp;"_"&amp;R1132,[1]挑战模式!$A:$AS,14+S1132,FALSE)="","",INT(VLOOKUP(P1132&amp;"_"&amp;Q1132&amp;"_"&amp;R1132,[1]挑战模式!$A:$AS,20+S1132,FALSE))))</f>
        <v>6</v>
      </c>
      <c r="J1132" s="10">
        <f ca="1">IF(ISNA(VLOOKUP(P1132&amp;"_"&amp;Q1132&amp;"_"&amp;R1132,[1]挑战模式!$A:$AS,1,FALSE)),"",IF(VLOOKUP(P1132&amp;"_"&amp;Q1132&amp;"_"&amp;R1132,[1]挑战模式!$A:$AS,14+S1132,FALSE)="","",ROUND(VLOOKUP(P1132&amp;"_"&amp;Q1132&amp;"_"&amp;R1132,[1]挑战模式!$A:$AS,5,FALSE)/I1132,2)))</f>
        <v>5</v>
      </c>
      <c r="K1132" s="10">
        <f t="shared" ca="1" si="111"/>
        <v>1</v>
      </c>
      <c r="L1132" s="10" t="str">
        <f t="shared" ca="1" si="112"/>
        <v>Monster_Season1_Challenge4_5_3</v>
      </c>
      <c r="M1132" s="10">
        <f t="shared" ca="1" si="113"/>
        <v>1</v>
      </c>
      <c r="O1132" s="10">
        <f ca="1">IF(J1132="","",VLOOKUP(P1132&amp;"_"&amp;Q1132&amp;"_"&amp;R1132,[1]挑战模式!$A:$AS,38+S1132,FALSE))</f>
        <v>7</v>
      </c>
      <c r="P1132" s="10">
        <v>1</v>
      </c>
      <c r="Q1132" s="10">
        <v>4</v>
      </c>
      <c r="R1132" s="10">
        <v>5</v>
      </c>
      <c r="S1132" s="10">
        <v>3</v>
      </c>
    </row>
    <row r="1133" spans="2:19" x14ac:dyDescent="0.2">
      <c r="B1133" s="10" t="str">
        <f t="shared" si="108"/>
        <v/>
      </c>
      <c r="C1133" s="10" t="str">
        <f>IF(ISNA(VLOOKUP(P1133&amp;"_"&amp;Q1133&amp;"_"&amp;R1133,[1]挑战模式!$A:$AS,1,FALSE)),"",IF(R1133-R1132=0,"",R1133))</f>
        <v/>
      </c>
      <c r="D1133" s="10" t="str">
        <f t="shared" si="109"/>
        <v/>
      </c>
      <c r="E1133" s="10" t="str">
        <f>""</f>
        <v/>
      </c>
      <c r="F1133" s="10" t="str">
        <f>IF(C1133="","",VLOOKUP(P1133&amp;"_"&amp;Q1133&amp;"_"&amp;R1133,[1]挑战模式!$A:$AS,13,FALSE)-VLOOKUP(P1133&amp;"_"&amp;Q1133&amp;"_"&amp;R1133,[1]挑战模式!$A:$AS,14,FALSE))</f>
        <v/>
      </c>
      <c r="G1133" s="10" t="str">
        <f t="shared" si="110"/>
        <v/>
      </c>
      <c r="H1133" s="10" t="str">
        <f t="shared" si="107"/>
        <v/>
      </c>
      <c r="I1133" s="10" t="str">
        <f ca="1">IF(ISNA(VLOOKUP(P1133&amp;"_"&amp;Q1133&amp;"_"&amp;R1133,[1]挑战模式!$A:$AS,1,FALSE)),"",IF(VLOOKUP(P1133&amp;"_"&amp;Q1133&amp;"_"&amp;R1133,[1]挑战模式!$A:$AS,14+S1133,FALSE)="","",INT(VLOOKUP(P1133&amp;"_"&amp;Q1133&amp;"_"&amp;R1133,[1]挑战模式!$A:$AS,20+S1133,FALSE))))</f>
        <v/>
      </c>
      <c r="J1133" s="10" t="str">
        <f ca="1">IF(ISNA(VLOOKUP(P1133&amp;"_"&amp;Q1133&amp;"_"&amp;R1133,[1]挑战模式!$A:$AS,1,FALSE)),"",IF(VLOOKUP(P1133&amp;"_"&amp;Q1133&amp;"_"&amp;R1133,[1]挑战模式!$A:$AS,14+S1133,FALSE)="","",ROUND(VLOOKUP(P1133&amp;"_"&amp;Q1133&amp;"_"&amp;R1133,[1]挑战模式!$A:$AS,5,FALSE)/I1133,2)))</f>
        <v/>
      </c>
      <c r="K1133" s="10" t="str">
        <f t="shared" ca="1" si="111"/>
        <v/>
      </c>
      <c r="L1133" s="10" t="str">
        <f t="shared" ca="1" si="112"/>
        <v/>
      </c>
      <c r="M1133" s="10" t="str">
        <f t="shared" ca="1" si="113"/>
        <v/>
      </c>
      <c r="O1133" s="10" t="str">
        <f ca="1">IF(J1133="","",VLOOKUP(P1133&amp;"_"&amp;Q1133&amp;"_"&amp;R1133,[1]挑战模式!$A:$AS,38+S1133,FALSE))</f>
        <v/>
      </c>
      <c r="P1133" s="10">
        <v>1</v>
      </c>
      <c r="Q1133" s="10">
        <v>4</v>
      </c>
      <c r="R1133" s="10">
        <v>5</v>
      </c>
      <c r="S1133" s="10">
        <v>4</v>
      </c>
    </row>
    <row r="1134" spans="2:19" x14ac:dyDescent="0.2">
      <c r="B1134" s="10" t="str">
        <f t="shared" si="108"/>
        <v/>
      </c>
      <c r="C1134" s="10" t="str">
        <f>IF(ISNA(VLOOKUP(P1134&amp;"_"&amp;Q1134&amp;"_"&amp;R1134,[1]挑战模式!$A:$AS,1,FALSE)),"",IF(R1134-R1133=0,"",R1134))</f>
        <v/>
      </c>
      <c r="D1134" s="10" t="str">
        <f t="shared" si="109"/>
        <v/>
      </c>
      <c r="E1134" s="10" t="str">
        <f>""</f>
        <v/>
      </c>
      <c r="F1134" s="10" t="str">
        <f>IF(C1134="","",VLOOKUP(P1134&amp;"_"&amp;Q1134&amp;"_"&amp;R1134,[1]挑战模式!$A:$AS,13,FALSE)-VLOOKUP(P1134&amp;"_"&amp;Q1134&amp;"_"&amp;R1134,[1]挑战模式!$A:$AS,14,FALSE))</f>
        <v/>
      </c>
      <c r="G1134" s="10" t="str">
        <f t="shared" si="110"/>
        <v/>
      </c>
      <c r="H1134" s="10" t="str">
        <f t="shared" si="107"/>
        <v/>
      </c>
      <c r="I1134" s="10" t="str">
        <f ca="1">IF(ISNA(VLOOKUP(P1134&amp;"_"&amp;Q1134&amp;"_"&amp;R1134,[1]挑战模式!$A:$AS,1,FALSE)),"",IF(VLOOKUP(P1134&amp;"_"&amp;Q1134&amp;"_"&amp;R1134,[1]挑战模式!$A:$AS,14+S1134,FALSE)="","",INT(VLOOKUP(P1134&amp;"_"&amp;Q1134&amp;"_"&amp;R1134,[1]挑战模式!$A:$AS,20+S1134,FALSE))))</f>
        <v/>
      </c>
      <c r="J1134" s="10" t="str">
        <f ca="1">IF(ISNA(VLOOKUP(P1134&amp;"_"&amp;Q1134&amp;"_"&amp;R1134,[1]挑战模式!$A:$AS,1,FALSE)),"",IF(VLOOKUP(P1134&amp;"_"&amp;Q1134&amp;"_"&amp;R1134,[1]挑战模式!$A:$AS,14+S1134,FALSE)="","",ROUND(VLOOKUP(P1134&amp;"_"&amp;Q1134&amp;"_"&amp;R1134,[1]挑战模式!$A:$AS,5,FALSE)/I1134,2)))</f>
        <v/>
      </c>
      <c r="K1134" s="10" t="str">
        <f t="shared" ca="1" si="111"/>
        <v/>
      </c>
      <c r="L1134" s="10" t="str">
        <f t="shared" ca="1" si="112"/>
        <v/>
      </c>
      <c r="M1134" s="10" t="str">
        <f t="shared" ca="1" si="113"/>
        <v/>
      </c>
      <c r="O1134" s="10" t="str">
        <f ca="1">IF(J1134="","",VLOOKUP(P1134&amp;"_"&amp;Q1134&amp;"_"&amp;R1134,[1]挑战模式!$A:$AS,38+S1134,FALSE))</f>
        <v/>
      </c>
      <c r="P1134" s="10">
        <v>1</v>
      </c>
      <c r="Q1134" s="10">
        <v>4</v>
      </c>
      <c r="R1134" s="10">
        <v>5</v>
      </c>
      <c r="S1134" s="10">
        <v>5</v>
      </c>
    </row>
    <row r="1135" spans="2:19" x14ac:dyDescent="0.2">
      <c r="B1135" s="10" t="str">
        <f t="shared" si="108"/>
        <v/>
      </c>
      <c r="C1135" s="10" t="str">
        <f>IF(ISNA(VLOOKUP(P1135&amp;"_"&amp;Q1135&amp;"_"&amp;R1135,[1]挑战模式!$A:$AS,1,FALSE)),"",IF(R1135-R1134=0,"",R1135))</f>
        <v/>
      </c>
      <c r="D1135" s="10" t="str">
        <f t="shared" si="109"/>
        <v/>
      </c>
      <c r="E1135" s="10" t="str">
        <f>""</f>
        <v/>
      </c>
      <c r="F1135" s="10" t="str">
        <f>IF(C1135="","",VLOOKUP(P1135&amp;"_"&amp;Q1135&amp;"_"&amp;R1135,[1]挑战模式!$A:$AS,13,FALSE)-VLOOKUP(P1135&amp;"_"&amp;Q1135&amp;"_"&amp;R1135,[1]挑战模式!$A:$AS,14,FALSE))</f>
        <v/>
      </c>
      <c r="G1135" s="10" t="str">
        <f t="shared" si="110"/>
        <v/>
      </c>
      <c r="H1135" s="10" t="str">
        <f t="shared" si="107"/>
        <v/>
      </c>
      <c r="I1135" s="10" t="str">
        <f ca="1">IF(ISNA(VLOOKUP(P1135&amp;"_"&amp;Q1135&amp;"_"&amp;R1135,[1]挑战模式!$A:$AS,1,FALSE)),"",IF(VLOOKUP(P1135&amp;"_"&amp;Q1135&amp;"_"&amp;R1135,[1]挑战模式!$A:$AS,14+S1135,FALSE)="","",INT(VLOOKUP(P1135&amp;"_"&amp;Q1135&amp;"_"&amp;R1135,[1]挑战模式!$A:$AS,20+S1135,FALSE))))</f>
        <v/>
      </c>
      <c r="J1135" s="10" t="str">
        <f ca="1">IF(ISNA(VLOOKUP(P1135&amp;"_"&amp;Q1135&amp;"_"&amp;R1135,[1]挑战模式!$A:$AS,1,FALSE)),"",IF(VLOOKUP(P1135&amp;"_"&amp;Q1135&amp;"_"&amp;R1135,[1]挑战模式!$A:$AS,14+S1135,FALSE)="","",ROUND(VLOOKUP(P1135&amp;"_"&amp;Q1135&amp;"_"&amp;R1135,[1]挑战模式!$A:$AS,5,FALSE)/I1135,2)))</f>
        <v/>
      </c>
      <c r="K1135" s="10" t="str">
        <f t="shared" ca="1" si="111"/>
        <v/>
      </c>
      <c r="L1135" s="10" t="str">
        <f t="shared" ca="1" si="112"/>
        <v/>
      </c>
      <c r="M1135" s="10" t="str">
        <f t="shared" ca="1" si="113"/>
        <v/>
      </c>
      <c r="O1135" s="10" t="str">
        <f ca="1">IF(J1135="","",VLOOKUP(P1135&amp;"_"&amp;Q1135&amp;"_"&amp;R1135,[1]挑战模式!$A:$AS,38+S1135,FALSE))</f>
        <v/>
      </c>
      <c r="P1135" s="10">
        <v>1</v>
      </c>
      <c r="Q1135" s="10">
        <v>4</v>
      </c>
      <c r="R1135" s="10">
        <v>5</v>
      </c>
      <c r="S1135" s="10">
        <v>6</v>
      </c>
    </row>
    <row r="1136" spans="2:19" x14ac:dyDescent="0.2">
      <c r="B1136" s="10" t="str">
        <f t="shared" si="108"/>
        <v>MonsterWaveCallRule_Season1_Challenge4</v>
      </c>
      <c r="C1136" s="10">
        <f>IF(ISNA(VLOOKUP(P1136&amp;"_"&amp;Q1136&amp;"_"&amp;R1136,[1]挑战模式!$A:$AS,1,FALSE)),"",IF(R1136-R1135=0,"",R1136))</f>
        <v>6</v>
      </c>
      <c r="D1136" s="10" t="str">
        <f t="shared" si="109"/>
        <v>赛季1挑战关卡4波次6</v>
      </c>
      <c r="E1136" s="10" t="str">
        <f>""</f>
        <v/>
      </c>
      <c r="F1136" s="10">
        <f>IF(C1136="","",VLOOKUP(P1136&amp;"_"&amp;Q1136&amp;"_"&amp;R1136,[1]挑战模式!$A:$AS,13,FALSE)-VLOOKUP(P1136&amp;"_"&amp;Q1136&amp;"_"&amp;R1136,[1]挑战模式!$A:$AS,14,FALSE))</f>
        <v>100</v>
      </c>
      <c r="G1136" s="10">
        <f t="shared" si="110"/>
        <v>180</v>
      </c>
      <c r="H1136" s="10">
        <f t="shared" si="107"/>
        <v>0</v>
      </c>
      <c r="I1136" s="10">
        <f ca="1">IF(ISNA(VLOOKUP(P1136&amp;"_"&amp;Q1136&amp;"_"&amp;R1136,[1]挑战模式!$A:$AS,1,FALSE)),"",IF(VLOOKUP(P1136&amp;"_"&amp;Q1136&amp;"_"&amp;R1136,[1]挑战模式!$A:$AS,14+S1136,FALSE)="","",INT(VLOOKUP(P1136&amp;"_"&amp;Q1136&amp;"_"&amp;R1136,[1]挑战模式!$A:$AS,20+S1136,FALSE))))</f>
        <v>11</v>
      </c>
      <c r="J1136" s="10">
        <f ca="1">IF(ISNA(VLOOKUP(P1136&amp;"_"&amp;Q1136&amp;"_"&amp;R1136,[1]挑战模式!$A:$AS,1,FALSE)),"",IF(VLOOKUP(P1136&amp;"_"&amp;Q1136&amp;"_"&amp;R1136,[1]挑战模式!$A:$AS,14+S1136,FALSE)="","",ROUND(VLOOKUP(P1136&amp;"_"&amp;Q1136&amp;"_"&amp;R1136,[1]挑战模式!$A:$AS,5,FALSE)/I1136,2)))</f>
        <v>2.73</v>
      </c>
      <c r="K1136" s="10">
        <f t="shared" ca="1" si="111"/>
        <v>1</v>
      </c>
      <c r="L1136" s="10" t="str">
        <f t="shared" ca="1" si="112"/>
        <v>Monster_Season1_Challenge4_6_1</v>
      </c>
      <c r="M1136" s="10">
        <f t="shared" ca="1" si="113"/>
        <v>1</v>
      </c>
      <c r="O1136" s="10">
        <f ca="1">IF(J1136="","",VLOOKUP(P1136&amp;"_"&amp;Q1136&amp;"_"&amp;R1136,[1]挑战模式!$A:$AS,38+S1136,FALSE))</f>
        <v>6</v>
      </c>
      <c r="P1136" s="10">
        <v>1</v>
      </c>
      <c r="Q1136" s="10">
        <v>4</v>
      </c>
      <c r="R1136" s="10">
        <v>6</v>
      </c>
      <c r="S1136" s="10">
        <v>1</v>
      </c>
    </row>
    <row r="1137" spans="2:19" x14ac:dyDescent="0.2">
      <c r="B1137" s="10" t="str">
        <f t="shared" si="108"/>
        <v/>
      </c>
      <c r="C1137" s="10" t="str">
        <f>IF(ISNA(VLOOKUP(P1137&amp;"_"&amp;Q1137&amp;"_"&amp;R1137,[1]挑战模式!$A:$AS,1,FALSE)),"",IF(R1137-R1136=0,"",R1137))</f>
        <v/>
      </c>
      <c r="D1137" s="10" t="str">
        <f t="shared" si="109"/>
        <v/>
      </c>
      <c r="E1137" s="10" t="str">
        <f>""</f>
        <v/>
      </c>
      <c r="F1137" s="10" t="str">
        <f>IF(C1137="","",VLOOKUP(P1137&amp;"_"&amp;Q1137&amp;"_"&amp;R1137,[1]挑战模式!$A:$AS,13,FALSE)-VLOOKUP(P1137&amp;"_"&amp;Q1137&amp;"_"&amp;R1137,[1]挑战模式!$A:$AS,14,FALSE))</f>
        <v/>
      </c>
      <c r="G1137" s="10" t="str">
        <f t="shared" si="110"/>
        <v/>
      </c>
      <c r="H1137" s="10" t="str">
        <f t="shared" si="107"/>
        <v/>
      </c>
      <c r="I1137" s="10">
        <f ca="1">IF(ISNA(VLOOKUP(P1137&amp;"_"&amp;Q1137&amp;"_"&amp;R1137,[1]挑战模式!$A:$AS,1,FALSE)),"",IF(VLOOKUP(P1137&amp;"_"&amp;Q1137&amp;"_"&amp;R1137,[1]挑战模式!$A:$AS,14+S1137,FALSE)="","",INT(VLOOKUP(P1137&amp;"_"&amp;Q1137&amp;"_"&amp;R1137,[1]挑战模式!$A:$AS,20+S1137,FALSE))))</f>
        <v>8</v>
      </c>
      <c r="J1137" s="10">
        <f ca="1">IF(ISNA(VLOOKUP(P1137&amp;"_"&amp;Q1137&amp;"_"&amp;R1137,[1]挑战模式!$A:$AS,1,FALSE)),"",IF(VLOOKUP(P1137&amp;"_"&amp;Q1137&amp;"_"&amp;R1137,[1]挑战模式!$A:$AS,14+S1137,FALSE)="","",ROUND(VLOOKUP(P1137&amp;"_"&amp;Q1137&amp;"_"&amp;R1137,[1]挑战模式!$A:$AS,5,FALSE)/I1137,2)))</f>
        <v>3.75</v>
      </c>
      <c r="K1137" s="10">
        <f t="shared" ca="1" si="111"/>
        <v>1</v>
      </c>
      <c r="L1137" s="10" t="str">
        <f t="shared" ca="1" si="112"/>
        <v>Monster_Season1_Challenge4_6_2</v>
      </c>
      <c r="M1137" s="10">
        <f t="shared" ca="1" si="113"/>
        <v>1</v>
      </c>
      <c r="O1137" s="10">
        <f ca="1">IF(J1137="","",VLOOKUP(P1137&amp;"_"&amp;Q1137&amp;"_"&amp;R1137,[1]挑战模式!$A:$AS,38+S1137,FALSE))</f>
        <v>6</v>
      </c>
      <c r="P1137" s="10">
        <v>1</v>
      </c>
      <c r="Q1137" s="10">
        <v>4</v>
      </c>
      <c r="R1137" s="10">
        <v>6</v>
      </c>
      <c r="S1137" s="10">
        <v>2</v>
      </c>
    </row>
    <row r="1138" spans="2:19" x14ac:dyDescent="0.2">
      <c r="B1138" s="10" t="str">
        <f t="shared" si="108"/>
        <v/>
      </c>
      <c r="C1138" s="10" t="str">
        <f>IF(ISNA(VLOOKUP(P1138&amp;"_"&amp;Q1138&amp;"_"&amp;R1138,[1]挑战模式!$A:$AS,1,FALSE)),"",IF(R1138-R1137=0,"",R1138))</f>
        <v/>
      </c>
      <c r="D1138" s="10" t="str">
        <f t="shared" si="109"/>
        <v/>
      </c>
      <c r="E1138" s="10" t="str">
        <f>""</f>
        <v/>
      </c>
      <c r="F1138" s="10" t="str">
        <f>IF(C1138="","",VLOOKUP(P1138&amp;"_"&amp;Q1138&amp;"_"&amp;R1138,[1]挑战模式!$A:$AS,13,FALSE)-VLOOKUP(P1138&amp;"_"&amp;Q1138&amp;"_"&amp;R1138,[1]挑战模式!$A:$AS,14,FALSE))</f>
        <v/>
      </c>
      <c r="G1138" s="10" t="str">
        <f t="shared" si="110"/>
        <v/>
      </c>
      <c r="H1138" s="10" t="str">
        <f t="shared" si="107"/>
        <v/>
      </c>
      <c r="I1138" s="10">
        <f ca="1">IF(ISNA(VLOOKUP(P1138&amp;"_"&amp;Q1138&amp;"_"&amp;R1138,[1]挑战模式!$A:$AS,1,FALSE)),"",IF(VLOOKUP(P1138&amp;"_"&amp;Q1138&amp;"_"&amp;R1138,[1]挑战模式!$A:$AS,14+S1138,FALSE)="","",INT(VLOOKUP(P1138&amp;"_"&amp;Q1138&amp;"_"&amp;R1138,[1]挑战模式!$A:$AS,20+S1138,FALSE))))</f>
        <v>8</v>
      </c>
      <c r="J1138" s="10">
        <f ca="1">IF(ISNA(VLOOKUP(P1138&amp;"_"&amp;Q1138&amp;"_"&amp;R1138,[1]挑战模式!$A:$AS,1,FALSE)),"",IF(VLOOKUP(P1138&amp;"_"&amp;Q1138&amp;"_"&amp;R1138,[1]挑战模式!$A:$AS,14+S1138,FALSE)="","",ROUND(VLOOKUP(P1138&amp;"_"&amp;Q1138&amp;"_"&amp;R1138,[1]挑战模式!$A:$AS,5,FALSE)/I1138,2)))</f>
        <v>3.75</v>
      </c>
      <c r="K1138" s="10">
        <f t="shared" ca="1" si="111"/>
        <v>1</v>
      </c>
      <c r="L1138" s="10" t="str">
        <f t="shared" ca="1" si="112"/>
        <v>Monster_Season1_Challenge4_6_3</v>
      </c>
      <c r="M1138" s="10">
        <f t="shared" ca="1" si="113"/>
        <v>1</v>
      </c>
      <c r="O1138" s="10">
        <f ca="1">IF(J1138="","",VLOOKUP(P1138&amp;"_"&amp;Q1138&amp;"_"&amp;R1138,[1]挑战模式!$A:$AS,38+S1138,FALSE))</f>
        <v>6</v>
      </c>
      <c r="P1138" s="10">
        <v>1</v>
      </c>
      <c r="Q1138" s="10">
        <v>4</v>
      </c>
      <c r="R1138" s="10">
        <v>6</v>
      </c>
      <c r="S1138" s="10">
        <v>3</v>
      </c>
    </row>
    <row r="1139" spans="2:19" x14ac:dyDescent="0.2">
      <c r="B1139" s="10" t="str">
        <f t="shared" si="108"/>
        <v/>
      </c>
      <c r="C1139" s="10" t="str">
        <f>IF(ISNA(VLOOKUP(P1139&amp;"_"&amp;Q1139&amp;"_"&amp;R1139,[1]挑战模式!$A:$AS,1,FALSE)),"",IF(R1139-R1138=0,"",R1139))</f>
        <v/>
      </c>
      <c r="D1139" s="10" t="str">
        <f t="shared" si="109"/>
        <v/>
      </c>
      <c r="E1139" s="10" t="str">
        <f>""</f>
        <v/>
      </c>
      <c r="F1139" s="10" t="str">
        <f>IF(C1139="","",VLOOKUP(P1139&amp;"_"&amp;Q1139&amp;"_"&amp;R1139,[1]挑战模式!$A:$AS,13,FALSE)-VLOOKUP(P1139&amp;"_"&amp;Q1139&amp;"_"&amp;R1139,[1]挑战模式!$A:$AS,14,FALSE))</f>
        <v/>
      </c>
      <c r="G1139" s="10" t="str">
        <f t="shared" si="110"/>
        <v/>
      </c>
      <c r="H1139" s="10" t="str">
        <f t="shared" si="107"/>
        <v/>
      </c>
      <c r="I1139" s="10">
        <f ca="1">IF(ISNA(VLOOKUP(P1139&amp;"_"&amp;Q1139&amp;"_"&amp;R1139,[1]挑战模式!$A:$AS,1,FALSE)),"",IF(VLOOKUP(P1139&amp;"_"&amp;Q1139&amp;"_"&amp;R1139,[1]挑战模式!$A:$AS,14+S1139,FALSE)="","",INT(VLOOKUP(P1139&amp;"_"&amp;Q1139&amp;"_"&amp;R1139,[1]挑战模式!$A:$AS,20+S1139,FALSE))))</f>
        <v>5</v>
      </c>
      <c r="J1139" s="10">
        <f ca="1">IF(ISNA(VLOOKUP(P1139&amp;"_"&amp;Q1139&amp;"_"&amp;R1139,[1]挑战模式!$A:$AS,1,FALSE)),"",IF(VLOOKUP(P1139&amp;"_"&amp;Q1139&amp;"_"&amp;R1139,[1]挑战模式!$A:$AS,14+S1139,FALSE)="","",ROUND(VLOOKUP(P1139&amp;"_"&amp;Q1139&amp;"_"&amp;R1139,[1]挑战模式!$A:$AS,5,FALSE)/I1139,2)))</f>
        <v>6</v>
      </c>
      <c r="K1139" s="10">
        <f t="shared" ca="1" si="111"/>
        <v>1</v>
      </c>
      <c r="L1139" s="10" t="str">
        <f t="shared" ca="1" si="112"/>
        <v>Monster_Season1_Challenge4_6_4</v>
      </c>
      <c r="M1139" s="10">
        <f t="shared" ca="1" si="113"/>
        <v>1</v>
      </c>
      <c r="O1139" s="10">
        <f ca="1">IF(J1139="","",VLOOKUP(P1139&amp;"_"&amp;Q1139&amp;"_"&amp;R1139,[1]挑战模式!$A:$AS,38+S1139,FALSE))</f>
        <v>6</v>
      </c>
      <c r="P1139" s="10">
        <v>1</v>
      </c>
      <c r="Q1139" s="10">
        <v>4</v>
      </c>
      <c r="R1139" s="10">
        <v>6</v>
      </c>
      <c r="S1139" s="10">
        <v>4</v>
      </c>
    </row>
    <row r="1140" spans="2:19" x14ac:dyDescent="0.2">
      <c r="B1140" s="10" t="str">
        <f t="shared" si="108"/>
        <v/>
      </c>
      <c r="C1140" s="10" t="str">
        <f>IF(ISNA(VLOOKUP(P1140&amp;"_"&amp;Q1140&amp;"_"&amp;R1140,[1]挑战模式!$A:$AS,1,FALSE)),"",IF(R1140-R1139=0,"",R1140))</f>
        <v/>
      </c>
      <c r="D1140" s="10" t="str">
        <f t="shared" si="109"/>
        <v/>
      </c>
      <c r="E1140" s="10" t="str">
        <f>""</f>
        <v/>
      </c>
      <c r="F1140" s="10" t="str">
        <f>IF(C1140="","",VLOOKUP(P1140&amp;"_"&amp;Q1140&amp;"_"&amp;R1140,[1]挑战模式!$A:$AS,13,FALSE)-VLOOKUP(P1140&amp;"_"&amp;Q1140&amp;"_"&amp;R1140,[1]挑战模式!$A:$AS,14,FALSE))</f>
        <v/>
      </c>
      <c r="G1140" s="10" t="str">
        <f t="shared" si="110"/>
        <v/>
      </c>
      <c r="H1140" s="10" t="str">
        <f t="shared" si="107"/>
        <v/>
      </c>
      <c r="I1140" s="10" t="str">
        <f ca="1">IF(ISNA(VLOOKUP(P1140&amp;"_"&amp;Q1140&amp;"_"&amp;R1140,[1]挑战模式!$A:$AS,1,FALSE)),"",IF(VLOOKUP(P1140&amp;"_"&amp;Q1140&amp;"_"&amp;R1140,[1]挑战模式!$A:$AS,14+S1140,FALSE)="","",INT(VLOOKUP(P1140&amp;"_"&amp;Q1140&amp;"_"&amp;R1140,[1]挑战模式!$A:$AS,20+S1140,FALSE))))</f>
        <v/>
      </c>
      <c r="J1140" s="10" t="str">
        <f ca="1">IF(ISNA(VLOOKUP(P1140&amp;"_"&amp;Q1140&amp;"_"&amp;R1140,[1]挑战模式!$A:$AS,1,FALSE)),"",IF(VLOOKUP(P1140&amp;"_"&amp;Q1140&amp;"_"&amp;R1140,[1]挑战模式!$A:$AS,14+S1140,FALSE)="","",ROUND(VLOOKUP(P1140&amp;"_"&amp;Q1140&amp;"_"&amp;R1140,[1]挑战模式!$A:$AS,5,FALSE)/I1140,2)))</f>
        <v/>
      </c>
      <c r="K1140" s="10" t="str">
        <f t="shared" ca="1" si="111"/>
        <v/>
      </c>
      <c r="L1140" s="10" t="str">
        <f t="shared" ca="1" si="112"/>
        <v/>
      </c>
      <c r="M1140" s="10" t="str">
        <f t="shared" ca="1" si="113"/>
        <v/>
      </c>
      <c r="O1140" s="10" t="str">
        <f ca="1">IF(J1140="","",VLOOKUP(P1140&amp;"_"&amp;Q1140&amp;"_"&amp;R1140,[1]挑战模式!$A:$AS,38+S1140,FALSE))</f>
        <v/>
      </c>
      <c r="P1140" s="10">
        <v>1</v>
      </c>
      <c r="Q1140" s="10">
        <v>4</v>
      </c>
      <c r="R1140" s="10">
        <v>6</v>
      </c>
      <c r="S1140" s="10">
        <v>5</v>
      </c>
    </row>
    <row r="1141" spans="2:19" x14ac:dyDescent="0.2">
      <c r="B1141" s="10" t="str">
        <f t="shared" si="108"/>
        <v/>
      </c>
      <c r="C1141" s="10" t="str">
        <f>IF(ISNA(VLOOKUP(P1141&amp;"_"&amp;Q1141&amp;"_"&amp;R1141,[1]挑战模式!$A:$AS,1,FALSE)),"",IF(R1141-R1140=0,"",R1141))</f>
        <v/>
      </c>
      <c r="D1141" s="10" t="str">
        <f t="shared" si="109"/>
        <v/>
      </c>
      <c r="E1141" s="10" t="str">
        <f>""</f>
        <v/>
      </c>
      <c r="F1141" s="10" t="str">
        <f>IF(C1141="","",VLOOKUP(P1141&amp;"_"&amp;Q1141&amp;"_"&amp;R1141,[1]挑战模式!$A:$AS,13,FALSE)-VLOOKUP(P1141&amp;"_"&amp;Q1141&amp;"_"&amp;R1141,[1]挑战模式!$A:$AS,14,FALSE))</f>
        <v/>
      </c>
      <c r="G1141" s="10" t="str">
        <f t="shared" si="110"/>
        <v/>
      </c>
      <c r="H1141" s="10" t="str">
        <f t="shared" si="107"/>
        <v/>
      </c>
      <c r="I1141" s="10" t="str">
        <f ca="1">IF(ISNA(VLOOKUP(P1141&amp;"_"&amp;Q1141&amp;"_"&amp;R1141,[1]挑战模式!$A:$AS,1,FALSE)),"",IF(VLOOKUP(P1141&amp;"_"&amp;Q1141&amp;"_"&amp;R1141,[1]挑战模式!$A:$AS,14+S1141,FALSE)="","",INT(VLOOKUP(P1141&amp;"_"&amp;Q1141&amp;"_"&amp;R1141,[1]挑战模式!$A:$AS,20+S1141,FALSE))))</f>
        <v/>
      </c>
      <c r="J1141" s="10" t="str">
        <f ca="1">IF(ISNA(VLOOKUP(P1141&amp;"_"&amp;Q1141&amp;"_"&amp;R1141,[1]挑战模式!$A:$AS,1,FALSE)),"",IF(VLOOKUP(P1141&amp;"_"&amp;Q1141&amp;"_"&amp;R1141,[1]挑战模式!$A:$AS,14+S1141,FALSE)="","",ROUND(VLOOKUP(P1141&amp;"_"&amp;Q1141&amp;"_"&amp;R1141,[1]挑战模式!$A:$AS,5,FALSE)/I1141,2)))</f>
        <v/>
      </c>
      <c r="K1141" s="10" t="str">
        <f t="shared" ca="1" si="111"/>
        <v/>
      </c>
      <c r="L1141" s="10" t="str">
        <f t="shared" ca="1" si="112"/>
        <v/>
      </c>
      <c r="M1141" s="10" t="str">
        <f t="shared" ca="1" si="113"/>
        <v/>
      </c>
      <c r="O1141" s="10" t="str">
        <f ca="1">IF(J1141="","",VLOOKUP(P1141&amp;"_"&amp;Q1141&amp;"_"&amp;R1141,[1]挑战模式!$A:$AS,38+S1141,FALSE))</f>
        <v/>
      </c>
      <c r="P1141" s="10">
        <v>1</v>
      </c>
      <c r="Q1141" s="10">
        <v>4</v>
      </c>
      <c r="R1141" s="10">
        <v>6</v>
      </c>
      <c r="S1141" s="10">
        <v>6</v>
      </c>
    </row>
    <row r="1142" spans="2:19" x14ac:dyDescent="0.2">
      <c r="B1142" s="10" t="str">
        <f t="shared" si="108"/>
        <v/>
      </c>
      <c r="C1142" s="10" t="str">
        <f>IF(ISNA(VLOOKUP(P1142&amp;"_"&amp;Q1142&amp;"_"&amp;R1142,[1]挑战模式!$A:$AS,1,FALSE)),"",IF(R1142-R1141=0,"",R1142))</f>
        <v/>
      </c>
      <c r="D1142" s="10" t="str">
        <f t="shared" si="109"/>
        <v/>
      </c>
      <c r="E1142" s="10" t="str">
        <f>""</f>
        <v/>
      </c>
      <c r="F1142" s="10" t="str">
        <f>IF(C1142="","",VLOOKUP(P1142&amp;"_"&amp;Q1142&amp;"_"&amp;R1142,[1]挑战模式!$A:$AS,13,FALSE)-VLOOKUP(P1142&amp;"_"&amp;Q1142&amp;"_"&amp;R1142,[1]挑战模式!$A:$AS,14,FALSE))</f>
        <v/>
      </c>
      <c r="G1142" s="10" t="str">
        <f t="shared" si="110"/>
        <v/>
      </c>
      <c r="H1142" s="10" t="str">
        <f t="shared" si="107"/>
        <v/>
      </c>
      <c r="I1142" s="10" t="str">
        <f>IF(ISNA(VLOOKUP(P1142&amp;"_"&amp;Q1142&amp;"_"&amp;R1142,[1]挑战模式!$A:$AS,1,FALSE)),"",IF(VLOOKUP(P1142&amp;"_"&amp;Q1142&amp;"_"&amp;R1142,[1]挑战模式!$A:$AS,14+S1142,FALSE)="","",INT(VLOOKUP(P1142&amp;"_"&amp;Q1142&amp;"_"&amp;R1142,[1]挑战模式!$A:$AS,20+S1142,FALSE))))</f>
        <v/>
      </c>
      <c r="J1142" s="10" t="str">
        <f>IF(ISNA(VLOOKUP(P1142&amp;"_"&amp;Q1142&amp;"_"&amp;R1142,[1]挑战模式!$A:$AS,1,FALSE)),"",IF(VLOOKUP(P1142&amp;"_"&amp;Q1142&amp;"_"&amp;R1142,[1]挑战模式!$A:$AS,14+S1142,FALSE)="","",ROUND(VLOOKUP(P1142&amp;"_"&amp;Q1142&amp;"_"&amp;R1142,[1]挑战模式!$A:$AS,5,FALSE)/I1142,2)))</f>
        <v/>
      </c>
      <c r="K1142" s="10" t="str">
        <f t="shared" si="111"/>
        <v/>
      </c>
      <c r="L1142" s="10" t="str">
        <f t="shared" si="112"/>
        <v/>
      </c>
      <c r="M1142" s="10" t="str">
        <f t="shared" si="113"/>
        <v/>
      </c>
      <c r="O1142" s="10" t="str">
        <f>IF(J1142="","",VLOOKUP(P1142&amp;"_"&amp;Q1142&amp;"_"&amp;R1142,[1]挑战模式!$A:$AS,38+S1142,FALSE))</f>
        <v/>
      </c>
      <c r="P1142" s="10">
        <v>1</v>
      </c>
      <c r="Q1142" s="10">
        <v>4</v>
      </c>
      <c r="R1142" s="10">
        <v>7</v>
      </c>
      <c r="S1142" s="10">
        <v>1</v>
      </c>
    </row>
    <row r="1143" spans="2:19" x14ac:dyDescent="0.2">
      <c r="B1143" s="10" t="str">
        <f t="shared" si="108"/>
        <v/>
      </c>
      <c r="C1143" s="10" t="str">
        <f>IF(ISNA(VLOOKUP(P1143&amp;"_"&amp;Q1143&amp;"_"&amp;R1143,[1]挑战模式!$A:$AS,1,FALSE)),"",IF(R1143-R1142=0,"",R1143))</f>
        <v/>
      </c>
      <c r="D1143" s="10" t="str">
        <f t="shared" si="109"/>
        <v/>
      </c>
      <c r="E1143" s="10" t="str">
        <f>""</f>
        <v/>
      </c>
      <c r="F1143" s="10" t="str">
        <f>IF(C1143="","",VLOOKUP(P1143&amp;"_"&amp;Q1143&amp;"_"&amp;R1143,[1]挑战模式!$A:$AS,13,FALSE)-VLOOKUP(P1143&amp;"_"&amp;Q1143&amp;"_"&amp;R1143,[1]挑战模式!$A:$AS,14,FALSE))</f>
        <v/>
      </c>
      <c r="G1143" s="10" t="str">
        <f t="shared" si="110"/>
        <v/>
      </c>
      <c r="H1143" s="10" t="str">
        <f t="shared" si="107"/>
        <v/>
      </c>
      <c r="I1143" s="10" t="str">
        <f>IF(ISNA(VLOOKUP(P1143&amp;"_"&amp;Q1143&amp;"_"&amp;R1143,[1]挑战模式!$A:$AS,1,FALSE)),"",IF(VLOOKUP(P1143&amp;"_"&amp;Q1143&amp;"_"&amp;R1143,[1]挑战模式!$A:$AS,14+S1143,FALSE)="","",INT(VLOOKUP(P1143&amp;"_"&amp;Q1143&amp;"_"&amp;R1143,[1]挑战模式!$A:$AS,20+S1143,FALSE))))</f>
        <v/>
      </c>
      <c r="J1143" s="10" t="str">
        <f>IF(ISNA(VLOOKUP(P1143&amp;"_"&amp;Q1143&amp;"_"&amp;R1143,[1]挑战模式!$A:$AS,1,FALSE)),"",IF(VLOOKUP(P1143&amp;"_"&amp;Q1143&amp;"_"&amp;R1143,[1]挑战模式!$A:$AS,14+S1143,FALSE)="","",ROUND(VLOOKUP(P1143&amp;"_"&amp;Q1143&amp;"_"&amp;R1143,[1]挑战模式!$A:$AS,5,FALSE)/I1143,2)))</f>
        <v/>
      </c>
      <c r="K1143" s="10" t="str">
        <f t="shared" si="111"/>
        <v/>
      </c>
      <c r="L1143" s="10" t="str">
        <f t="shared" si="112"/>
        <v/>
      </c>
      <c r="M1143" s="10" t="str">
        <f t="shared" si="113"/>
        <v/>
      </c>
      <c r="O1143" s="10" t="str">
        <f>IF(J1143="","",VLOOKUP(P1143&amp;"_"&amp;Q1143&amp;"_"&amp;R1143,[1]挑战模式!$A:$AS,38+S1143,FALSE))</f>
        <v/>
      </c>
      <c r="P1143" s="10">
        <v>1</v>
      </c>
      <c r="Q1143" s="10">
        <v>4</v>
      </c>
      <c r="R1143" s="10">
        <v>7</v>
      </c>
      <c r="S1143" s="10">
        <v>2</v>
      </c>
    </row>
    <row r="1144" spans="2:19" x14ac:dyDescent="0.2">
      <c r="B1144" s="10" t="str">
        <f t="shared" si="108"/>
        <v/>
      </c>
      <c r="C1144" s="10" t="str">
        <f>IF(ISNA(VLOOKUP(P1144&amp;"_"&amp;Q1144&amp;"_"&amp;R1144,[1]挑战模式!$A:$AS,1,FALSE)),"",IF(R1144-R1143=0,"",R1144))</f>
        <v/>
      </c>
      <c r="D1144" s="10" t="str">
        <f t="shared" si="109"/>
        <v/>
      </c>
      <c r="E1144" s="10" t="str">
        <f>""</f>
        <v/>
      </c>
      <c r="F1144" s="10" t="str">
        <f>IF(C1144="","",VLOOKUP(P1144&amp;"_"&amp;Q1144&amp;"_"&amp;R1144,[1]挑战模式!$A:$AS,13,FALSE)-VLOOKUP(P1144&amp;"_"&amp;Q1144&amp;"_"&amp;R1144,[1]挑战模式!$A:$AS,14,FALSE))</f>
        <v/>
      </c>
      <c r="G1144" s="10" t="str">
        <f t="shared" si="110"/>
        <v/>
      </c>
      <c r="H1144" s="10" t="str">
        <f t="shared" si="107"/>
        <v/>
      </c>
      <c r="I1144" s="10" t="str">
        <f>IF(ISNA(VLOOKUP(P1144&amp;"_"&amp;Q1144&amp;"_"&amp;R1144,[1]挑战模式!$A:$AS,1,FALSE)),"",IF(VLOOKUP(P1144&amp;"_"&amp;Q1144&amp;"_"&amp;R1144,[1]挑战模式!$A:$AS,14+S1144,FALSE)="","",INT(VLOOKUP(P1144&amp;"_"&amp;Q1144&amp;"_"&amp;R1144,[1]挑战模式!$A:$AS,20+S1144,FALSE))))</f>
        <v/>
      </c>
      <c r="J1144" s="10" t="str">
        <f>IF(ISNA(VLOOKUP(P1144&amp;"_"&amp;Q1144&amp;"_"&amp;R1144,[1]挑战模式!$A:$AS,1,FALSE)),"",IF(VLOOKUP(P1144&amp;"_"&amp;Q1144&amp;"_"&amp;R1144,[1]挑战模式!$A:$AS,14+S1144,FALSE)="","",ROUND(VLOOKUP(P1144&amp;"_"&amp;Q1144&amp;"_"&amp;R1144,[1]挑战模式!$A:$AS,5,FALSE)/I1144,2)))</f>
        <v/>
      </c>
      <c r="K1144" s="10" t="str">
        <f t="shared" si="111"/>
        <v/>
      </c>
      <c r="L1144" s="10" t="str">
        <f t="shared" si="112"/>
        <v/>
      </c>
      <c r="M1144" s="10" t="str">
        <f t="shared" si="113"/>
        <v/>
      </c>
      <c r="O1144" s="10" t="str">
        <f>IF(J1144="","",VLOOKUP(P1144&amp;"_"&amp;Q1144&amp;"_"&amp;R1144,[1]挑战模式!$A:$AS,38+S1144,FALSE))</f>
        <v/>
      </c>
      <c r="P1144" s="10">
        <v>1</v>
      </c>
      <c r="Q1144" s="10">
        <v>4</v>
      </c>
      <c r="R1144" s="10">
        <v>7</v>
      </c>
      <c r="S1144" s="10">
        <v>3</v>
      </c>
    </row>
    <row r="1145" spans="2:19" x14ac:dyDescent="0.2">
      <c r="B1145" s="10" t="str">
        <f t="shared" si="108"/>
        <v/>
      </c>
      <c r="C1145" s="10" t="str">
        <f>IF(ISNA(VLOOKUP(P1145&amp;"_"&amp;Q1145&amp;"_"&amp;R1145,[1]挑战模式!$A:$AS,1,FALSE)),"",IF(R1145-R1144=0,"",R1145))</f>
        <v/>
      </c>
      <c r="D1145" s="10" t="str">
        <f t="shared" si="109"/>
        <v/>
      </c>
      <c r="E1145" s="10" t="str">
        <f>""</f>
        <v/>
      </c>
      <c r="F1145" s="10" t="str">
        <f>IF(C1145="","",VLOOKUP(P1145&amp;"_"&amp;Q1145&amp;"_"&amp;R1145,[1]挑战模式!$A:$AS,13,FALSE)-VLOOKUP(P1145&amp;"_"&amp;Q1145&amp;"_"&amp;R1145,[1]挑战模式!$A:$AS,14,FALSE))</f>
        <v/>
      </c>
      <c r="G1145" s="10" t="str">
        <f t="shared" si="110"/>
        <v/>
      </c>
      <c r="H1145" s="10" t="str">
        <f t="shared" si="107"/>
        <v/>
      </c>
      <c r="I1145" s="10" t="str">
        <f>IF(ISNA(VLOOKUP(P1145&amp;"_"&amp;Q1145&amp;"_"&amp;R1145,[1]挑战模式!$A:$AS,1,FALSE)),"",IF(VLOOKUP(P1145&amp;"_"&amp;Q1145&amp;"_"&amp;R1145,[1]挑战模式!$A:$AS,14+S1145,FALSE)="","",INT(VLOOKUP(P1145&amp;"_"&amp;Q1145&amp;"_"&amp;R1145,[1]挑战模式!$A:$AS,20+S1145,FALSE))))</f>
        <v/>
      </c>
      <c r="J1145" s="10" t="str">
        <f>IF(ISNA(VLOOKUP(P1145&amp;"_"&amp;Q1145&amp;"_"&amp;R1145,[1]挑战模式!$A:$AS,1,FALSE)),"",IF(VLOOKUP(P1145&amp;"_"&amp;Q1145&amp;"_"&amp;R1145,[1]挑战模式!$A:$AS,14+S1145,FALSE)="","",ROUND(VLOOKUP(P1145&amp;"_"&amp;Q1145&amp;"_"&amp;R1145,[1]挑战模式!$A:$AS,5,FALSE)/I1145,2)))</f>
        <v/>
      </c>
      <c r="K1145" s="10" t="str">
        <f t="shared" si="111"/>
        <v/>
      </c>
      <c r="L1145" s="10" t="str">
        <f t="shared" si="112"/>
        <v/>
      </c>
      <c r="M1145" s="10" t="str">
        <f t="shared" si="113"/>
        <v/>
      </c>
      <c r="O1145" s="10" t="str">
        <f>IF(J1145="","",VLOOKUP(P1145&amp;"_"&amp;Q1145&amp;"_"&amp;R1145,[1]挑战模式!$A:$AS,38+S1145,FALSE))</f>
        <v/>
      </c>
      <c r="P1145" s="10">
        <v>1</v>
      </c>
      <c r="Q1145" s="10">
        <v>4</v>
      </c>
      <c r="R1145" s="10">
        <v>7</v>
      </c>
      <c r="S1145" s="10">
        <v>4</v>
      </c>
    </row>
    <row r="1146" spans="2:19" x14ac:dyDescent="0.2">
      <c r="B1146" s="10" t="str">
        <f t="shared" si="108"/>
        <v/>
      </c>
      <c r="C1146" s="10" t="str">
        <f>IF(ISNA(VLOOKUP(P1146&amp;"_"&amp;Q1146&amp;"_"&amp;R1146,[1]挑战模式!$A:$AS,1,FALSE)),"",IF(R1146-R1145=0,"",R1146))</f>
        <v/>
      </c>
      <c r="D1146" s="10" t="str">
        <f t="shared" si="109"/>
        <v/>
      </c>
      <c r="E1146" s="10" t="str">
        <f>""</f>
        <v/>
      </c>
      <c r="F1146" s="10" t="str">
        <f>IF(C1146="","",VLOOKUP(P1146&amp;"_"&amp;Q1146&amp;"_"&amp;R1146,[1]挑战模式!$A:$AS,13,FALSE)-VLOOKUP(P1146&amp;"_"&amp;Q1146&amp;"_"&amp;R1146,[1]挑战模式!$A:$AS,14,FALSE))</f>
        <v/>
      </c>
      <c r="G1146" s="10" t="str">
        <f t="shared" si="110"/>
        <v/>
      </c>
      <c r="H1146" s="10" t="str">
        <f t="shared" si="107"/>
        <v/>
      </c>
      <c r="I1146" s="10" t="str">
        <f>IF(ISNA(VLOOKUP(P1146&amp;"_"&amp;Q1146&amp;"_"&amp;R1146,[1]挑战模式!$A:$AS,1,FALSE)),"",IF(VLOOKUP(P1146&amp;"_"&amp;Q1146&amp;"_"&amp;R1146,[1]挑战模式!$A:$AS,14+S1146,FALSE)="","",INT(VLOOKUP(P1146&amp;"_"&amp;Q1146&amp;"_"&amp;R1146,[1]挑战模式!$A:$AS,20+S1146,FALSE))))</f>
        <v/>
      </c>
      <c r="J1146" s="10" t="str">
        <f>IF(ISNA(VLOOKUP(P1146&amp;"_"&amp;Q1146&amp;"_"&amp;R1146,[1]挑战模式!$A:$AS,1,FALSE)),"",IF(VLOOKUP(P1146&amp;"_"&amp;Q1146&amp;"_"&amp;R1146,[1]挑战模式!$A:$AS,14+S1146,FALSE)="","",ROUND(VLOOKUP(P1146&amp;"_"&amp;Q1146&amp;"_"&amp;R1146,[1]挑战模式!$A:$AS,5,FALSE)/I1146,2)))</f>
        <v/>
      </c>
      <c r="K1146" s="10" t="str">
        <f t="shared" si="111"/>
        <v/>
      </c>
      <c r="L1146" s="10" t="str">
        <f t="shared" si="112"/>
        <v/>
      </c>
      <c r="M1146" s="10" t="str">
        <f t="shared" si="113"/>
        <v/>
      </c>
      <c r="O1146" s="10" t="str">
        <f>IF(J1146="","",VLOOKUP(P1146&amp;"_"&amp;Q1146&amp;"_"&amp;R1146,[1]挑战模式!$A:$AS,38+S1146,FALSE))</f>
        <v/>
      </c>
      <c r="P1146" s="10">
        <v>1</v>
      </c>
      <c r="Q1146" s="10">
        <v>4</v>
      </c>
      <c r="R1146" s="10">
        <v>7</v>
      </c>
      <c r="S1146" s="10">
        <v>5</v>
      </c>
    </row>
    <row r="1147" spans="2:19" x14ac:dyDescent="0.2">
      <c r="B1147" s="10" t="str">
        <f t="shared" si="108"/>
        <v/>
      </c>
      <c r="C1147" s="10" t="str">
        <f>IF(ISNA(VLOOKUP(P1147&amp;"_"&amp;Q1147&amp;"_"&amp;R1147,[1]挑战模式!$A:$AS,1,FALSE)),"",IF(R1147-R1146=0,"",R1147))</f>
        <v/>
      </c>
      <c r="D1147" s="10" t="str">
        <f t="shared" si="109"/>
        <v/>
      </c>
      <c r="E1147" s="10" t="str">
        <f>""</f>
        <v/>
      </c>
      <c r="F1147" s="10" t="str">
        <f>IF(C1147="","",VLOOKUP(P1147&amp;"_"&amp;Q1147&amp;"_"&amp;R1147,[1]挑战模式!$A:$AS,13,FALSE)-VLOOKUP(P1147&amp;"_"&amp;Q1147&amp;"_"&amp;R1147,[1]挑战模式!$A:$AS,14,FALSE))</f>
        <v/>
      </c>
      <c r="G1147" s="10" t="str">
        <f t="shared" si="110"/>
        <v/>
      </c>
      <c r="H1147" s="10" t="str">
        <f t="shared" si="107"/>
        <v/>
      </c>
      <c r="I1147" s="10" t="str">
        <f>IF(ISNA(VLOOKUP(P1147&amp;"_"&amp;Q1147&amp;"_"&amp;R1147,[1]挑战模式!$A:$AS,1,FALSE)),"",IF(VLOOKUP(P1147&amp;"_"&amp;Q1147&amp;"_"&amp;R1147,[1]挑战模式!$A:$AS,14+S1147,FALSE)="","",INT(VLOOKUP(P1147&amp;"_"&amp;Q1147&amp;"_"&amp;R1147,[1]挑战模式!$A:$AS,20+S1147,FALSE))))</f>
        <v/>
      </c>
      <c r="J1147" s="10" t="str">
        <f>IF(ISNA(VLOOKUP(P1147&amp;"_"&amp;Q1147&amp;"_"&amp;R1147,[1]挑战模式!$A:$AS,1,FALSE)),"",IF(VLOOKUP(P1147&amp;"_"&amp;Q1147&amp;"_"&amp;R1147,[1]挑战模式!$A:$AS,14+S1147,FALSE)="","",ROUND(VLOOKUP(P1147&amp;"_"&amp;Q1147&amp;"_"&amp;R1147,[1]挑战模式!$A:$AS,5,FALSE)/I1147,2)))</f>
        <v/>
      </c>
      <c r="K1147" s="10" t="str">
        <f t="shared" si="111"/>
        <v/>
      </c>
      <c r="L1147" s="10" t="str">
        <f t="shared" si="112"/>
        <v/>
      </c>
      <c r="M1147" s="10" t="str">
        <f t="shared" si="113"/>
        <v/>
      </c>
      <c r="O1147" s="10" t="str">
        <f>IF(J1147="","",VLOOKUP(P1147&amp;"_"&amp;Q1147&amp;"_"&amp;R1147,[1]挑战模式!$A:$AS,38+S1147,FALSE))</f>
        <v/>
      </c>
      <c r="P1147" s="10">
        <v>1</v>
      </c>
      <c r="Q1147" s="10">
        <v>4</v>
      </c>
      <c r="R1147" s="10">
        <v>7</v>
      </c>
      <c r="S1147" s="10">
        <v>6</v>
      </c>
    </row>
    <row r="1148" spans="2:19" x14ac:dyDescent="0.2">
      <c r="B1148" s="10" t="str">
        <f t="shared" si="108"/>
        <v/>
      </c>
      <c r="C1148" s="10" t="str">
        <f>IF(ISNA(VLOOKUP(P1148&amp;"_"&amp;Q1148&amp;"_"&amp;R1148,[1]挑战模式!$A:$AS,1,FALSE)),"",IF(R1148-R1147=0,"",R1148))</f>
        <v/>
      </c>
      <c r="D1148" s="10" t="str">
        <f t="shared" si="109"/>
        <v/>
      </c>
      <c r="E1148" s="10" t="str">
        <f>""</f>
        <v/>
      </c>
      <c r="F1148" s="10" t="str">
        <f>IF(C1148="","",VLOOKUP(P1148&amp;"_"&amp;Q1148&amp;"_"&amp;R1148,[1]挑战模式!$A:$AS,13,FALSE)-VLOOKUP(P1148&amp;"_"&amp;Q1148&amp;"_"&amp;R1148,[1]挑战模式!$A:$AS,14,FALSE))</f>
        <v/>
      </c>
      <c r="G1148" s="10" t="str">
        <f t="shared" si="110"/>
        <v/>
      </c>
      <c r="H1148" s="10" t="str">
        <f t="shared" si="107"/>
        <v/>
      </c>
      <c r="I1148" s="10" t="str">
        <f>IF(ISNA(VLOOKUP(P1148&amp;"_"&amp;Q1148&amp;"_"&amp;R1148,[1]挑战模式!$A:$AS,1,FALSE)),"",IF(VLOOKUP(P1148&amp;"_"&amp;Q1148&amp;"_"&amp;R1148,[1]挑战模式!$A:$AS,14+S1148,FALSE)="","",INT(VLOOKUP(P1148&amp;"_"&amp;Q1148&amp;"_"&amp;R1148,[1]挑战模式!$A:$AS,20+S1148,FALSE))))</f>
        <v/>
      </c>
      <c r="J1148" s="10" t="str">
        <f>IF(ISNA(VLOOKUP(P1148&amp;"_"&amp;Q1148&amp;"_"&amp;R1148,[1]挑战模式!$A:$AS,1,FALSE)),"",IF(VLOOKUP(P1148&amp;"_"&amp;Q1148&amp;"_"&amp;R1148,[1]挑战模式!$A:$AS,14+S1148,FALSE)="","",ROUND(VLOOKUP(P1148&amp;"_"&amp;Q1148&amp;"_"&amp;R1148,[1]挑战模式!$A:$AS,5,FALSE)/I1148,2)))</f>
        <v/>
      </c>
      <c r="K1148" s="10" t="str">
        <f t="shared" si="111"/>
        <v/>
      </c>
      <c r="L1148" s="10" t="str">
        <f t="shared" si="112"/>
        <v/>
      </c>
      <c r="M1148" s="10" t="str">
        <f t="shared" si="113"/>
        <v/>
      </c>
      <c r="O1148" s="10" t="str">
        <f>IF(J1148="","",VLOOKUP(P1148&amp;"_"&amp;Q1148&amp;"_"&amp;R1148,[1]挑战模式!$A:$AS,38+S1148,FALSE))</f>
        <v/>
      </c>
      <c r="P1148" s="10">
        <v>1</v>
      </c>
      <c r="Q1148" s="10">
        <v>4</v>
      </c>
      <c r="R1148" s="10">
        <v>8</v>
      </c>
      <c r="S1148" s="10">
        <v>1</v>
      </c>
    </row>
    <row r="1149" spans="2:19" x14ac:dyDescent="0.2">
      <c r="B1149" s="10" t="str">
        <f t="shared" si="108"/>
        <v/>
      </c>
      <c r="C1149" s="10" t="str">
        <f>IF(ISNA(VLOOKUP(P1149&amp;"_"&amp;Q1149&amp;"_"&amp;R1149,[1]挑战模式!$A:$AS,1,FALSE)),"",IF(R1149-R1148=0,"",R1149))</f>
        <v/>
      </c>
      <c r="D1149" s="10" t="str">
        <f t="shared" si="109"/>
        <v/>
      </c>
      <c r="E1149" s="10" t="str">
        <f>""</f>
        <v/>
      </c>
      <c r="F1149" s="10" t="str">
        <f>IF(C1149="","",VLOOKUP(P1149&amp;"_"&amp;Q1149&amp;"_"&amp;R1149,[1]挑战模式!$A:$AS,13,FALSE)-VLOOKUP(P1149&amp;"_"&amp;Q1149&amp;"_"&amp;R1149,[1]挑战模式!$A:$AS,14,FALSE))</f>
        <v/>
      </c>
      <c r="G1149" s="10" t="str">
        <f t="shared" si="110"/>
        <v/>
      </c>
      <c r="H1149" s="10" t="str">
        <f t="shared" si="107"/>
        <v/>
      </c>
      <c r="I1149" s="10" t="str">
        <f>IF(ISNA(VLOOKUP(P1149&amp;"_"&amp;Q1149&amp;"_"&amp;R1149,[1]挑战模式!$A:$AS,1,FALSE)),"",IF(VLOOKUP(P1149&amp;"_"&amp;Q1149&amp;"_"&amp;R1149,[1]挑战模式!$A:$AS,14+S1149,FALSE)="","",INT(VLOOKUP(P1149&amp;"_"&amp;Q1149&amp;"_"&amp;R1149,[1]挑战模式!$A:$AS,20+S1149,FALSE))))</f>
        <v/>
      </c>
      <c r="J1149" s="10" t="str">
        <f>IF(ISNA(VLOOKUP(P1149&amp;"_"&amp;Q1149&amp;"_"&amp;R1149,[1]挑战模式!$A:$AS,1,FALSE)),"",IF(VLOOKUP(P1149&amp;"_"&amp;Q1149&amp;"_"&amp;R1149,[1]挑战模式!$A:$AS,14+S1149,FALSE)="","",ROUND(VLOOKUP(P1149&amp;"_"&amp;Q1149&amp;"_"&amp;R1149,[1]挑战模式!$A:$AS,5,FALSE)/I1149,2)))</f>
        <v/>
      </c>
      <c r="K1149" s="10" t="str">
        <f t="shared" si="111"/>
        <v/>
      </c>
      <c r="L1149" s="10" t="str">
        <f t="shared" si="112"/>
        <v/>
      </c>
      <c r="M1149" s="10" t="str">
        <f t="shared" si="113"/>
        <v/>
      </c>
      <c r="O1149" s="10" t="str">
        <f>IF(J1149="","",VLOOKUP(P1149&amp;"_"&amp;Q1149&amp;"_"&amp;R1149,[1]挑战模式!$A:$AS,38+S1149,FALSE))</f>
        <v/>
      </c>
      <c r="P1149" s="10">
        <v>1</v>
      </c>
      <c r="Q1149" s="10">
        <v>4</v>
      </c>
      <c r="R1149" s="10">
        <v>8</v>
      </c>
      <c r="S1149" s="10">
        <v>2</v>
      </c>
    </row>
    <row r="1150" spans="2:19" x14ac:dyDescent="0.2">
      <c r="B1150" s="10" t="str">
        <f t="shared" si="108"/>
        <v/>
      </c>
      <c r="C1150" s="10" t="str">
        <f>IF(ISNA(VLOOKUP(P1150&amp;"_"&amp;Q1150&amp;"_"&amp;R1150,[1]挑战模式!$A:$AS,1,FALSE)),"",IF(R1150-R1149=0,"",R1150))</f>
        <v/>
      </c>
      <c r="D1150" s="10" t="str">
        <f t="shared" si="109"/>
        <v/>
      </c>
      <c r="E1150" s="10" t="str">
        <f>""</f>
        <v/>
      </c>
      <c r="F1150" s="10" t="str">
        <f>IF(C1150="","",VLOOKUP(P1150&amp;"_"&amp;Q1150&amp;"_"&amp;R1150,[1]挑战模式!$A:$AS,13,FALSE)-VLOOKUP(P1150&amp;"_"&amp;Q1150&amp;"_"&amp;R1150,[1]挑战模式!$A:$AS,14,FALSE))</f>
        <v/>
      </c>
      <c r="G1150" s="10" t="str">
        <f t="shared" si="110"/>
        <v/>
      </c>
      <c r="H1150" s="10" t="str">
        <f t="shared" si="107"/>
        <v/>
      </c>
      <c r="I1150" s="10" t="str">
        <f>IF(ISNA(VLOOKUP(P1150&amp;"_"&amp;Q1150&amp;"_"&amp;R1150,[1]挑战模式!$A:$AS,1,FALSE)),"",IF(VLOOKUP(P1150&amp;"_"&amp;Q1150&amp;"_"&amp;R1150,[1]挑战模式!$A:$AS,14+S1150,FALSE)="","",INT(VLOOKUP(P1150&amp;"_"&amp;Q1150&amp;"_"&amp;R1150,[1]挑战模式!$A:$AS,20+S1150,FALSE))))</f>
        <v/>
      </c>
      <c r="J1150" s="10" t="str">
        <f>IF(ISNA(VLOOKUP(P1150&amp;"_"&amp;Q1150&amp;"_"&amp;R1150,[1]挑战模式!$A:$AS,1,FALSE)),"",IF(VLOOKUP(P1150&amp;"_"&amp;Q1150&amp;"_"&amp;R1150,[1]挑战模式!$A:$AS,14+S1150,FALSE)="","",ROUND(VLOOKUP(P1150&amp;"_"&amp;Q1150&amp;"_"&amp;R1150,[1]挑战模式!$A:$AS,5,FALSE)/I1150,2)))</f>
        <v/>
      </c>
      <c r="K1150" s="10" t="str">
        <f t="shared" si="111"/>
        <v/>
      </c>
      <c r="L1150" s="10" t="str">
        <f t="shared" si="112"/>
        <v/>
      </c>
      <c r="M1150" s="10" t="str">
        <f t="shared" si="113"/>
        <v/>
      </c>
      <c r="O1150" s="10" t="str">
        <f>IF(J1150="","",VLOOKUP(P1150&amp;"_"&amp;Q1150&amp;"_"&amp;R1150,[1]挑战模式!$A:$AS,38+S1150,FALSE))</f>
        <v/>
      </c>
      <c r="P1150" s="10">
        <v>1</v>
      </c>
      <c r="Q1150" s="10">
        <v>4</v>
      </c>
      <c r="R1150" s="10">
        <v>8</v>
      </c>
      <c r="S1150" s="10">
        <v>3</v>
      </c>
    </row>
    <row r="1151" spans="2:19" x14ac:dyDescent="0.2">
      <c r="B1151" s="10" t="str">
        <f t="shared" si="108"/>
        <v/>
      </c>
      <c r="C1151" s="10" t="str">
        <f>IF(ISNA(VLOOKUP(P1151&amp;"_"&amp;Q1151&amp;"_"&amp;R1151,[1]挑战模式!$A:$AS,1,FALSE)),"",IF(R1151-R1150=0,"",R1151))</f>
        <v/>
      </c>
      <c r="D1151" s="10" t="str">
        <f t="shared" si="109"/>
        <v/>
      </c>
      <c r="E1151" s="10" t="str">
        <f>""</f>
        <v/>
      </c>
      <c r="F1151" s="10" t="str">
        <f>IF(C1151="","",VLOOKUP(P1151&amp;"_"&amp;Q1151&amp;"_"&amp;R1151,[1]挑战模式!$A:$AS,13,FALSE)-VLOOKUP(P1151&amp;"_"&amp;Q1151&amp;"_"&amp;R1151,[1]挑战模式!$A:$AS,14,FALSE))</f>
        <v/>
      </c>
      <c r="G1151" s="10" t="str">
        <f t="shared" si="110"/>
        <v/>
      </c>
      <c r="H1151" s="10" t="str">
        <f t="shared" si="107"/>
        <v/>
      </c>
      <c r="I1151" s="10" t="str">
        <f>IF(ISNA(VLOOKUP(P1151&amp;"_"&amp;Q1151&amp;"_"&amp;R1151,[1]挑战模式!$A:$AS,1,FALSE)),"",IF(VLOOKUP(P1151&amp;"_"&amp;Q1151&amp;"_"&amp;R1151,[1]挑战模式!$A:$AS,14+S1151,FALSE)="","",INT(VLOOKUP(P1151&amp;"_"&amp;Q1151&amp;"_"&amp;R1151,[1]挑战模式!$A:$AS,20+S1151,FALSE))))</f>
        <v/>
      </c>
      <c r="J1151" s="10" t="str">
        <f>IF(ISNA(VLOOKUP(P1151&amp;"_"&amp;Q1151&amp;"_"&amp;R1151,[1]挑战模式!$A:$AS,1,FALSE)),"",IF(VLOOKUP(P1151&amp;"_"&amp;Q1151&amp;"_"&amp;R1151,[1]挑战模式!$A:$AS,14+S1151,FALSE)="","",ROUND(VLOOKUP(P1151&amp;"_"&amp;Q1151&amp;"_"&amp;R1151,[1]挑战模式!$A:$AS,5,FALSE)/I1151,2)))</f>
        <v/>
      </c>
      <c r="K1151" s="10" t="str">
        <f t="shared" si="111"/>
        <v/>
      </c>
      <c r="L1151" s="10" t="str">
        <f t="shared" si="112"/>
        <v/>
      </c>
      <c r="M1151" s="10" t="str">
        <f t="shared" si="113"/>
        <v/>
      </c>
      <c r="O1151" s="10" t="str">
        <f>IF(J1151="","",VLOOKUP(P1151&amp;"_"&amp;Q1151&amp;"_"&amp;R1151,[1]挑战模式!$A:$AS,38+S1151,FALSE))</f>
        <v/>
      </c>
      <c r="P1151" s="10">
        <v>1</v>
      </c>
      <c r="Q1151" s="10">
        <v>4</v>
      </c>
      <c r="R1151" s="10">
        <v>8</v>
      </c>
      <c r="S1151" s="10">
        <v>4</v>
      </c>
    </row>
    <row r="1152" spans="2:19" x14ac:dyDescent="0.2">
      <c r="B1152" s="10" t="str">
        <f t="shared" si="108"/>
        <v/>
      </c>
      <c r="C1152" s="10" t="str">
        <f>IF(ISNA(VLOOKUP(P1152&amp;"_"&amp;Q1152&amp;"_"&amp;R1152,[1]挑战模式!$A:$AS,1,FALSE)),"",IF(R1152-R1151=0,"",R1152))</f>
        <v/>
      </c>
      <c r="D1152" s="10" t="str">
        <f t="shared" si="109"/>
        <v/>
      </c>
      <c r="E1152" s="10" t="str">
        <f>""</f>
        <v/>
      </c>
      <c r="F1152" s="10" t="str">
        <f>IF(C1152="","",VLOOKUP(P1152&amp;"_"&amp;Q1152&amp;"_"&amp;R1152,[1]挑战模式!$A:$AS,13,FALSE)-VLOOKUP(P1152&amp;"_"&amp;Q1152&amp;"_"&amp;R1152,[1]挑战模式!$A:$AS,14,FALSE))</f>
        <v/>
      </c>
      <c r="G1152" s="10" t="str">
        <f t="shared" si="110"/>
        <v/>
      </c>
      <c r="H1152" s="10" t="str">
        <f t="shared" si="107"/>
        <v/>
      </c>
      <c r="I1152" s="10" t="str">
        <f>IF(ISNA(VLOOKUP(P1152&amp;"_"&amp;Q1152&amp;"_"&amp;R1152,[1]挑战模式!$A:$AS,1,FALSE)),"",IF(VLOOKUP(P1152&amp;"_"&amp;Q1152&amp;"_"&amp;R1152,[1]挑战模式!$A:$AS,14+S1152,FALSE)="","",INT(VLOOKUP(P1152&amp;"_"&amp;Q1152&amp;"_"&amp;R1152,[1]挑战模式!$A:$AS,20+S1152,FALSE))))</f>
        <v/>
      </c>
      <c r="J1152" s="10" t="str">
        <f>IF(ISNA(VLOOKUP(P1152&amp;"_"&amp;Q1152&amp;"_"&amp;R1152,[1]挑战模式!$A:$AS,1,FALSE)),"",IF(VLOOKUP(P1152&amp;"_"&amp;Q1152&amp;"_"&amp;R1152,[1]挑战模式!$A:$AS,14+S1152,FALSE)="","",ROUND(VLOOKUP(P1152&amp;"_"&amp;Q1152&amp;"_"&amp;R1152,[1]挑战模式!$A:$AS,5,FALSE)/I1152,2)))</f>
        <v/>
      </c>
      <c r="K1152" s="10" t="str">
        <f t="shared" si="111"/>
        <v/>
      </c>
      <c r="L1152" s="10" t="str">
        <f t="shared" si="112"/>
        <v/>
      </c>
      <c r="M1152" s="10" t="str">
        <f t="shared" si="113"/>
        <v/>
      </c>
      <c r="O1152" s="10" t="str">
        <f>IF(J1152="","",VLOOKUP(P1152&amp;"_"&amp;Q1152&amp;"_"&amp;R1152,[1]挑战模式!$A:$AS,38+S1152,FALSE))</f>
        <v/>
      </c>
      <c r="P1152" s="10">
        <v>1</v>
      </c>
      <c r="Q1152" s="10">
        <v>4</v>
      </c>
      <c r="R1152" s="10">
        <v>8</v>
      </c>
      <c r="S1152" s="10">
        <v>5</v>
      </c>
    </row>
    <row r="1153" spans="2:19" x14ac:dyDescent="0.2">
      <c r="B1153" s="10" t="str">
        <f t="shared" si="108"/>
        <v/>
      </c>
      <c r="C1153" s="10" t="str">
        <f>IF(ISNA(VLOOKUP(P1153&amp;"_"&amp;Q1153&amp;"_"&amp;R1153,[1]挑战模式!$A:$AS,1,FALSE)),"",IF(R1153-R1152=0,"",R1153))</f>
        <v/>
      </c>
      <c r="D1153" s="10" t="str">
        <f t="shared" si="109"/>
        <v/>
      </c>
      <c r="E1153" s="10" t="str">
        <f>""</f>
        <v/>
      </c>
      <c r="F1153" s="10" t="str">
        <f>IF(C1153="","",VLOOKUP(P1153&amp;"_"&amp;Q1153&amp;"_"&amp;R1153,[1]挑战模式!$A:$AS,13,FALSE)-VLOOKUP(P1153&amp;"_"&amp;Q1153&amp;"_"&amp;R1153,[1]挑战模式!$A:$AS,14,FALSE))</f>
        <v/>
      </c>
      <c r="G1153" s="10" t="str">
        <f t="shared" si="110"/>
        <v/>
      </c>
      <c r="H1153" s="10" t="str">
        <f t="shared" si="107"/>
        <v/>
      </c>
      <c r="I1153" s="10" t="str">
        <f>IF(ISNA(VLOOKUP(P1153&amp;"_"&amp;Q1153&amp;"_"&amp;R1153,[1]挑战模式!$A:$AS,1,FALSE)),"",IF(VLOOKUP(P1153&amp;"_"&amp;Q1153&amp;"_"&amp;R1153,[1]挑战模式!$A:$AS,14+S1153,FALSE)="","",INT(VLOOKUP(P1153&amp;"_"&amp;Q1153&amp;"_"&amp;R1153,[1]挑战模式!$A:$AS,20+S1153,FALSE))))</f>
        <v/>
      </c>
      <c r="J1153" s="10" t="str">
        <f>IF(ISNA(VLOOKUP(P1153&amp;"_"&amp;Q1153&amp;"_"&amp;R1153,[1]挑战模式!$A:$AS,1,FALSE)),"",IF(VLOOKUP(P1153&amp;"_"&amp;Q1153&amp;"_"&amp;R1153,[1]挑战模式!$A:$AS,14+S1153,FALSE)="","",ROUND(VLOOKUP(P1153&amp;"_"&amp;Q1153&amp;"_"&amp;R1153,[1]挑战模式!$A:$AS,5,FALSE)/I1153,2)))</f>
        <v/>
      </c>
      <c r="K1153" s="10" t="str">
        <f t="shared" si="111"/>
        <v/>
      </c>
      <c r="L1153" s="10" t="str">
        <f t="shared" si="112"/>
        <v/>
      </c>
      <c r="M1153" s="10" t="str">
        <f t="shared" si="113"/>
        <v/>
      </c>
      <c r="O1153" s="10" t="str">
        <f>IF(J1153="","",VLOOKUP(P1153&amp;"_"&amp;Q1153&amp;"_"&amp;R1153,[1]挑战模式!$A:$AS,38+S1153,FALSE))</f>
        <v/>
      </c>
      <c r="P1153" s="10">
        <v>1</v>
      </c>
      <c r="Q1153" s="10">
        <v>4</v>
      </c>
      <c r="R1153" s="10">
        <v>8</v>
      </c>
      <c r="S1153" s="10">
        <v>6</v>
      </c>
    </row>
    <row r="1154" spans="2:19" x14ac:dyDescent="0.2">
      <c r="B1154" s="10" t="str">
        <f t="shared" si="108"/>
        <v>MonsterWaveCallRule_Season1_Challenge5</v>
      </c>
      <c r="C1154" s="10">
        <f>IF(ISNA(VLOOKUP(P1154&amp;"_"&amp;Q1154&amp;"_"&amp;R1154,[1]挑战模式!$A:$AS,1,FALSE)),"",IF(R1154-R1153=0,"",R1154))</f>
        <v>1</v>
      </c>
      <c r="D1154" s="10" t="str">
        <f t="shared" si="109"/>
        <v>赛季1挑战关卡5波次1</v>
      </c>
      <c r="E1154" s="10" t="str">
        <f>""</f>
        <v/>
      </c>
      <c r="F1154" s="10">
        <f>IF(C1154="","",VLOOKUP(P1154&amp;"_"&amp;Q1154&amp;"_"&amp;R1154,[1]挑战模式!$A:$AS,13,FALSE)-VLOOKUP(P1154&amp;"_"&amp;Q1154&amp;"_"&amp;R1154,[1]挑战模式!$A:$AS,14,FALSE))</f>
        <v>100</v>
      </c>
      <c r="G1154" s="10">
        <f t="shared" si="110"/>
        <v>180</v>
      </c>
      <c r="H1154" s="10">
        <f t="shared" si="107"/>
        <v>0</v>
      </c>
      <c r="I1154" s="10">
        <f ca="1">IF(ISNA(VLOOKUP(P1154&amp;"_"&amp;Q1154&amp;"_"&amp;R1154,[1]挑战模式!$A:$AS,1,FALSE)),"",IF(VLOOKUP(P1154&amp;"_"&amp;Q1154&amp;"_"&amp;R1154,[1]挑战模式!$A:$AS,14+S1154,FALSE)="","",INT(VLOOKUP(P1154&amp;"_"&amp;Q1154&amp;"_"&amp;R1154,[1]挑战模式!$A:$AS,20+S1154,FALSE))))</f>
        <v>5</v>
      </c>
      <c r="J1154" s="10">
        <f ca="1">IF(ISNA(VLOOKUP(P1154&amp;"_"&amp;Q1154&amp;"_"&amp;R1154,[1]挑战模式!$A:$AS,1,FALSE)),"",IF(VLOOKUP(P1154&amp;"_"&amp;Q1154&amp;"_"&amp;R1154,[1]挑战模式!$A:$AS,14+S1154,FALSE)="","",ROUND(VLOOKUP(P1154&amp;"_"&amp;Q1154&amp;"_"&amp;R1154,[1]挑战模式!$A:$AS,5,FALSE)/I1154,2)))</f>
        <v>2</v>
      </c>
      <c r="K1154" s="10">
        <f t="shared" ca="1" si="111"/>
        <v>1</v>
      </c>
      <c r="L1154" s="10" t="str">
        <f t="shared" ca="1" si="112"/>
        <v>Monster_Season1_Challenge5_1_1</v>
      </c>
      <c r="M1154" s="10">
        <f t="shared" ca="1" si="113"/>
        <v>1</v>
      </c>
      <c r="O1154" s="10">
        <f ca="1">IF(J1154="","",VLOOKUP(P1154&amp;"_"&amp;Q1154&amp;"_"&amp;R1154,[1]挑战模式!$A:$AS,38+S1154,FALSE))</f>
        <v>40</v>
      </c>
      <c r="P1154" s="10">
        <v>1</v>
      </c>
      <c r="Q1154" s="10">
        <v>5</v>
      </c>
      <c r="R1154" s="10">
        <v>1</v>
      </c>
      <c r="S1154" s="10">
        <v>1</v>
      </c>
    </row>
    <row r="1155" spans="2:19" x14ac:dyDescent="0.2">
      <c r="B1155" s="10" t="str">
        <f t="shared" si="108"/>
        <v/>
      </c>
      <c r="C1155" s="10" t="str">
        <f>IF(ISNA(VLOOKUP(P1155&amp;"_"&amp;Q1155&amp;"_"&amp;R1155,[1]挑战模式!$A:$AS,1,FALSE)),"",IF(R1155-R1154=0,"",R1155))</f>
        <v/>
      </c>
      <c r="D1155" s="10" t="str">
        <f t="shared" si="109"/>
        <v/>
      </c>
      <c r="E1155" s="10" t="str">
        <f>""</f>
        <v/>
      </c>
      <c r="F1155" s="10" t="str">
        <f>IF(C1155="","",VLOOKUP(P1155&amp;"_"&amp;Q1155&amp;"_"&amp;R1155,[1]挑战模式!$A:$AS,13,FALSE)-VLOOKUP(P1155&amp;"_"&amp;Q1155&amp;"_"&amp;R1155,[1]挑战模式!$A:$AS,14,FALSE))</f>
        <v/>
      </c>
      <c r="G1155" s="10" t="str">
        <f t="shared" si="110"/>
        <v/>
      </c>
      <c r="H1155" s="10" t="str">
        <f t="shared" si="107"/>
        <v/>
      </c>
      <c r="I1155" s="10" t="str">
        <f ca="1">IF(ISNA(VLOOKUP(P1155&amp;"_"&amp;Q1155&amp;"_"&amp;R1155,[1]挑战模式!$A:$AS,1,FALSE)),"",IF(VLOOKUP(P1155&amp;"_"&amp;Q1155&amp;"_"&amp;R1155,[1]挑战模式!$A:$AS,14+S1155,FALSE)="","",INT(VLOOKUP(P1155&amp;"_"&amp;Q1155&amp;"_"&amp;R1155,[1]挑战模式!$A:$AS,20+S1155,FALSE))))</f>
        <v/>
      </c>
      <c r="J1155" s="10" t="str">
        <f ca="1">IF(ISNA(VLOOKUP(P1155&amp;"_"&amp;Q1155&amp;"_"&amp;R1155,[1]挑战模式!$A:$AS,1,FALSE)),"",IF(VLOOKUP(P1155&amp;"_"&amp;Q1155&amp;"_"&amp;R1155,[1]挑战模式!$A:$AS,14+S1155,FALSE)="","",ROUND(VLOOKUP(P1155&amp;"_"&amp;Q1155&amp;"_"&amp;R1155,[1]挑战模式!$A:$AS,5,FALSE)/I1155,2)))</f>
        <v/>
      </c>
      <c r="K1155" s="10" t="str">
        <f t="shared" ca="1" si="111"/>
        <v/>
      </c>
      <c r="L1155" s="10" t="str">
        <f t="shared" ca="1" si="112"/>
        <v/>
      </c>
      <c r="M1155" s="10" t="str">
        <f t="shared" ca="1" si="113"/>
        <v/>
      </c>
      <c r="O1155" s="10" t="str">
        <f ca="1">IF(J1155="","",VLOOKUP(P1155&amp;"_"&amp;Q1155&amp;"_"&amp;R1155,[1]挑战模式!$A:$AS,38+S1155,FALSE))</f>
        <v/>
      </c>
      <c r="P1155" s="10">
        <v>1</v>
      </c>
      <c r="Q1155" s="10">
        <v>5</v>
      </c>
      <c r="R1155" s="10">
        <v>1</v>
      </c>
      <c r="S1155" s="10">
        <v>2</v>
      </c>
    </row>
    <row r="1156" spans="2:19" x14ac:dyDescent="0.2">
      <c r="B1156" s="10" t="str">
        <f t="shared" si="108"/>
        <v/>
      </c>
      <c r="C1156" s="10" t="str">
        <f>IF(ISNA(VLOOKUP(P1156&amp;"_"&amp;Q1156&amp;"_"&amp;R1156,[1]挑战模式!$A:$AS,1,FALSE)),"",IF(R1156-R1155=0,"",R1156))</f>
        <v/>
      </c>
      <c r="D1156" s="10" t="str">
        <f t="shared" si="109"/>
        <v/>
      </c>
      <c r="E1156" s="10" t="str">
        <f>""</f>
        <v/>
      </c>
      <c r="F1156" s="10" t="str">
        <f>IF(C1156="","",VLOOKUP(P1156&amp;"_"&amp;Q1156&amp;"_"&amp;R1156,[1]挑战模式!$A:$AS,13,FALSE)-VLOOKUP(P1156&amp;"_"&amp;Q1156&amp;"_"&amp;R1156,[1]挑战模式!$A:$AS,14,FALSE))</f>
        <v/>
      </c>
      <c r="G1156" s="10" t="str">
        <f t="shared" si="110"/>
        <v/>
      </c>
      <c r="H1156" s="10" t="str">
        <f t="shared" si="107"/>
        <v/>
      </c>
      <c r="I1156" s="10" t="str">
        <f ca="1">IF(ISNA(VLOOKUP(P1156&amp;"_"&amp;Q1156&amp;"_"&amp;R1156,[1]挑战模式!$A:$AS,1,FALSE)),"",IF(VLOOKUP(P1156&amp;"_"&amp;Q1156&amp;"_"&amp;R1156,[1]挑战模式!$A:$AS,14+S1156,FALSE)="","",INT(VLOOKUP(P1156&amp;"_"&amp;Q1156&amp;"_"&amp;R1156,[1]挑战模式!$A:$AS,20+S1156,FALSE))))</f>
        <v/>
      </c>
      <c r="J1156" s="10" t="str">
        <f ca="1">IF(ISNA(VLOOKUP(P1156&amp;"_"&amp;Q1156&amp;"_"&amp;R1156,[1]挑战模式!$A:$AS,1,FALSE)),"",IF(VLOOKUP(P1156&amp;"_"&amp;Q1156&amp;"_"&amp;R1156,[1]挑战模式!$A:$AS,14+S1156,FALSE)="","",ROUND(VLOOKUP(P1156&amp;"_"&amp;Q1156&amp;"_"&amp;R1156,[1]挑战模式!$A:$AS,5,FALSE)/I1156,2)))</f>
        <v/>
      </c>
      <c r="K1156" s="10" t="str">
        <f t="shared" ca="1" si="111"/>
        <v/>
      </c>
      <c r="L1156" s="10" t="str">
        <f t="shared" ca="1" si="112"/>
        <v/>
      </c>
      <c r="M1156" s="10" t="str">
        <f t="shared" ca="1" si="113"/>
        <v/>
      </c>
      <c r="O1156" s="10" t="str">
        <f ca="1">IF(J1156="","",VLOOKUP(P1156&amp;"_"&amp;Q1156&amp;"_"&amp;R1156,[1]挑战模式!$A:$AS,38+S1156,FALSE))</f>
        <v/>
      </c>
      <c r="P1156" s="10">
        <v>1</v>
      </c>
      <c r="Q1156" s="10">
        <v>5</v>
      </c>
      <c r="R1156" s="10">
        <v>1</v>
      </c>
      <c r="S1156" s="10">
        <v>3</v>
      </c>
    </row>
    <row r="1157" spans="2:19" x14ac:dyDescent="0.2">
      <c r="B1157" s="10" t="str">
        <f t="shared" si="108"/>
        <v/>
      </c>
      <c r="C1157" s="10" t="str">
        <f>IF(ISNA(VLOOKUP(P1157&amp;"_"&amp;Q1157&amp;"_"&amp;R1157,[1]挑战模式!$A:$AS,1,FALSE)),"",IF(R1157-R1156=0,"",R1157))</f>
        <v/>
      </c>
      <c r="D1157" s="10" t="str">
        <f t="shared" si="109"/>
        <v/>
      </c>
      <c r="E1157" s="10" t="str">
        <f>""</f>
        <v/>
      </c>
      <c r="F1157" s="10" t="str">
        <f>IF(C1157="","",VLOOKUP(P1157&amp;"_"&amp;Q1157&amp;"_"&amp;R1157,[1]挑战模式!$A:$AS,13,FALSE)-VLOOKUP(P1157&amp;"_"&amp;Q1157&amp;"_"&amp;R1157,[1]挑战模式!$A:$AS,14,FALSE))</f>
        <v/>
      </c>
      <c r="G1157" s="10" t="str">
        <f t="shared" si="110"/>
        <v/>
      </c>
      <c r="H1157" s="10" t="str">
        <f t="shared" si="107"/>
        <v/>
      </c>
      <c r="I1157" s="10" t="str">
        <f ca="1">IF(ISNA(VLOOKUP(P1157&amp;"_"&amp;Q1157&amp;"_"&amp;R1157,[1]挑战模式!$A:$AS,1,FALSE)),"",IF(VLOOKUP(P1157&amp;"_"&amp;Q1157&amp;"_"&amp;R1157,[1]挑战模式!$A:$AS,14+S1157,FALSE)="","",INT(VLOOKUP(P1157&amp;"_"&amp;Q1157&amp;"_"&amp;R1157,[1]挑战模式!$A:$AS,20+S1157,FALSE))))</f>
        <v/>
      </c>
      <c r="J1157" s="10" t="str">
        <f ca="1">IF(ISNA(VLOOKUP(P1157&amp;"_"&amp;Q1157&amp;"_"&amp;R1157,[1]挑战模式!$A:$AS,1,FALSE)),"",IF(VLOOKUP(P1157&amp;"_"&amp;Q1157&amp;"_"&amp;R1157,[1]挑战模式!$A:$AS,14+S1157,FALSE)="","",ROUND(VLOOKUP(P1157&amp;"_"&amp;Q1157&amp;"_"&amp;R1157,[1]挑战模式!$A:$AS,5,FALSE)/I1157,2)))</f>
        <v/>
      </c>
      <c r="K1157" s="10" t="str">
        <f t="shared" ca="1" si="111"/>
        <v/>
      </c>
      <c r="L1157" s="10" t="str">
        <f t="shared" ca="1" si="112"/>
        <v/>
      </c>
      <c r="M1157" s="10" t="str">
        <f t="shared" ca="1" si="113"/>
        <v/>
      </c>
      <c r="O1157" s="10" t="str">
        <f ca="1">IF(J1157="","",VLOOKUP(P1157&amp;"_"&amp;Q1157&amp;"_"&amp;R1157,[1]挑战模式!$A:$AS,38+S1157,FALSE))</f>
        <v/>
      </c>
      <c r="P1157" s="10">
        <v>1</v>
      </c>
      <c r="Q1157" s="10">
        <v>5</v>
      </c>
      <c r="R1157" s="10">
        <v>1</v>
      </c>
      <c r="S1157" s="10">
        <v>4</v>
      </c>
    </row>
    <row r="1158" spans="2:19" x14ac:dyDescent="0.2">
      <c r="B1158" s="10" t="str">
        <f t="shared" si="108"/>
        <v/>
      </c>
      <c r="C1158" s="10" t="str">
        <f>IF(ISNA(VLOOKUP(P1158&amp;"_"&amp;Q1158&amp;"_"&amp;R1158,[1]挑战模式!$A:$AS,1,FALSE)),"",IF(R1158-R1157=0,"",R1158))</f>
        <v/>
      </c>
      <c r="D1158" s="10" t="str">
        <f t="shared" si="109"/>
        <v/>
      </c>
      <c r="E1158" s="10" t="str">
        <f>""</f>
        <v/>
      </c>
      <c r="F1158" s="10" t="str">
        <f>IF(C1158="","",VLOOKUP(P1158&amp;"_"&amp;Q1158&amp;"_"&amp;R1158,[1]挑战模式!$A:$AS,13,FALSE)-VLOOKUP(P1158&amp;"_"&amp;Q1158&amp;"_"&amp;R1158,[1]挑战模式!$A:$AS,14,FALSE))</f>
        <v/>
      </c>
      <c r="G1158" s="10" t="str">
        <f t="shared" si="110"/>
        <v/>
      </c>
      <c r="H1158" s="10" t="str">
        <f t="shared" si="107"/>
        <v/>
      </c>
      <c r="I1158" s="10" t="str">
        <f ca="1">IF(ISNA(VLOOKUP(P1158&amp;"_"&amp;Q1158&amp;"_"&amp;R1158,[1]挑战模式!$A:$AS,1,FALSE)),"",IF(VLOOKUP(P1158&amp;"_"&amp;Q1158&amp;"_"&amp;R1158,[1]挑战模式!$A:$AS,14+S1158,FALSE)="","",INT(VLOOKUP(P1158&amp;"_"&amp;Q1158&amp;"_"&amp;R1158,[1]挑战模式!$A:$AS,20+S1158,FALSE))))</f>
        <v/>
      </c>
      <c r="J1158" s="10" t="str">
        <f ca="1">IF(ISNA(VLOOKUP(P1158&amp;"_"&amp;Q1158&amp;"_"&amp;R1158,[1]挑战模式!$A:$AS,1,FALSE)),"",IF(VLOOKUP(P1158&amp;"_"&amp;Q1158&amp;"_"&amp;R1158,[1]挑战模式!$A:$AS,14+S1158,FALSE)="","",ROUND(VLOOKUP(P1158&amp;"_"&amp;Q1158&amp;"_"&amp;R1158,[1]挑战模式!$A:$AS,5,FALSE)/I1158,2)))</f>
        <v/>
      </c>
      <c r="K1158" s="10" t="str">
        <f t="shared" ca="1" si="111"/>
        <v/>
      </c>
      <c r="L1158" s="10" t="str">
        <f t="shared" ca="1" si="112"/>
        <v/>
      </c>
      <c r="M1158" s="10" t="str">
        <f t="shared" ca="1" si="113"/>
        <v/>
      </c>
      <c r="O1158" s="10" t="str">
        <f ca="1">IF(J1158="","",VLOOKUP(P1158&amp;"_"&amp;Q1158&amp;"_"&amp;R1158,[1]挑战模式!$A:$AS,38+S1158,FALSE))</f>
        <v/>
      </c>
      <c r="P1158" s="10">
        <v>1</v>
      </c>
      <c r="Q1158" s="10">
        <v>5</v>
      </c>
      <c r="R1158" s="10">
        <v>1</v>
      </c>
      <c r="S1158" s="10">
        <v>5</v>
      </c>
    </row>
    <row r="1159" spans="2:19" x14ac:dyDescent="0.2">
      <c r="B1159" s="10" t="str">
        <f t="shared" si="108"/>
        <v/>
      </c>
      <c r="C1159" s="10" t="str">
        <f>IF(ISNA(VLOOKUP(P1159&amp;"_"&amp;Q1159&amp;"_"&amp;R1159,[1]挑战模式!$A:$AS,1,FALSE)),"",IF(R1159-R1158=0,"",R1159))</f>
        <v/>
      </c>
      <c r="D1159" s="10" t="str">
        <f t="shared" si="109"/>
        <v/>
      </c>
      <c r="E1159" s="10" t="str">
        <f>""</f>
        <v/>
      </c>
      <c r="F1159" s="10" t="str">
        <f>IF(C1159="","",VLOOKUP(P1159&amp;"_"&amp;Q1159&amp;"_"&amp;R1159,[1]挑战模式!$A:$AS,13,FALSE)-VLOOKUP(P1159&amp;"_"&amp;Q1159&amp;"_"&amp;R1159,[1]挑战模式!$A:$AS,14,FALSE))</f>
        <v/>
      </c>
      <c r="G1159" s="10" t="str">
        <f t="shared" si="110"/>
        <v/>
      </c>
      <c r="H1159" s="10" t="str">
        <f t="shared" si="107"/>
        <v/>
      </c>
      <c r="I1159" s="10" t="str">
        <f ca="1">IF(ISNA(VLOOKUP(P1159&amp;"_"&amp;Q1159&amp;"_"&amp;R1159,[1]挑战模式!$A:$AS,1,FALSE)),"",IF(VLOOKUP(P1159&amp;"_"&amp;Q1159&amp;"_"&amp;R1159,[1]挑战模式!$A:$AS,14+S1159,FALSE)="","",INT(VLOOKUP(P1159&amp;"_"&amp;Q1159&amp;"_"&amp;R1159,[1]挑战模式!$A:$AS,20+S1159,FALSE))))</f>
        <v/>
      </c>
      <c r="J1159" s="10" t="str">
        <f ca="1">IF(ISNA(VLOOKUP(P1159&amp;"_"&amp;Q1159&amp;"_"&amp;R1159,[1]挑战模式!$A:$AS,1,FALSE)),"",IF(VLOOKUP(P1159&amp;"_"&amp;Q1159&amp;"_"&amp;R1159,[1]挑战模式!$A:$AS,14+S1159,FALSE)="","",ROUND(VLOOKUP(P1159&amp;"_"&amp;Q1159&amp;"_"&amp;R1159,[1]挑战模式!$A:$AS,5,FALSE)/I1159,2)))</f>
        <v/>
      </c>
      <c r="K1159" s="10" t="str">
        <f t="shared" ca="1" si="111"/>
        <v/>
      </c>
      <c r="L1159" s="10" t="str">
        <f t="shared" ca="1" si="112"/>
        <v/>
      </c>
      <c r="M1159" s="10" t="str">
        <f t="shared" ca="1" si="113"/>
        <v/>
      </c>
      <c r="O1159" s="10" t="str">
        <f ca="1">IF(J1159="","",VLOOKUP(P1159&amp;"_"&amp;Q1159&amp;"_"&amp;R1159,[1]挑战模式!$A:$AS,38+S1159,FALSE))</f>
        <v/>
      </c>
      <c r="P1159" s="10">
        <v>1</v>
      </c>
      <c r="Q1159" s="10">
        <v>5</v>
      </c>
      <c r="R1159" s="10">
        <v>1</v>
      </c>
      <c r="S1159" s="10">
        <v>6</v>
      </c>
    </row>
    <row r="1160" spans="2:19" x14ac:dyDescent="0.2">
      <c r="B1160" s="10" t="str">
        <f t="shared" si="108"/>
        <v>MonsterWaveCallRule_Season1_Challenge5</v>
      </c>
      <c r="C1160" s="10">
        <f>IF(ISNA(VLOOKUP(P1160&amp;"_"&amp;Q1160&amp;"_"&amp;R1160,[1]挑战模式!$A:$AS,1,FALSE)),"",IF(R1160-R1159=0,"",R1160))</f>
        <v>2</v>
      </c>
      <c r="D1160" s="10" t="str">
        <f t="shared" si="109"/>
        <v>赛季1挑战关卡5波次2</v>
      </c>
      <c r="E1160" s="10" t="str">
        <f>""</f>
        <v/>
      </c>
      <c r="F1160" s="10">
        <f>IF(C1160="","",VLOOKUP(P1160&amp;"_"&amp;Q1160&amp;"_"&amp;R1160,[1]挑战模式!$A:$AS,13,FALSE)-VLOOKUP(P1160&amp;"_"&amp;Q1160&amp;"_"&amp;R1160,[1]挑战模式!$A:$AS,14,FALSE))</f>
        <v>100</v>
      </c>
      <c r="G1160" s="10">
        <f t="shared" si="110"/>
        <v>180</v>
      </c>
      <c r="H1160" s="10">
        <f t="shared" si="107"/>
        <v>0</v>
      </c>
      <c r="I1160" s="10">
        <f ca="1">IF(ISNA(VLOOKUP(P1160&amp;"_"&amp;Q1160&amp;"_"&amp;R1160,[1]挑战模式!$A:$AS,1,FALSE)),"",IF(VLOOKUP(P1160&amp;"_"&amp;Q1160&amp;"_"&amp;R1160,[1]挑战模式!$A:$AS,14+S1160,FALSE)="","",INT(VLOOKUP(P1160&amp;"_"&amp;Q1160&amp;"_"&amp;R1160,[1]挑战模式!$A:$AS,20+S1160,FALSE))))</f>
        <v>5</v>
      </c>
      <c r="J1160" s="10">
        <f ca="1">IF(ISNA(VLOOKUP(P1160&amp;"_"&amp;Q1160&amp;"_"&amp;R1160,[1]挑战模式!$A:$AS,1,FALSE)),"",IF(VLOOKUP(P1160&amp;"_"&amp;Q1160&amp;"_"&amp;R1160,[1]挑战模式!$A:$AS,14+S1160,FALSE)="","",ROUND(VLOOKUP(P1160&amp;"_"&amp;Q1160&amp;"_"&amp;R1160,[1]挑战模式!$A:$AS,5,FALSE)/I1160,2)))</f>
        <v>3</v>
      </c>
      <c r="K1160" s="10">
        <f t="shared" ca="1" si="111"/>
        <v>1</v>
      </c>
      <c r="L1160" s="10" t="str">
        <f t="shared" ca="1" si="112"/>
        <v>Monster_Season1_Challenge5_2_1</v>
      </c>
      <c r="M1160" s="10">
        <f t="shared" ca="1" si="113"/>
        <v>1</v>
      </c>
      <c r="O1160" s="10">
        <f ca="1">IF(J1160="","",VLOOKUP(P1160&amp;"_"&amp;Q1160&amp;"_"&amp;R1160,[1]挑战模式!$A:$AS,38+S1160,FALSE))</f>
        <v>27</v>
      </c>
      <c r="P1160" s="10">
        <v>1</v>
      </c>
      <c r="Q1160" s="10">
        <v>5</v>
      </c>
      <c r="R1160" s="10">
        <v>2</v>
      </c>
      <c r="S1160" s="10">
        <v>1</v>
      </c>
    </row>
    <row r="1161" spans="2:19" x14ac:dyDescent="0.2">
      <c r="B1161" s="10" t="str">
        <f t="shared" si="108"/>
        <v/>
      </c>
      <c r="C1161" s="10" t="str">
        <f>IF(ISNA(VLOOKUP(P1161&amp;"_"&amp;Q1161&amp;"_"&amp;R1161,[1]挑战模式!$A:$AS,1,FALSE)),"",IF(R1161-R1160=0,"",R1161))</f>
        <v/>
      </c>
      <c r="D1161" s="10" t="str">
        <f t="shared" si="109"/>
        <v/>
      </c>
      <c r="E1161" s="10" t="str">
        <f>""</f>
        <v/>
      </c>
      <c r="F1161" s="10" t="str">
        <f>IF(C1161="","",VLOOKUP(P1161&amp;"_"&amp;Q1161&amp;"_"&amp;R1161,[1]挑战模式!$A:$AS,13,FALSE)-VLOOKUP(P1161&amp;"_"&amp;Q1161&amp;"_"&amp;R1161,[1]挑战模式!$A:$AS,14,FALSE))</f>
        <v/>
      </c>
      <c r="G1161" s="10" t="str">
        <f t="shared" si="110"/>
        <v/>
      </c>
      <c r="H1161" s="10" t="str">
        <f t="shared" si="107"/>
        <v/>
      </c>
      <c r="I1161" s="10">
        <f ca="1">IF(ISNA(VLOOKUP(P1161&amp;"_"&amp;Q1161&amp;"_"&amp;R1161,[1]挑战模式!$A:$AS,1,FALSE)),"",IF(VLOOKUP(P1161&amp;"_"&amp;Q1161&amp;"_"&amp;R1161,[1]挑战模式!$A:$AS,14+S1161,FALSE)="","",INT(VLOOKUP(P1161&amp;"_"&amp;Q1161&amp;"_"&amp;R1161,[1]挑战模式!$A:$AS,20+S1161,FALSE))))</f>
        <v>5</v>
      </c>
      <c r="J1161" s="10">
        <f ca="1">IF(ISNA(VLOOKUP(P1161&amp;"_"&amp;Q1161&amp;"_"&amp;R1161,[1]挑战模式!$A:$AS,1,FALSE)),"",IF(VLOOKUP(P1161&amp;"_"&amp;Q1161&amp;"_"&amp;R1161,[1]挑战模式!$A:$AS,14+S1161,FALSE)="","",ROUND(VLOOKUP(P1161&amp;"_"&amp;Q1161&amp;"_"&amp;R1161,[1]挑战模式!$A:$AS,5,FALSE)/I1161,2)))</f>
        <v>3</v>
      </c>
      <c r="K1161" s="10">
        <f t="shared" ca="1" si="111"/>
        <v>1</v>
      </c>
      <c r="L1161" s="10" t="str">
        <f t="shared" ca="1" si="112"/>
        <v>Monster_Season1_Challenge5_2_2</v>
      </c>
      <c r="M1161" s="10">
        <f t="shared" ca="1" si="113"/>
        <v>1</v>
      </c>
      <c r="O1161" s="10">
        <f ca="1">IF(J1161="","",VLOOKUP(P1161&amp;"_"&amp;Q1161&amp;"_"&amp;R1161,[1]挑战模式!$A:$AS,38+S1161,FALSE))</f>
        <v>13</v>
      </c>
      <c r="P1161" s="10">
        <v>1</v>
      </c>
      <c r="Q1161" s="10">
        <v>5</v>
      </c>
      <c r="R1161" s="10">
        <v>2</v>
      </c>
      <c r="S1161" s="10">
        <v>2</v>
      </c>
    </row>
    <row r="1162" spans="2:19" x14ac:dyDescent="0.2">
      <c r="B1162" s="10" t="str">
        <f t="shared" si="108"/>
        <v/>
      </c>
      <c r="C1162" s="10" t="str">
        <f>IF(ISNA(VLOOKUP(P1162&amp;"_"&amp;Q1162&amp;"_"&amp;R1162,[1]挑战模式!$A:$AS,1,FALSE)),"",IF(R1162-R1161=0,"",R1162))</f>
        <v/>
      </c>
      <c r="D1162" s="10" t="str">
        <f t="shared" si="109"/>
        <v/>
      </c>
      <c r="E1162" s="10" t="str">
        <f>""</f>
        <v/>
      </c>
      <c r="F1162" s="10" t="str">
        <f>IF(C1162="","",VLOOKUP(P1162&amp;"_"&amp;Q1162&amp;"_"&amp;R1162,[1]挑战模式!$A:$AS,13,FALSE)-VLOOKUP(P1162&amp;"_"&amp;Q1162&amp;"_"&amp;R1162,[1]挑战模式!$A:$AS,14,FALSE))</f>
        <v/>
      </c>
      <c r="G1162" s="10" t="str">
        <f t="shared" si="110"/>
        <v/>
      </c>
      <c r="H1162" s="10" t="str">
        <f t="shared" si="107"/>
        <v/>
      </c>
      <c r="I1162" s="10" t="str">
        <f ca="1">IF(ISNA(VLOOKUP(P1162&amp;"_"&amp;Q1162&amp;"_"&amp;R1162,[1]挑战模式!$A:$AS,1,FALSE)),"",IF(VLOOKUP(P1162&amp;"_"&amp;Q1162&amp;"_"&amp;R1162,[1]挑战模式!$A:$AS,14+S1162,FALSE)="","",INT(VLOOKUP(P1162&amp;"_"&amp;Q1162&amp;"_"&amp;R1162,[1]挑战模式!$A:$AS,20+S1162,FALSE))))</f>
        <v/>
      </c>
      <c r="J1162" s="10" t="str">
        <f ca="1">IF(ISNA(VLOOKUP(P1162&amp;"_"&amp;Q1162&amp;"_"&amp;R1162,[1]挑战模式!$A:$AS,1,FALSE)),"",IF(VLOOKUP(P1162&amp;"_"&amp;Q1162&amp;"_"&amp;R1162,[1]挑战模式!$A:$AS,14+S1162,FALSE)="","",ROUND(VLOOKUP(P1162&amp;"_"&amp;Q1162&amp;"_"&amp;R1162,[1]挑战模式!$A:$AS,5,FALSE)/I1162,2)))</f>
        <v/>
      </c>
      <c r="K1162" s="10" t="str">
        <f t="shared" ca="1" si="111"/>
        <v/>
      </c>
      <c r="L1162" s="10" t="str">
        <f t="shared" ca="1" si="112"/>
        <v/>
      </c>
      <c r="M1162" s="10" t="str">
        <f t="shared" ca="1" si="113"/>
        <v/>
      </c>
      <c r="O1162" s="10" t="str">
        <f ca="1">IF(J1162="","",VLOOKUP(P1162&amp;"_"&amp;Q1162&amp;"_"&amp;R1162,[1]挑战模式!$A:$AS,38+S1162,FALSE))</f>
        <v/>
      </c>
      <c r="P1162" s="10">
        <v>1</v>
      </c>
      <c r="Q1162" s="10">
        <v>5</v>
      </c>
      <c r="R1162" s="10">
        <v>2</v>
      </c>
      <c r="S1162" s="10">
        <v>3</v>
      </c>
    </row>
    <row r="1163" spans="2:19" x14ac:dyDescent="0.2">
      <c r="B1163" s="10" t="str">
        <f t="shared" si="108"/>
        <v/>
      </c>
      <c r="C1163" s="10" t="str">
        <f>IF(ISNA(VLOOKUP(P1163&amp;"_"&amp;Q1163&amp;"_"&amp;R1163,[1]挑战模式!$A:$AS,1,FALSE)),"",IF(R1163-R1162=0,"",R1163))</f>
        <v/>
      </c>
      <c r="D1163" s="10" t="str">
        <f t="shared" si="109"/>
        <v/>
      </c>
      <c r="E1163" s="10" t="str">
        <f>""</f>
        <v/>
      </c>
      <c r="F1163" s="10" t="str">
        <f>IF(C1163="","",VLOOKUP(P1163&amp;"_"&amp;Q1163&amp;"_"&amp;R1163,[1]挑战模式!$A:$AS,13,FALSE)-VLOOKUP(P1163&amp;"_"&amp;Q1163&amp;"_"&amp;R1163,[1]挑战模式!$A:$AS,14,FALSE))</f>
        <v/>
      </c>
      <c r="G1163" s="10" t="str">
        <f t="shared" si="110"/>
        <v/>
      </c>
      <c r="H1163" s="10" t="str">
        <f t="shared" si="107"/>
        <v/>
      </c>
      <c r="I1163" s="10" t="str">
        <f ca="1">IF(ISNA(VLOOKUP(P1163&amp;"_"&amp;Q1163&amp;"_"&amp;R1163,[1]挑战模式!$A:$AS,1,FALSE)),"",IF(VLOOKUP(P1163&amp;"_"&amp;Q1163&amp;"_"&amp;R1163,[1]挑战模式!$A:$AS,14+S1163,FALSE)="","",INT(VLOOKUP(P1163&amp;"_"&amp;Q1163&amp;"_"&amp;R1163,[1]挑战模式!$A:$AS,20+S1163,FALSE))))</f>
        <v/>
      </c>
      <c r="J1163" s="10" t="str">
        <f ca="1">IF(ISNA(VLOOKUP(P1163&amp;"_"&amp;Q1163&amp;"_"&amp;R1163,[1]挑战模式!$A:$AS,1,FALSE)),"",IF(VLOOKUP(P1163&amp;"_"&amp;Q1163&amp;"_"&amp;R1163,[1]挑战模式!$A:$AS,14+S1163,FALSE)="","",ROUND(VLOOKUP(P1163&amp;"_"&amp;Q1163&amp;"_"&amp;R1163,[1]挑战模式!$A:$AS,5,FALSE)/I1163,2)))</f>
        <v/>
      </c>
      <c r="K1163" s="10" t="str">
        <f t="shared" ca="1" si="111"/>
        <v/>
      </c>
      <c r="L1163" s="10" t="str">
        <f t="shared" ca="1" si="112"/>
        <v/>
      </c>
      <c r="M1163" s="10" t="str">
        <f t="shared" ca="1" si="113"/>
        <v/>
      </c>
      <c r="O1163" s="10" t="str">
        <f ca="1">IF(J1163="","",VLOOKUP(P1163&amp;"_"&amp;Q1163&amp;"_"&amp;R1163,[1]挑战模式!$A:$AS,38+S1163,FALSE))</f>
        <v/>
      </c>
      <c r="P1163" s="10">
        <v>1</v>
      </c>
      <c r="Q1163" s="10">
        <v>5</v>
      </c>
      <c r="R1163" s="10">
        <v>2</v>
      </c>
      <c r="S1163" s="10">
        <v>4</v>
      </c>
    </row>
    <row r="1164" spans="2:19" x14ac:dyDescent="0.2">
      <c r="B1164" s="10" t="str">
        <f t="shared" si="108"/>
        <v/>
      </c>
      <c r="C1164" s="10" t="str">
        <f>IF(ISNA(VLOOKUP(P1164&amp;"_"&amp;Q1164&amp;"_"&amp;R1164,[1]挑战模式!$A:$AS,1,FALSE)),"",IF(R1164-R1163=0,"",R1164))</f>
        <v/>
      </c>
      <c r="D1164" s="10" t="str">
        <f t="shared" si="109"/>
        <v/>
      </c>
      <c r="E1164" s="10" t="str">
        <f>""</f>
        <v/>
      </c>
      <c r="F1164" s="10" t="str">
        <f>IF(C1164="","",VLOOKUP(P1164&amp;"_"&amp;Q1164&amp;"_"&amp;R1164,[1]挑战模式!$A:$AS,13,FALSE)-VLOOKUP(P1164&amp;"_"&amp;Q1164&amp;"_"&amp;R1164,[1]挑战模式!$A:$AS,14,FALSE))</f>
        <v/>
      </c>
      <c r="G1164" s="10" t="str">
        <f t="shared" si="110"/>
        <v/>
      </c>
      <c r="H1164" s="10" t="str">
        <f t="shared" si="107"/>
        <v/>
      </c>
      <c r="I1164" s="10" t="str">
        <f ca="1">IF(ISNA(VLOOKUP(P1164&amp;"_"&amp;Q1164&amp;"_"&amp;R1164,[1]挑战模式!$A:$AS,1,FALSE)),"",IF(VLOOKUP(P1164&amp;"_"&amp;Q1164&amp;"_"&amp;R1164,[1]挑战模式!$A:$AS,14+S1164,FALSE)="","",INT(VLOOKUP(P1164&amp;"_"&amp;Q1164&amp;"_"&amp;R1164,[1]挑战模式!$A:$AS,20+S1164,FALSE))))</f>
        <v/>
      </c>
      <c r="J1164" s="10" t="str">
        <f ca="1">IF(ISNA(VLOOKUP(P1164&amp;"_"&amp;Q1164&amp;"_"&amp;R1164,[1]挑战模式!$A:$AS,1,FALSE)),"",IF(VLOOKUP(P1164&amp;"_"&amp;Q1164&amp;"_"&amp;R1164,[1]挑战模式!$A:$AS,14+S1164,FALSE)="","",ROUND(VLOOKUP(P1164&amp;"_"&amp;Q1164&amp;"_"&amp;R1164,[1]挑战模式!$A:$AS,5,FALSE)/I1164,2)))</f>
        <v/>
      </c>
      <c r="K1164" s="10" t="str">
        <f t="shared" ca="1" si="111"/>
        <v/>
      </c>
      <c r="L1164" s="10" t="str">
        <f t="shared" ca="1" si="112"/>
        <v/>
      </c>
      <c r="M1164" s="10" t="str">
        <f t="shared" ca="1" si="113"/>
        <v/>
      </c>
      <c r="O1164" s="10" t="str">
        <f ca="1">IF(J1164="","",VLOOKUP(P1164&amp;"_"&amp;Q1164&amp;"_"&amp;R1164,[1]挑战模式!$A:$AS,38+S1164,FALSE))</f>
        <v/>
      </c>
      <c r="P1164" s="10">
        <v>1</v>
      </c>
      <c r="Q1164" s="10">
        <v>5</v>
      </c>
      <c r="R1164" s="10">
        <v>2</v>
      </c>
      <c r="S1164" s="10">
        <v>5</v>
      </c>
    </row>
    <row r="1165" spans="2:19" x14ac:dyDescent="0.2">
      <c r="B1165" s="10" t="str">
        <f t="shared" si="108"/>
        <v/>
      </c>
      <c r="C1165" s="10" t="str">
        <f>IF(ISNA(VLOOKUP(P1165&amp;"_"&amp;Q1165&amp;"_"&amp;R1165,[1]挑战模式!$A:$AS,1,FALSE)),"",IF(R1165-R1164=0,"",R1165))</f>
        <v/>
      </c>
      <c r="D1165" s="10" t="str">
        <f t="shared" si="109"/>
        <v/>
      </c>
      <c r="E1165" s="10" t="str">
        <f>""</f>
        <v/>
      </c>
      <c r="F1165" s="10" t="str">
        <f>IF(C1165="","",VLOOKUP(P1165&amp;"_"&amp;Q1165&amp;"_"&amp;R1165,[1]挑战模式!$A:$AS,13,FALSE)-VLOOKUP(P1165&amp;"_"&amp;Q1165&amp;"_"&amp;R1165,[1]挑战模式!$A:$AS,14,FALSE))</f>
        <v/>
      </c>
      <c r="G1165" s="10" t="str">
        <f t="shared" si="110"/>
        <v/>
      </c>
      <c r="H1165" s="10" t="str">
        <f t="shared" si="107"/>
        <v/>
      </c>
      <c r="I1165" s="10" t="str">
        <f ca="1">IF(ISNA(VLOOKUP(P1165&amp;"_"&amp;Q1165&amp;"_"&amp;R1165,[1]挑战模式!$A:$AS,1,FALSE)),"",IF(VLOOKUP(P1165&amp;"_"&amp;Q1165&amp;"_"&amp;R1165,[1]挑战模式!$A:$AS,14+S1165,FALSE)="","",INT(VLOOKUP(P1165&amp;"_"&amp;Q1165&amp;"_"&amp;R1165,[1]挑战模式!$A:$AS,20+S1165,FALSE))))</f>
        <v/>
      </c>
      <c r="J1165" s="10" t="str">
        <f ca="1">IF(ISNA(VLOOKUP(P1165&amp;"_"&amp;Q1165&amp;"_"&amp;R1165,[1]挑战模式!$A:$AS,1,FALSE)),"",IF(VLOOKUP(P1165&amp;"_"&amp;Q1165&amp;"_"&amp;R1165,[1]挑战模式!$A:$AS,14+S1165,FALSE)="","",ROUND(VLOOKUP(P1165&amp;"_"&amp;Q1165&amp;"_"&amp;R1165,[1]挑战模式!$A:$AS,5,FALSE)/I1165,2)))</f>
        <v/>
      </c>
      <c r="K1165" s="10" t="str">
        <f t="shared" ca="1" si="111"/>
        <v/>
      </c>
      <c r="L1165" s="10" t="str">
        <f t="shared" ca="1" si="112"/>
        <v/>
      </c>
      <c r="M1165" s="10" t="str">
        <f t="shared" ca="1" si="113"/>
        <v/>
      </c>
      <c r="O1165" s="10" t="str">
        <f ca="1">IF(J1165="","",VLOOKUP(P1165&amp;"_"&amp;Q1165&amp;"_"&amp;R1165,[1]挑战模式!$A:$AS,38+S1165,FALSE))</f>
        <v/>
      </c>
      <c r="P1165" s="10">
        <v>1</v>
      </c>
      <c r="Q1165" s="10">
        <v>5</v>
      </c>
      <c r="R1165" s="10">
        <v>2</v>
      </c>
      <c r="S1165" s="10">
        <v>6</v>
      </c>
    </row>
    <row r="1166" spans="2:19" x14ac:dyDescent="0.2">
      <c r="B1166" s="10" t="str">
        <f t="shared" si="108"/>
        <v>MonsterWaveCallRule_Season1_Challenge5</v>
      </c>
      <c r="C1166" s="10">
        <f>IF(ISNA(VLOOKUP(P1166&amp;"_"&amp;Q1166&amp;"_"&amp;R1166,[1]挑战模式!$A:$AS,1,FALSE)),"",IF(R1166-R1165=0,"",R1166))</f>
        <v>3</v>
      </c>
      <c r="D1166" s="10" t="str">
        <f t="shared" si="109"/>
        <v>赛季1挑战关卡5波次3</v>
      </c>
      <c r="E1166" s="10" t="str">
        <f>""</f>
        <v/>
      </c>
      <c r="F1166" s="10">
        <f>IF(C1166="","",VLOOKUP(P1166&amp;"_"&amp;Q1166&amp;"_"&amp;R1166,[1]挑战模式!$A:$AS,13,FALSE)-VLOOKUP(P1166&amp;"_"&amp;Q1166&amp;"_"&amp;R1166,[1]挑战模式!$A:$AS,14,FALSE))</f>
        <v>100</v>
      </c>
      <c r="G1166" s="10">
        <f t="shared" si="110"/>
        <v>180</v>
      </c>
      <c r="H1166" s="10">
        <f t="shared" si="107"/>
        <v>0</v>
      </c>
      <c r="I1166" s="10">
        <f ca="1">IF(ISNA(VLOOKUP(P1166&amp;"_"&amp;Q1166&amp;"_"&amp;R1166,[1]挑战模式!$A:$AS,1,FALSE)),"",IF(VLOOKUP(P1166&amp;"_"&amp;Q1166&amp;"_"&amp;R1166,[1]挑战模式!$A:$AS,14+S1166,FALSE)="","",INT(VLOOKUP(P1166&amp;"_"&amp;Q1166&amp;"_"&amp;R1166,[1]挑战模式!$A:$AS,20+S1166,FALSE))))</f>
        <v>7</v>
      </c>
      <c r="J1166" s="10">
        <f ca="1">IF(ISNA(VLOOKUP(P1166&amp;"_"&amp;Q1166&amp;"_"&amp;R1166,[1]挑战模式!$A:$AS,1,FALSE)),"",IF(VLOOKUP(P1166&amp;"_"&amp;Q1166&amp;"_"&amp;R1166,[1]挑战模式!$A:$AS,14+S1166,FALSE)="","",ROUND(VLOOKUP(P1166&amp;"_"&amp;Q1166&amp;"_"&amp;R1166,[1]挑战模式!$A:$AS,5,FALSE)/I1166,2)))</f>
        <v>2.86</v>
      </c>
      <c r="K1166" s="10">
        <f t="shared" ca="1" si="111"/>
        <v>1</v>
      </c>
      <c r="L1166" s="10" t="str">
        <f t="shared" ca="1" si="112"/>
        <v>Monster_Season1_Challenge5_3_1</v>
      </c>
      <c r="M1166" s="10">
        <f t="shared" ca="1" si="113"/>
        <v>1</v>
      </c>
      <c r="O1166" s="10">
        <f ca="1">IF(J1166="","",VLOOKUP(P1166&amp;"_"&amp;Q1166&amp;"_"&amp;R1166,[1]挑战模式!$A:$AS,38+S1166,FALSE))</f>
        <v>14</v>
      </c>
      <c r="P1166" s="10">
        <v>1</v>
      </c>
      <c r="Q1166" s="10">
        <v>5</v>
      </c>
      <c r="R1166" s="10">
        <v>3</v>
      </c>
      <c r="S1166" s="10">
        <v>1</v>
      </c>
    </row>
    <row r="1167" spans="2:19" x14ac:dyDescent="0.2">
      <c r="B1167" s="10" t="str">
        <f t="shared" si="108"/>
        <v/>
      </c>
      <c r="C1167" s="10" t="str">
        <f>IF(ISNA(VLOOKUP(P1167&amp;"_"&amp;Q1167&amp;"_"&amp;R1167,[1]挑战模式!$A:$AS,1,FALSE)),"",IF(R1167-R1166=0,"",R1167))</f>
        <v/>
      </c>
      <c r="D1167" s="10" t="str">
        <f t="shared" si="109"/>
        <v/>
      </c>
      <c r="E1167" s="10" t="str">
        <f>""</f>
        <v/>
      </c>
      <c r="F1167" s="10" t="str">
        <f>IF(C1167="","",VLOOKUP(P1167&amp;"_"&amp;Q1167&amp;"_"&amp;R1167,[1]挑战模式!$A:$AS,13,FALSE)-VLOOKUP(P1167&amp;"_"&amp;Q1167&amp;"_"&amp;R1167,[1]挑战模式!$A:$AS,14,FALSE))</f>
        <v/>
      </c>
      <c r="G1167" s="10" t="str">
        <f t="shared" si="110"/>
        <v/>
      </c>
      <c r="H1167" s="10" t="str">
        <f t="shared" si="107"/>
        <v/>
      </c>
      <c r="I1167" s="10">
        <f ca="1">IF(ISNA(VLOOKUP(P1167&amp;"_"&amp;Q1167&amp;"_"&amp;R1167,[1]挑战模式!$A:$AS,1,FALSE)),"",IF(VLOOKUP(P1167&amp;"_"&amp;Q1167&amp;"_"&amp;R1167,[1]挑战模式!$A:$AS,14+S1167,FALSE)="","",INT(VLOOKUP(P1167&amp;"_"&amp;Q1167&amp;"_"&amp;R1167,[1]挑战模式!$A:$AS,20+S1167,FALSE))))</f>
        <v>7</v>
      </c>
      <c r="J1167" s="10">
        <f ca="1">IF(ISNA(VLOOKUP(P1167&amp;"_"&amp;Q1167&amp;"_"&amp;R1167,[1]挑战模式!$A:$AS,1,FALSE)),"",IF(VLOOKUP(P1167&amp;"_"&amp;Q1167&amp;"_"&amp;R1167,[1]挑战模式!$A:$AS,14+S1167,FALSE)="","",ROUND(VLOOKUP(P1167&amp;"_"&amp;Q1167&amp;"_"&amp;R1167,[1]挑战模式!$A:$AS,5,FALSE)/I1167,2)))</f>
        <v>2.86</v>
      </c>
      <c r="K1167" s="10">
        <f t="shared" ca="1" si="111"/>
        <v>1</v>
      </c>
      <c r="L1167" s="10" t="str">
        <f t="shared" ca="1" si="112"/>
        <v>Monster_Season1_Challenge5_3_2</v>
      </c>
      <c r="M1167" s="10">
        <f t="shared" ca="1" si="113"/>
        <v>1</v>
      </c>
      <c r="O1167" s="10">
        <f ca="1">IF(J1167="","",VLOOKUP(P1167&amp;"_"&amp;Q1167&amp;"_"&amp;R1167,[1]挑战模式!$A:$AS,38+S1167,FALSE))</f>
        <v>14</v>
      </c>
      <c r="P1167" s="10">
        <v>1</v>
      </c>
      <c r="Q1167" s="10">
        <v>5</v>
      </c>
      <c r="R1167" s="10">
        <v>3</v>
      </c>
      <c r="S1167" s="10">
        <v>2</v>
      </c>
    </row>
    <row r="1168" spans="2:19" x14ac:dyDescent="0.2">
      <c r="B1168" s="10" t="str">
        <f t="shared" si="108"/>
        <v/>
      </c>
      <c r="C1168" s="10" t="str">
        <f>IF(ISNA(VLOOKUP(P1168&amp;"_"&amp;Q1168&amp;"_"&amp;R1168,[1]挑战模式!$A:$AS,1,FALSE)),"",IF(R1168-R1167=0,"",R1168))</f>
        <v/>
      </c>
      <c r="D1168" s="10" t="str">
        <f t="shared" si="109"/>
        <v/>
      </c>
      <c r="E1168" s="10" t="str">
        <f>""</f>
        <v/>
      </c>
      <c r="F1168" s="10" t="str">
        <f>IF(C1168="","",VLOOKUP(P1168&amp;"_"&amp;Q1168&amp;"_"&amp;R1168,[1]挑战模式!$A:$AS,13,FALSE)-VLOOKUP(P1168&amp;"_"&amp;Q1168&amp;"_"&amp;R1168,[1]挑战模式!$A:$AS,14,FALSE))</f>
        <v/>
      </c>
      <c r="G1168" s="10" t="str">
        <f t="shared" si="110"/>
        <v/>
      </c>
      <c r="H1168" s="10" t="str">
        <f t="shared" si="107"/>
        <v/>
      </c>
      <c r="I1168" s="10" t="str">
        <f ca="1">IF(ISNA(VLOOKUP(P1168&amp;"_"&amp;Q1168&amp;"_"&amp;R1168,[1]挑战模式!$A:$AS,1,FALSE)),"",IF(VLOOKUP(P1168&amp;"_"&amp;Q1168&amp;"_"&amp;R1168,[1]挑战模式!$A:$AS,14+S1168,FALSE)="","",INT(VLOOKUP(P1168&amp;"_"&amp;Q1168&amp;"_"&amp;R1168,[1]挑战模式!$A:$AS,20+S1168,FALSE))))</f>
        <v/>
      </c>
      <c r="J1168" s="10" t="str">
        <f ca="1">IF(ISNA(VLOOKUP(P1168&amp;"_"&amp;Q1168&amp;"_"&amp;R1168,[1]挑战模式!$A:$AS,1,FALSE)),"",IF(VLOOKUP(P1168&amp;"_"&amp;Q1168&amp;"_"&amp;R1168,[1]挑战模式!$A:$AS,14+S1168,FALSE)="","",ROUND(VLOOKUP(P1168&amp;"_"&amp;Q1168&amp;"_"&amp;R1168,[1]挑战模式!$A:$AS,5,FALSE)/I1168,2)))</f>
        <v/>
      </c>
      <c r="K1168" s="10" t="str">
        <f t="shared" ca="1" si="111"/>
        <v/>
      </c>
      <c r="L1168" s="10" t="str">
        <f t="shared" ca="1" si="112"/>
        <v/>
      </c>
      <c r="M1168" s="10" t="str">
        <f t="shared" ca="1" si="113"/>
        <v/>
      </c>
      <c r="O1168" s="10" t="str">
        <f ca="1">IF(J1168="","",VLOOKUP(P1168&amp;"_"&amp;Q1168&amp;"_"&amp;R1168,[1]挑战模式!$A:$AS,38+S1168,FALSE))</f>
        <v/>
      </c>
      <c r="P1168" s="10">
        <v>1</v>
      </c>
      <c r="Q1168" s="10">
        <v>5</v>
      </c>
      <c r="R1168" s="10">
        <v>3</v>
      </c>
      <c r="S1168" s="10">
        <v>3</v>
      </c>
    </row>
    <row r="1169" spans="2:19" x14ac:dyDescent="0.2">
      <c r="B1169" s="10" t="str">
        <f t="shared" si="108"/>
        <v/>
      </c>
      <c r="C1169" s="10" t="str">
        <f>IF(ISNA(VLOOKUP(P1169&amp;"_"&amp;Q1169&amp;"_"&amp;R1169,[1]挑战模式!$A:$AS,1,FALSE)),"",IF(R1169-R1168=0,"",R1169))</f>
        <v/>
      </c>
      <c r="D1169" s="10" t="str">
        <f t="shared" si="109"/>
        <v/>
      </c>
      <c r="E1169" s="10" t="str">
        <f>""</f>
        <v/>
      </c>
      <c r="F1169" s="10" t="str">
        <f>IF(C1169="","",VLOOKUP(P1169&amp;"_"&amp;Q1169&amp;"_"&amp;R1169,[1]挑战模式!$A:$AS,13,FALSE)-VLOOKUP(P1169&amp;"_"&amp;Q1169&amp;"_"&amp;R1169,[1]挑战模式!$A:$AS,14,FALSE))</f>
        <v/>
      </c>
      <c r="G1169" s="10" t="str">
        <f t="shared" si="110"/>
        <v/>
      </c>
      <c r="H1169" s="10" t="str">
        <f t="shared" si="107"/>
        <v/>
      </c>
      <c r="I1169" s="10" t="str">
        <f ca="1">IF(ISNA(VLOOKUP(P1169&amp;"_"&amp;Q1169&amp;"_"&amp;R1169,[1]挑战模式!$A:$AS,1,FALSE)),"",IF(VLOOKUP(P1169&amp;"_"&amp;Q1169&amp;"_"&amp;R1169,[1]挑战模式!$A:$AS,14+S1169,FALSE)="","",INT(VLOOKUP(P1169&amp;"_"&amp;Q1169&amp;"_"&amp;R1169,[1]挑战模式!$A:$AS,20+S1169,FALSE))))</f>
        <v/>
      </c>
      <c r="J1169" s="10" t="str">
        <f ca="1">IF(ISNA(VLOOKUP(P1169&amp;"_"&amp;Q1169&amp;"_"&amp;R1169,[1]挑战模式!$A:$AS,1,FALSE)),"",IF(VLOOKUP(P1169&amp;"_"&amp;Q1169&amp;"_"&amp;R1169,[1]挑战模式!$A:$AS,14+S1169,FALSE)="","",ROUND(VLOOKUP(P1169&amp;"_"&amp;Q1169&amp;"_"&amp;R1169,[1]挑战模式!$A:$AS,5,FALSE)/I1169,2)))</f>
        <v/>
      </c>
      <c r="K1169" s="10" t="str">
        <f t="shared" ca="1" si="111"/>
        <v/>
      </c>
      <c r="L1169" s="10" t="str">
        <f t="shared" ca="1" si="112"/>
        <v/>
      </c>
      <c r="M1169" s="10" t="str">
        <f t="shared" ca="1" si="113"/>
        <v/>
      </c>
      <c r="O1169" s="10" t="str">
        <f ca="1">IF(J1169="","",VLOOKUP(P1169&amp;"_"&amp;Q1169&amp;"_"&amp;R1169,[1]挑战模式!$A:$AS,38+S1169,FALSE))</f>
        <v/>
      </c>
      <c r="P1169" s="10">
        <v>1</v>
      </c>
      <c r="Q1169" s="10">
        <v>5</v>
      </c>
      <c r="R1169" s="10">
        <v>3</v>
      </c>
      <c r="S1169" s="10">
        <v>4</v>
      </c>
    </row>
    <row r="1170" spans="2:19" x14ac:dyDescent="0.2">
      <c r="B1170" s="10" t="str">
        <f t="shared" si="108"/>
        <v/>
      </c>
      <c r="C1170" s="10" t="str">
        <f>IF(ISNA(VLOOKUP(P1170&amp;"_"&amp;Q1170&amp;"_"&amp;R1170,[1]挑战模式!$A:$AS,1,FALSE)),"",IF(R1170-R1169=0,"",R1170))</f>
        <v/>
      </c>
      <c r="D1170" s="10" t="str">
        <f t="shared" si="109"/>
        <v/>
      </c>
      <c r="E1170" s="10" t="str">
        <f>""</f>
        <v/>
      </c>
      <c r="F1170" s="10" t="str">
        <f>IF(C1170="","",VLOOKUP(P1170&amp;"_"&amp;Q1170&amp;"_"&amp;R1170,[1]挑战模式!$A:$AS,13,FALSE)-VLOOKUP(P1170&amp;"_"&amp;Q1170&amp;"_"&amp;R1170,[1]挑战模式!$A:$AS,14,FALSE))</f>
        <v/>
      </c>
      <c r="G1170" s="10" t="str">
        <f t="shared" si="110"/>
        <v/>
      </c>
      <c r="H1170" s="10" t="str">
        <f t="shared" si="107"/>
        <v/>
      </c>
      <c r="I1170" s="10" t="str">
        <f ca="1">IF(ISNA(VLOOKUP(P1170&amp;"_"&amp;Q1170&amp;"_"&amp;R1170,[1]挑战模式!$A:$AS,1,FALSE)),"",IF(VLOOKUP(P1170&amp;"_"&amp;Q1170&amp;"_"&amp;R1170,[1]挑战模式!$A:$AS,14+S1170,FALSE)="","",INT(VLOOKUP(P1170&amp;"_"&amp;Q1170&amp;"_"&amp;R1170,[1]挑战模式!$A:$AS,20+S1170,FALSE))))</f>
        <v/>
      </c>
      <c r="J1170" s="10" t="str">
        <f ca="1">IF(ISNA(VLOOKUP(P1170&amp;"_"&amp;Q1170&amp;"_"&amp;R1170,[1]挑战模式!$A:$AS,1,FALSE)),"",IF(VLOOKUP(P1170&amp;"_"&amp;Q1170&amp;"_"&amp;R1170,[1]挑战模式!$A:$AS,14+S1170,FALSE)="","",ROUND(VLOOKUP(P1170&amp;"_"&amp;Q1170&amp;"_"&amp;R1170,[1]挑战模式!$A:$AS,5,FALSE)/I1170,2)))</f>
        <v/>
      </c>
      <c r="K1170" s="10" t="str">
        <f t="shared" ca="1" si="111"/>
        <v/>
      </c>
      <c r="L1170" s="10" t="str">
        <f t="shared" ca="1" si="112"/>
        <v/>
      </c>
      <c r="M1170" s="10" t="str">
        <f t="shared" ca="1" si="113"/>
        <v/>
      </c>
      <c r="O1170" s="10" t="str">
        <f ca="1">IF(J1170="","",VLOOKUP(P1170&amp;"_"&amp;Q1170&amp;"_"&amp;R1170,[1]挑战模式!$A:$AS,38+S1170,FALSE))</f>
        <v/>
      </c>
      <c r="P1170" s="10">
        <v>1</v>
      </c>
      <c r="Q1170" s="10">
        <v>5</v>
      </c>
      <c r="R1170" s="10">
        <v>3</v>
      </c>
      <c r="S1170" s="10">
        <v>5</v>
      </c>
    </row>
    <row r="1171" spans="2:19" x14ac:dyDescent="0.2">
      <c r="B1171" s="10" t="str">
        <f t="shared" si="108"/>
        <v/>
      </c>
      <c r="C1171" s="10" t="str">
        <f>IF(ISNA(VLOOKUP(P1171&amp;"_"&amp;Q1171&amp;"_"&amp;R1171,[1]挑战模式!$A:$AS,1,FALSE)),"",IF(R1171-R1170=0,"",R1171))</f>
        <v/>
      </c>
      <c r="D1171" s="10" t="str">
        <f t="shared" si="109"/>
        <v/>
      </c>
      <c r="E1171" s="10" t="str">
        <f>""</f>
        <v/>
      </c>
      <c r="F1171" s="10" t="str">
        <f>IF(C1171="","",VLOOKUP(P1171&amp;"_"&amp;Q1171&amp;"_"&amp;R1171,[1]挑战模式!$A:$AS,13,FALSE)-VLOOKUP(P1171&amp;"_"&amp;Q1171&amp;"_"&amp;R1171,[1]挑战模式!$A:$AS,14,FALSE))</f>
        <v/>
      </c>
      <c r="G1171" s="10" t="str">
        <f t="shared" si="110"/>
        <v/>
      </c>
      <c r="H1171" s="10" t="str">
        <f t="shared" si="107"/>
        <v/>
      </c>
      <c r="I1171" s="10" t="str">
        <f ca="1">IF(ISNA(VLOOKUP(P1171&amp;"_"&amp;Q1171&amp;"_"&amp;R1171,[1]挑战模式!$A:$AS,1,FALSE)),"",IF(VLOOKUP(P1171&amp;"_"&amp;Q1171&amp;"_"&amp;R1171,[1]挑战模式!$A:$AS,14+S1171,FALSE)="","",INT(VLOOKUP(P1171&amp;"_"&amp;Q1171&amp;"_"&amp;R1171,[1]挑战模式!$A:$AS,20+S1171,FALSE))))</f>
        <v/>
      </c>
      <c r="J1171" s="10" t="str">
        <f ca="1">IF(ISNA(VLOOKUP(P1171&amp;"_"&amp;Q1171&amp;"_"&amp;R1171,[1]挑战模式!$A:$AS,1,FALSE)),"",IF(VLOOKUP(P1171&amp;"_"&amp;Q1171&amp;"_"&amp;R1171,[1]挑战模式!$A:$AS,14+S1171,FALSE)="","",ROUND(VLOOKUP(P1171&amp;"_"&amp;Q1171&amp;"_"&amp;R1171,[1]挑战模式!$A:$AS,5,FALSE)/I1171,2)))</f>
        <v/>
      </c>
      <c r="K1171" s="10" t="str">
        <f t="shared" ca="1" si="111"/>
        <v/>
      </c>
      <c r="L1171" s="10" t="str">
        <f t="shared" ca="1" si="112"/>
        <v/>
      </c>
      <c r="M1171" s="10" t="str">
        <f t="shared" ca="1" si="113"/>
        <v/>
      </c>
      <c r="O1171" s="10" t="str">
        <f ca="1">IF(J1171="","",VLOOKUP(P1171&amp;"_"&amp;Q1171&amp;"_"&amp;R1171,[1]挑战模式!$A:$AS,38+S1171,FALSE))</f>
        <v/>
      </c>
      <c r="P1171" s="10">
        <v>1</v>
      </c>
      <c r="Q1171" s="10">
        <v>5</v>
      </c>
      <c r="R1171" s="10">
        <v>3</v>
      </c>
      <c r="S1171" s="10">
        <v>6</v>
      </c>
    </row>
    <row r="1172" spans="2:19" x14ac:dyDescent="0.2">
      <c r="B1172" s="10" t="str">
        <f t="shared" si="108"/>
        <v>MonsterWaveCallRule_Season1_Challenge5</v>
      </c>
      <c r="C1172" s="10">
        <f>IF(ISNA(VLOOKUP(P1172&amp;"_"&amp;Q1172&amp;"_"&amp;R1172,[1]挑战模式!$A:$AS,1,FALSE)),"",IF(R1172-R1171=0,"",R1172))</f>
        <v>4</v>
      </c>
      <c r="D1172" s="10" t="str">
        <f t="shared" si="109"/>
        <v>赛季1挑战关卡5波次4</v>
      </c>
      <c r="E1172" s="10" t="str">
        <f>""</f>
        <v/>
      </c>
      <c r="F1172" s="10">
        <f>IF(C1172="","",VLOOKUP(P1172&amp;"_"&amp;Q1172&amp;"_"&amp;R1172,[1]挑战模式!$A:$AS,13,FALSE)-VLOOKUP(P1172&amp;"_"&amp;Q1172&amp;"_"&amp;R1172,[1]挑战模式!$A:$AS,14,FALSE))</f>
        <v>100</v>
      </c>
      <c r="G1172" s="10">
        <f t="shared" si="110"/>
        <v>180</v>
      </c>
      <c r="H1172" s="10">
        <f t="shared" si="107"/>
        <v>0</v>
      </c>
      <c r="I1172" s="10">
        <f ca="1">IF(ISNA(VLOOKUP(P1172&amp;"_"&amp;Q1172&amp;"_"&amp;R1172,[1]挑战模式!$A:$AS,1,FALSE)),"",IF(VLOOKUP(P1172&amp;"_"&amp;Q1172&amp;"_"&amp;R1172,[1]挑战模式!$A:$AS,14+S1172,FALSE)="","",INT(VLOOKUP(P1172&amp;"_"&amp;Q1172&amp;"_"&amp;R1172,[1]挑战模式!$A:$AS,20+S1172,FALSE))))</f>
        <v>9</v>
      </c>
      <c r="J1172" s="10">
        <f ca="1">IF(ISNA(VLOOKUP(P1172&amp;"_"&amp;Q1172&amp;"_"&amp;R1172,[1]挑战模式!$A:$AS,1,FALSE)),"",IF(VLOOKUP(P1172&amp;"_"&amp;Q1172&amp;"_"&amp;R1172,[1]挑战模式!$A:$AS,14+S1172,FALSE)="","",ROUND(VLOOKUP(P1172&amp;"_"&amp;Q1172&amp;"_"&amp;R1172,[1]挑战模式!$A:$AS,5,FALSE)/I1172,2)))</f>
        <v>2.78</v>
      </c>
      <c r="K1172" s="10">
        <f t="shared" ca="1" si="111"/>
        <v>1</v>
      </c>
      <c r="L1172" s="10" t="str">
        <f t="shared" ca="1" si="112"/>
        <v>Monster_Season1_Challenge5_4_1</v>
      </c>
      <c r="M1172" s="10">
        <f t="shared" ca="1" si="113"/>
        <v>1</v>
      </c>
      <c r="O1172" s="10">
        <f ca="1">IF(J1172="","",VLOOKUP(P1172&amp;"_"&amp;Q1172&amp;"_"&amp;R1172,[1]挑战模式!$A:$AS,38+S1172,FALSE))</f>
        <v>9</v>
      </c>
      <c r="P1172" s="10">
        <v>1</v>
      </c>
      <c r="Q1172" s="10">
        <v>5</v>
      </c>
      <c r="R1172" s="10">
        <v>4</v>
      </c>
      <c r="S1172" s="10">
        <v>1</v>
      </c>
    </row>
    <row r="1173" spans="2:19" x14ac:dyDescent="0.2">
      <c r="B1173" s="10" t="str">
        <f t="shared" si="108"/>
        <v/>
      </c>
      <c r="C1173" s="10" t="str">
        <f>IF(ISNA(VLOOKUP(P1173&amp;"_"&amp;Q1173&amp;"_"&amp;R1173,[1]挑战模式!$A:$AS,1,FALSE)),"",IF(R1173-R1172=0,"",R1173))</f>
        <v/>
      </c>
      <c r="D1173" s="10" t="str">
        <f t="shared" si="109"/>
        <v/>
      </c>
      <c r="E1173" s="10" t="str">
        <f>""</f>
        <v/>
      </c>
      <c r="F1173" s="10" t="str">
        <f>IF(C1173="","",VLOOKUP(P1173&amp;"_"&amp;Q1173&amp;"_"&amp;R1173,[1]挑战模式!$A:$AS,13,FALSE)-VLOOKUP(P1173&amp;"_"&amp;Q1173&amp;"_"&amp;R1173,[1]挑战模式!$A:$AS,14,FALSE))</f>
        <v/>
      </c>
      <c r="G1173" s="10" t="str">
        <f t="shared" si="110"/>
        <v/>
      </c>
      <c r="H1173" s="10" t="str">
        <f t="shared" si="107"/>
        <v/>
      </c>
      <c r="I1173" s="10">
        <f ca="1">IF(ISNA(VLOOKUP(P1173&amp;"_"&amp;Q1173&amp;"_"&amp;R1173,[1]挑战模式!$A:$AS,1,FALSE)),"",IF(VLOOKUP(P1173&amp;"_"&amp;Q1173&amp;"_"&amp;R1173,[1]挑战模式!$A:$AS,14+S1173,FALSE)="","",INT(VLOOKUP(P1173&amp;"_"&amp;Q1173&amp;"_"&amp;R1173,[1]挑战模式!$A:$AS,20+S1173,FALSE))))</f>
        <v>9</v>
      </c>
      <c r="J1173" s="10">
        <f ca="1">IF(ISNA(VLOOKUP(P1173&amp;"_"&amp;Q1173&amp;"_"&amp;R1173,[1]挑战模式!$A:$AS,1,FALSE)),"",IF(VLOOKUP(P1173&amp;"_"&amp;Q1173&amp;"_"&amp;R1173,[1]挑战模式!$A:$AS,14+S1173,FALSE)="","",ROUND(VLOOKUP(P1173&amp;"_"&amp;Q1173&amp;"_"&amp;R1173,[1]挑战模式!$A:$AS,5,FALSE)/I1173,2)))</f>
        <v>2.78</v>
      </c>
      <c r="K1173" s="10">
        <f t="shared" ca="1" si="111"/>
        <v>1</v>
      </c>
      <c r="L1173" s="10" t="str">
        <f t="shared" ca="1" si="112"/>
        <v>Monster_Season1_Challenge5_4_2</v>
      </c>
      <c r="M1173" s="10">
        <f t="shared" ca="1" si="113"/>
        <v>1</v>
      </c>
      <c r="O1173" s="10">
        <f ca="1">IF(J1173="","",VLOOKUP(P1173&amp;"_"&amp;Q1173&amp;"_"&amp;R1173,[1]挑战模式!$A:$AS,38+S1173,FALSE))</f>
        <v>9</v>
      </c>
      <c r="P1173" s="10">
        <v>1</v>
      </c>
      <c r="Q1173" s="10">
        <v>5</v>
      </c>
      <c r="R1173" s="10">
        <v>4</v>
      </c>
      <c r="S1173" s="10">
        <v>2</v>
      </c>
    </row>
    <row r="1174" spans="2:19" x14ac:dyDescent="0.2">
      <c r="B1174" s="10" t="str">
        <f t="shared" si="108"/>
        <v/>
      </c>
      <c r="C1174" s="10" t="str">
        <f>IF(ISNA(VLOOKUP(P1174&amp;"_"&amp;Q1174&amp;"_"&amp;R1174,[1]挑战模式!$A:$AS,1,FALSE)),"",IF(R1174-R1173=0,"",R1174))</f>
        <v/>
      </c>
      <c r="D1174" s="10" t="str">
        <f t="shared" si="109"/>
        <v/>
      </c>
      <c r="E1174" s="10" t="str">
        <f>""</f>
        <v/>
      </c>
      <c r="F1174" s="10" t="str">
        <f>IF(C1174="","",VLOOKUP(P1174&amp;"_"&amp;Q1174&amp;"_"&amp;R1174,[1]挑战模式!$A:$AS,13,FALSE)-VLOOKUP(P1174&amp;"_"&amp;Q1174&amp;"_"&amp;R1174,[1]挑战模式!$A:$AS,14,FALSE))</f>
        <v/>
      </c>
      <c r="G1174" s="10" t="str">
        <f t="shared" si="110"/>
        <v/>
      </c>
      <c r="H1174" s="10" t="str">
        <f t="shared" si="107"/>
        <v/>
      </c>
      <c r="I1174" s="10">
        <f ca="1">IF(ISNA(VLOOKUP(P1174&amp;"_"&amp;Q1174&amp;"_"&amp;R1174,[1]挑战模式!$A:$AS,1,FALSE)),"",IF(VLOOKUP(P1174&amp;"_"&amp;Q1174&amp;"_"&amp;R1174,[1]挑战模式!$A:$AS,14+S1174,FALSE)="","",INT(VLOOKUP(P1174&amp;"_"&amp;Q1174&amp;"_"&amp;R1174,[1]挑战模式!$A:$AS,20+S1174,FALSE))))</f>
        <v>4</v>
      </c>
      <c r="J1174" s="10">
        <f ca="1">IF(ISNA(VLOOKUP(P1174&amp;"_"&amp;Q1174&amp;"_"&amp;R1174,[1]挑战模式!$A:$AS,1,FALSE)),"",IF(VLOOKUP(P1174&amp;"_"&amp;Q1174&amp;"_"&amp;R1174,[1]挑战模式!$A:$AS,14+S1174,FALSE)="","",ROUND(VLOOKUP(P1174&amp;"_"&amp;Q1174&amp;"_"&amp;R1174,[1]挑战模式!$A:$AS,5,FALSE)/I1174,2)))</f>
        <v>6.25</v>
      </c>
      <c r="K1174" s="10">
        <f t="shared" ca="1" si="111"/>
        <v>1</v>
      </c>
      <c r="L1174" s="10" t="str">
        <f t="shared" ca="1" si="112"/>
        <v>Monster_Season1_Challenge5_4_3</v>
      </c>
      <c r="M1174" s="10">
        <f t="shared" ca="1" si="113"/>
        <v>1</v>
      </c>
      <c r="O1174" s="10">
        <f ca="1">IF(J1174="","",VLOOKUP(P1174&amp;"_"&amp;Q1174&amp;"_"&amp;R1174,[1]挑战模式!$A:$AS,38+S1174,FALSE))</f>
        <v>9</v>
      </c>
      <c r="P1174" s="10">
        <v>1</v>
      </c>
      <c r="Q1174" s="10">
        <v>5</v>
      </c>
      <c r="R1174" s="10">
        <v>4</v>
      </c>
      <c r="S1174" s="10">
        <v>3</v>
      </c>
    </row>
    <row r="1175" spans="2:19" x14ac:dyDescent="0.2">
      <c r="B1175" s="10" t="str">
        <f t="shared" si="108"/>
        <v/>
      </c>
      <c r="C1175" s="10" t="str">
        <f>IF(ISNA(VLOOKUP(P1175&amp;"_"&amp;Q1175&amp;"_"&amp;R1175,[1]挑战模式!$A:$AS,1,FALSE)),"",IF(R1175-R1174=0,"",R1175))</f>
        <v/>
      </c>
      <c r="D1175" s="10" t="str">
        <f t="shared" si="109"/>
        <v/>
      </c>
      <c r="E1175" s="10" t="str">
        <f>""</f>
        <v/>
      </c>
      <c r="F1175" s="10" t="str">
        <f>IF(C1175="","",VLOOKUP(P1175&amp;"_"&amp;Q1175&amp;"_"&amp;R1175,[1]挑战模式!$A:$AS,13,FALSE)-VLOOKUP(P1175&amp;"_"&amp;Q1175&amp;"_"&amp;R1175,[1]挑战模式!$A:$AS,14,FALSE))</f>
        <v/>
      </c>
      <c r="G1175" s="10" t="str">
        <f t="shared" si="110"/>
        <v/>
      </c>
      <c r="H1175" s="10" t="str">
        <f t="shared" ref="H1175:H1238" si="114">IF(C1175="","",0)</f>
        <v/>
      </c>
      <c r="I1175" s="10" t="str">
        <f ca="1">IF(ISNA(VLOOKUP(P1175&amp;"_"&amp;Q1175&amp;"_"&amp;R1175,[1]挑战模式!$A:$AS,1,FALSE)),"",IF(VLOOKUP(P1175&amp;"_"&amp;Q1175&amp;"_"&amp;R1175,[1]挑战模式!$A:$AS,14+S1175,FALSE)="","",INT(VLOOKUP(P1175&amp;"_"&amp;Q1175&amp;"_"&amp;R1175,[1]挑战模式!$A:$AS,20+S1175,FALSE))))</f>
        <v/>
      </c>
      <c r="J1175" s="10" t="str">
        <f ca="1">IF(ISNA(VLOOKUP(P1175&amp;"_"&amp;Q1175&amp;"_"&amp;R1175,[1]挑战模式!$A:$AS,1,FALSE)),"",IF(VLOOKUP(P1175&amp;"_"&amp;Q1175&amp;"_"&amp;R1175,[1]挑战模式!$A:$AS,14+S1175,FALSE)="","",ROUND(VLOOKUP(P1175&amp;"_"&amp;Q1175&amp;"_"&amp;R1175,[1]挑战模式!$A:$AS,5,FALSE)/I1175,2)))</f>
        <v/>
      </c>
      <c r="K1175" s="10" t="str">
        <f t="shared" ca="1" si="111"/>
        <v/>
      </c>
      <c r="L1175" s="10" t="str">
        <f t="shared" ca="1" si="112"/>
        <v/>
      </c>
      <c r="M1175" s="10" t="str">
        <f t="shared" ca="1" si="113"/>
        <v/>
      </c>
      <c r="O1175" s="10" t="str">
        <f ca="1">IF(J1175="","",VLOOKUP(P1175&amp;"_"&amp;Q1175&amp;"_"&amp;R1175,[1]挑战模式!$A:$AS,38+S1175,FALSE))</f>
        <v/>
      </c>
      <c r="P1175" s="10">
        <v>1</v>
      </c>
      <c r="Q1175" s="10">
        <v>5</v>
      </c>
      <c r="R1175" s="10">
        <v>4</v>
      </c>
      <c r="S1175" s="10">
        <v>4</v>
      </c>
    </row>
    <row r="1176" spans="2:19" x14ac:dyDescent="0.2">
      <c r="B1176" s="10" t="str">
        <f t="shared" si="108"/>
        <v/>
      </c>
      <c r="C1176" s="10" t="str">
        <f>IF(ISNA(VLOOKUP(P1176&amp;"_"&amp;Q1176&amp;"_"&amp;R1176,[1]挑战模式!$A:$AS,1,FALSE)),"",IF(R1176-R1175=0,"",R1176))</f>
        <v/>
      </c>
      <c r="D1176" s="10" t="str">
        <f t="shared" si="109"/>
        <v/>
      </c>
      <c r="E1176" s="10" t="str">
        <f>""</f>
        <v/>
      </c>
      <c r="F1176" s="10" t="str">
        <f>IF(C1176="","",VLOOKUP(P1176&amp;"_"&amp;Q1176&amp;"_"&amp;R1176,[1]挑战模式!$A:$AS,13,FALSE)-VLOOKUP(P1176&amp;"_"&amp;Q1176&amp;"_"&amp;R1176,[1]挑战模式!$A:$AS,14,FALSE))</f>
        <v/>
      </c>
      <c r="G1176" s="10" t="str">
        <f t="shared" si="110"/>
        <v/>
      </c>
      <c r="H1176" s="10" t="str">
        <f t="shared" si="114"/>
        <v/>
      </c>
      <c r="I1176" s="10" t="str">
        <f ca="1">IF(ISNA(VLOOKUP(P1176&amp;"_"&amp;Q1176&amp;"_"&amp;R1176,[1]挑战模式!$A:$AS,1,FALSE)),"",IF(VLOOKUP(P1176&amp;"_"&amp;Q1176&amp;"_"&amp;R1176,[1]挑战模式!$A:$AS,14+S1176,FALSE)="","",INT(VLOOKUP(P1176&amp;"_"&amp;Q1176&amp;"_"&amp;R1176,[1]挑战模式!$A:$AS,20+S1176,FALSE))))</f>
        <v/>
      </c>
      <c r="J1176" s="10" t="str">
        <f ca="1">IF(ISNA(VLOOKUP(P1176&amp;"_"&amp;Q1176&amp;"_"&amp;R1176,[1]挑战模式!$A:$AS,1,FALSE)),"",IF(VLOOKUP(P1176&amp;"_"&amp;Q1176&amp;"_"&amp;R1176,[1]挑战模式!$A:$AS,14+S1176,FALSE)="","",ROUND(VLOOKUP(P1176&amp;"_"&amp;Q1176&amp;"_"&amp;R1176,[1]挑战模式!$A:$AS,5,FALSE)/I1176,2)))</f>
        <v/>
      </c>
      <c r="K1176" s="10" t="str">
        <f t="shared" ca="1" si="111"/>
        <v/>
      </c>
      <c r="L1176" s="10" t="str">
        <f t="shared" ca="1" si="112"/>
        <v/>
      </c>
      <c r="M1176" s="10" t="str">
        <f t="shared" ca="1" si="113"/>
        <v/>
      </c>
      <c r="O1176" s="10" t="str">
        <f ca="1">IF(J1176="","",VLOOKUP(P1176&amp;"_"&amp;Q1176&amp;"_"&amp;R1176,[1]挑战模式!$A:$AS,38+S1176,FALSE))</f>
        <v/>
      </c>
      <c r="P1176" s="10">
        <v>1</v>
      </c>
      <c r="Q1176" s="10">
        <v>5</v>
      </c>
      <c r="R1176" s="10">
        <v>4</v>
      </c>
      <c r="S1176" s="10">
        <v>5</v>
      </c>
    </row>
    <row r="1177" spans="2:19" x14ac:dyDescent="0.2">
      <c r="B1177" s="10" t="str">
        <f t="shared" si="108"/>
        <v/>
      </c>
      <c r="C1177" s="10" t="str">
        <f>IF(ISNA(VLOOKUP(P1177&amp;"_"&amp;Q1177&amp;"_"&amp;R1177,[1]挑战模式!$A:$AS,1,FALSE)),"",IF(R1177-R1176=0,"",R1177))</f>
        <v/>
      </c>
      <c r="D1177" s="10" t="str">
        <f t="shared" si="109"/>
        <v/>
      </c>
      <c r="E1177" s="10" t="str">
        <f>""</f>
        <v/>
      </c>
      <c r="F1177" s="10" t="str">
        <f>IF(C1177="","",VLOOKUP(P1177&amp;"_"&amp;Q1177&amp;"_"&amp;R1177,[1]挑战模式!$A:$AS,13,FALSE)-VLOOKUP(P1177&amp;"_"&amp;Q1177&amp;"_"&amp;R1177,[1]挑战模式!$A:$AS,14,FALSE))</f>
        <v/>
      </c>
      <c r="G1177" s="10" t="str">
        <f t="shared" si="110"/>
        <v/>
      </c>
      <c r="H1177" s="10" t="str">
        <f t="shared" si="114"/>
        <v/>
      </c>
      <c r="I1177" s="10" t="str">
        <f ca="1">IF(ISNA(VLOOKUP(P1177&amp;"_"&amp;Q1177&amp;"_"&amp;R1177,[1]挑战模式!$A:$AS,1,FALSE)),"",IF(VLOOKUP(P1177&amp;"_"&amp;Q1177&amp;"_"&amp;R1177,[1]挑战模式!$A:$AS,14+S1177,FALSE)="","",INT(VLOOKUP(P1177&amp;"_"&amp;Q1177&amp;"_"&amp;R1177,[1]挑战模式!$A:$AS,20+S1177,FALSE))))</f>
        <v/>
      </c>
      <c r="J1177" s="10" t="str">
        <f ca="1">IF(ISNA(VLOOKUP(P1177&amp;"_"&amp;Q1177&amp;"_"&amp;R1177,[1]挑战模式!$A:$AS,1,FALSE)),"",IF(VLOOKUP(P1177&amp;"_"&amp;Q1177&amp;"_"&amp;R1177,[1]挑战模式!$A:$AS,14+S1177,FALSE)="","",ROUND(VLOOKUP(P1177&amp;"_"&amp;Q1177&amp;"_"&amp;R1177,[1]挑战模式!$A:$AS,5,FALSE)/I1177,2)))</f>
        <v/>
      </c>
      <c r="K1177" s="10" t="str">
        <f t="shared" ca="1" si="111"/>
        <v/>
      </c>
      <c r="L1177" s="10" t="str">
        <f t="shared" ca="1" si="112"/>
        <v/>
      </c>
      <c r="M1177" s="10" t="str">
        <f t="shared" ca="1" si="113"/>
        <v/>
      </c>
      <c r="O1177" s="10" t="str">
        <f ca="1">IF(J1177="","",VLOOKUP(P1177&amp;"_"&amp;Q1177&amp;"_"&amp;R1177,[1]挑战模式!$A:$AS,38+S1177,FALSE))</f>
        <v/>
      </c>
      <c r="P1177" s="10">
        <v>1</v>
      </c>
      <c r="Q1177" s="10">
        <v>5</v>
      </c>
      <c r="R1177" s="10">
        <v>4</v>
      </c>
      <c r="S1177" s="10">
        <v>6</v>
      </c>
    </row>
    <row r="1178" spans="2:19" x14ac:dyDescent="0.2">
      <c r="B1178" s="10" t="str">
        <f t="shared" si="108"/>
        <v>MonsterWaveCallRule_Season1_Challenge5</v>
      </c>
      <c r="C1178" s="10">
        <f>IF(ISNA(VLOOKUP(P1178&amp;"_"&amp;Q1178&amp;"_"&amp;R1178,[1]挑战模式!$A:$AS,1,FALSE)),"",IF(R1178-R1177=0,"",R1178))</f>
        <v>5</v>
      </c>
      <c r="D1178" s="10" t="str">
        <f t="shared" si="109"/>
        <v>赛季1挑战关卡5波次5</v>
      </c>
      <c r="E1178" s="10" t="str">
        <f>""</f>
        <v/>
      </c>
      <c r="F1178" s="10">
        <f>IF(C1178="","",VLOOKUP(P1178&amp;"_"&amp;Q1178&amp;"_"&amp;R1178,[1]挑战模式!$A:$AS,13,FALSE)-VLOOKUP(P1178&amp;"_"&amp;Q1178&amp;"_"&amp;R1178,[1]挑战模式!$A:$AS,14,FALSE))</f>
        <v>100</v>
      </c>
      <c r="G1178" s="10">
        <f t="shared" si="110"/>
        <v>180</v>
      </c>
      <c r="H1178" s="10">
        <f t="shared" si="114"/>
        <v>0</v>
      </c>
      <c r="I1178" s="10">
        <f ca="1">IF(ISNA(VLOOKUP(P1178&amp;"_"&amp;Q1178&amp;"_"&amp;R1178,[1]挑战模式!$A:$AS,1,FALSE)),"",IF(VLOOKUP(P1178&amp;"_"&amp;Q1178&amp;"_"&amp;R1178,[1]挑战模式!$A:$AS,14+S1178,FALSE)="","",INT(VLOOKUP(P1178&amp;"_"&amp;Q1178&amp;"_"&amp;R1178,[1]挑战模式!$A:$AS,20+S1178,FALSE))))</f>
        <v>12</v>
      </c>
      <c r="J1178" s="10">
        <f ca="1">IF(ISNA(VLOOKUP(P1178&amp;"_"&amp;Q1178&amp;"_"&amp;R1178,[1]挑战模式!$A:$AS,1,FALSE)),"",IF(VLOOKUP(P1178&amp;"_"&amp;Q1178&amp;"_"&amp;R1178,[1]挑战模式!$A:$AS,14+S1178,FALSE)="","",ROUND(VLOOKUP(P1178&amp;"_"&amp;Q1178&amp;"_"&amp;R1178,[1]挑战模式!$A:$AS,5,FALSE)/I1178,2)))</f>
        <v>2.5</v>
      </c>
      <c r="K1178" s="10">
        <f t="shared" ca="1" si="111"/>
        <v>1</v>
      </c>
      <c r="L1178" s="10" t="str">
        <f t="shared" ca="1" si="112"/>
        <v>Monster_Season1_Challenge5_5_1</v>
      </c>
      <c r="M1178" s="10">
        <f t="shared" ca="1" si="113"/>
        <v>1</v>
      </c>
      <c r="O1178" s="10">
        <f ca="1">IF(J1178="","",VLOOKUP(P1178&amp;"_"&amp;Q1178&amp;"_"&amp;R1178,[1]挑战模式!$A:$AS,38+S1178,FALSE))</f>
        <v>6</v>
      </c>
      <c r="P1178" s="10">
        <v>1</v>
      </c>
      <c r="Q1178" s="10">
        <v>5</v>
      </c>
      <c r="R1178" s="10">
        <v>5</v>
      </c>
      <c r="S1178" s="10">
        <v>1</v>
      </c>
    </row>
    <row r="1179" spans="2:19" x14ac:dyDescent="0.2">
      <c r="B1179" s="10" t="str">
        <f t="shared" si="108"/>
        <v/>
      </c>
      <c r="C1179" s="10" t="str">
        <f>IF(ISNA(VLOOKUP(P1179&amp;"_"&amp;Q1179&amp;"_"&amp;R1179,[1]挑战模式!$A:$AS,1,FALSE)),"",IF(R1179-R1178=0,"",R1179))</f>
        <v/>
      </c>
      <c r="D1179" s="10" t="str">
        <f t="shared" si="109"/>
        <v/>
      </c>
      <c r="E1179" s="10" t="str">
        <f>""</f>
        <v/>
      </c>
      <c r="F1179" s="10" t="str">
        <f>IF(C1179="","",VLOOKUP(P1179&amp;"_"&amp;Q1179&amp;"_"&amp;R1179,[1]挑战模式!$A:$AS,13,FALSE)-VLOOKUP(P1179&amp;"_"&amp;Q1179&amp;"_"&amp;R1179,[1]挑战模式!$A:$AS,14,FALSE))</f>
        <v/>
      </c>
      <c r="G1179" s="10" t="str">
        <f t="shared" si="110"/>
        <v/>
      </c>
      <c r="H1179" s="10" t="str">
        <f t="shared" si="114"/>
        <v/>
      </c>
      <c r="I1179" s="10">
        <f ca="1">IF(ISNA(VLOOKUP(P1179&amp;"_"&amp;Q1179&amp;"_"&amp;R1179,[1]挑战模式!$A:$AS,1,FALSE)),"",IF(VLOOKUP(P1179&amp;"_"&amp;Q1179&amp;"_"&amp;R1179,[1]挑战模式!$A:$AS,14+S1179,FALSE)="","",INT(VLOOKUP(P1179&amp;"_"&amp;Q1179&amp;"_"&amp;R1179,[1]挑战模式!$A:$AS,20+S1179,FALSE))))</f>
        <v>12</v>
      </c>
      <c r="J1179" s="10">
        <f ca="1">IF(ISNA(VLOOKUP(P1179&amp;"_"&amp;Q1179&amp;"_"&amp;R1179,[1]挑战模式!$A:$AS,1,FALSE)),"",IF(VLOOKUP(P1179&amp;"_"&amp;Q1179&amp;"_"&amp;R1179,[1]挑战模式!$A:$AS,14+S1179,FALSE)="","",ROUND(VLOOKUP(P1179&amp;"_"&amp;Q1179&amp;"_"&amp;R1179,[1]挑战模式!$A:$AS,5,FALSE)/I1179,2)))</f>
        <v>2.5</v>
      </c>
      <c r="K1179" s="10">
        <f t="shared" ca="1" si="111"/>
        <v>1</v>
      </c>
      <c r="L1179" s="10" t="str">
        <f t="shared" ca="1" si="112"/>
        <v>Monster_Season1_Challenge5_5_2</v>
      </c>
      <c r="M1179" s="10">
        <f t="shared" ca="1" si="113"/>
        <v>1</v>
      </c>
      <c r="O1179" s="10">
        <f ca="1">IF(J1179="","",VLOOKUP(P1179&amp;"_"&amp;Q1179&amp;"_"&amp;R1179,[1]挑战模式!$A:$AS,38+S1179,FALSE))</f>
        <v>6</v>
      </c>
      <c r="P1179" s="10">
        <v>1</v>
      </c>
      <c r="Q1179" s="10">
        <v>5</v>
      </c>
      <c r="R1179" s="10">
        <v>5</v>
      </c>
      <c r="S1179" s="10">
        <v>2</v>
      </c>
    </row>
    <row r="1180" spans="2:19" x14ac:dyDescent="0.2">
      <c r="B1180" s="10" t="str">
        <f t="shared" si="108"/>
        <v/>
      </c>
      <c r="C1180" s="10" t="str">
        <f>IF(ISNA(VLOOKUP(P1180&amp;"_"&amp;Q1180&amp;"_"&amp;R1180,[1]挑战模式!$A:$AS,1,FALSE)),"",IF(R1180-R1179=0,"",R1180))</f>
        <v/>
      </c>
      <c r="D1180" s="10" t="str">
        <f t="shared" si="109"/>
        <v/>
      </c>
      <c r="E1180" s="10" t="str">
        <f>""</f>
        <v/>
      </c>
      <c r="F1180" s="10" t="str">
        <f>IF(C1180="","",VLOOKUP(P1180&amp;"_"&amp;Q1180&amp;"_"&amp;R1180,[1]挑战模式!$A:$AS,13,FALSE)-VLOOKUP(P1180&amp;"_"&amp;Q1180&amp;"_"&amp;R1180,[1]挑战模式!$A:$AS,14,FALSE))</f>
        <v/>
      </c>
      <c r="G1180" s="10" t="str">
        <f t="shared" si="110"/>
        <v/>
      </c>
      <c r="H1180" s="10" t="str">
        <f t="shared" si="114"/>
        <v/>
      </c>
      <c r="I1180" s="10">
        <f ca="1">IF(ISNA(VLOOKUP(P1180&amp;"_"&amp;Q1180&amp;"_"&amp;R1180,[1]挑战模式!$A:$AS,1,FALSE)),"",IF(VLOOKUP(P1180&amp;"_"&amp;Q1180&amp;"_"&amp;R1180,[1]挑战模式!$A:$AS,14+S1180,FALSE)="","",INT(VLOOKUP(P1180&amp;"_"&amp;Q1180&amp;"_"&amp;R1180,[1]挑战模式!$A:$AS,20+S1180,FALSE))))</f>
        <v>6</v>
      </c>
      <c r="J1180" s="10">
        <f ca="1">IF(ISNA(VLOOKUP(P1180&amp;"_"&amp;Q1180&amp;"_"&amp;R1180,[1]挑战模式!$A:$AS,1,FALSE)),"",IF(VLOOKUP(P1180&amp;"_"&amp;Q1180&amp;"_"&amp;R1180,[1]挑战模式!$A:$AS,14+S1180,FALSE)="","",ROUND(VLOOKUP(P1180&amp;"_"&amp;Q1180&amp;"_"&amp;R1180,[1]挑战模式!$A:$AS,5,FALSE)/I1180,2)))</f>
        <v>5</v>
      </c>
      <c r="K1180" s="10">
        <f t="shared" ca="1" si="111"/>
        <v>1</v>
      </c>
      <c r="L1180" s="10" t="str">
        <f t="shared" ca="1" si="112"/>
        <v>Monster_Season1_Challenge5_5_3</v>
      </c>
      <c r="M1180" s="10">
        <f t="shared" ca="1" si="113"/>
        <v>1</v>
      </c>
      <c r="O1180" s="10">
        <f ca="1">IF(J1180="","",VLOOKUP(P1180&amp;"_"&amp;Q1180&amp;"_"&amp;R1180,[1]挑战模式!$A:$AS,38+S1180,FALSE))</f>
        <v>11</v>
      </c>
      <c r="P1180" s="10">
        <v>1</v>
      </c>
      <c r="Q1180" s="10">
        <v>5</v>
      </c>
      <c r="R1180" s="10">
        <v>5</v>
      </c>
      <c r="S1180" s="10">
        <v>3</v>
      </c>
    </row>
    <row r="1181" spans="2:19" x14ac:dyDescent="0.2">
      <c r="B1181" s="10" t="str">
        <f t="shared" si="108"/>
        <v/>
      </c>
      <c r="C1181" s="10" t="str">
        <f>IF(ISNA(VLOOKUP(P1181&amp;"_"&amp;Q1181&amp;"_"&amp;R1181,[1]挑战模式!$A:$AS,1,FALSE)),"",IF(R1181-R1180=0,"",R1181))</f>
        <v/>
      </c>
      <c r="D1181" s="10" t="str">
        <f t="shared" si="109"/>
        <v/>
      </c>
      <c r="E1181" s="10" t="str">
        <f>""</f>
        <v/>
      </c>
      <c r="F1181" s="10" t="str">
        <f>IF(C1181="","",VLOOKUP(P1181&amp;"_"&amp;Q1181&amp;"_"&amp;R1181,[1]挑战模式!$A:$AS,13,FALSE)-VLOOKUP(P1181&amp;"_"&amp;Q1181&amp;"_"&amp;R1181,[1]挑战模式!$A:$AS,14,FALSE))</f>
        <v/>
      </c>
      <c r="G1181" s="10" t="str">
        <f t="shared" si="110"/>
        <v/>
      </c>
      <c r="H1181" s="10" t="str">
        <f t="shared" si="114"/>
        <v/>
      </c>
      <c r="I1181" s="10" t="str">
        <f ca="1">IF(ISNA(VLOOKUP(P1181&amp;"_"&amp;Q1181&amp;"_"&amp;R1181,[1]挑战模式!$A:$AS,1,FALSE)),"",IF(VLOOKUP(P1181&amp;"_"&amp;Q1181&amp;"_"&amp;R1181,[1]挑战模式!$A:$AS,14+S1181,FALSE)="","",INT(VLOOKUP(P1181&amp;"_"&amp;Q1181&amp;"_"&amp;R1181,[1]挑战模式!$A:$AS,20+S1181,FALSE))))</f>
        <v/>
      </c>
      <c r="J1181" s="10" t="str">
        <f ca="1">IF(ISNA(VLOOKUP(P1181&amp;"_"&amp;Q1181&amp;"_"&amp;R1181,[1]挑战模式!$A:$AS,1,FALSE)),"",IF(VLOOKUP(P1181&amp;"_"&amp;Q1181&amp;"_"&amp;R1181,[1]挑战模式!$A:$AS,14+S1181,FALSE)="","",ROUND(VLOOKUP(P1181&amp;"_"&amp;Q1181&amp;"_"&amp;R1181,[1]挑战模式!$A:$AS,5,FALSE)/I1181,2)))</f>
        <v/>
      </c>
      <c r="K1181" s="10" t="str">
        <f t="shared" ca="1" si="111"/>
        <v/>
      </c>
      <c r="L1181" s="10" t="str">
        <f t="shared" ca="1" si="112"/>
        <v/>
      </c>
      <c r="M1181" s="10" t="str">
        <f t="shared" ca="1" si="113"/>
        <v/>
      </c>
      <c r="O1181" s="10" t="str">
        <f ca="1">IF(J1181="","",VLOOKUP(P1181&amp;"_"&amp;Q1181&amp;"_"&amp;R1181,[1]挑战模式!$A:$AS,38+S1181,FALSE))</f>
        <v/>
      </c>
      <c r="P1181" s="10">
        <v>1</v>
      </c>
      <c r="Q1181" s="10">
        <v>5</v>
      </c>
      <c r="R1181" s="10">
        <v>5</v>
      </c>
      <c r="S1181" s="10">
        <v>4</v>
      </c>
    </row>
    <row r="1182" spans="2:19" x14ac:dyDescent="0.2">
      <c r="B1182" s="10" t="str">
        <f t="shared" si="108"/>
        <v/>
      </c>
      <c r="C1182" s="10" t="str">
        <f>IF(ISNA(VLOOKUP(P1182&amp;"_"&amp;Q1182&amp;"_"&amp;R1182,[1]挑战模式!$A:$AS,1,FALSE)),"",IF(R1182-R1181=0,"",R1182))</f>
        <v/>
      </c>
      <c r="D1182" s="10" t="str">
        <f t="shared" si="109"/>
        <v/>
      </c>
      <c r="E1182" s="10" t="str">
        <f>""</f>
        <v/>
      </c>
      <c r="F1182" s="10" t="str">
        <f>IF(C1182="","",VLOOKUP(P1182&amp;"_"&amp;Q1182&amp;"_"&amp;R1182,[1]挑战模式!$A:$AS,13,FALSE)-VLOOKUP(P1182&amp;"_"&amp;Q1182&amp;"_"&amp;R1182,[1]挑战模式!$A:$AS,14,FALSE))</f>
        <v/>
      </c>
      <c r="G1182" s="10" t="str">
        <f t="shared" si="110"/>
        <v/>
      </c>
      <c r="H1182" s="10" t="str">
        <f t="shared" si="114"/>
        <v/>
      </c>
      <c r="I1182" s="10" t="str">
        <f ca="1">IF(ISNA(VLOOKUP(P1182&amp;"_"&amp;Q1182&amp;"_"&amp;R1182,[1]挑战模式!$A:$AS,1,FALSE)),"",IF(VLOOKUP(P1182&amp;"_"&amp;Q1182&amp;"_"&amp;R1182,[1]挑战模式!$A:$AS,14+S1182,FALSE)="","",INT(VLOOKUP(P1182&amp;"_"&amp;Q1182&amp;"_"&amp;R1182,[1]挑战模式!$A:$AS,20+S1182,FALSE))))</f>
        <v/>
      </c>
      <c r="J1182" s="10" t="str">
        <f ca="1">IF(ISNA(VLOOKUP(P1182&amp;"_"&amp;Q1182&amp;"_"&amp;R1182,[1]挑战模式!$A:$AS,1,FALSE)),"",IF(VLOOKUP(P1182&amp;"_"&amp;Q1182&amp;"_"&amp;R1182,[1]挑战模式!$A:$AS,14+S1182,FALSE)="","",ROUND(VLOOKUP(P1182&amp;"_"&amp;Q1182&amp;"_"&amp;R1182,[1]挑战模式!$A:$AS,5,FALSE)/I1182,2)))</f>
        <v/>
      </c>
      <c r="K1182" s="10" t="str">
        <f t="shared" ca="1" si="111"/>
        <v/>
      </c>
      <c r="L1182" s="10" t="str">
        <f t="shared" ca="1" si="112"/>
        <v/>
      </c>
      <c r="M1182" s="10" t="str">
        <f t="shared" ca="1" si="113"/>
        <v/>
      </c>
      <c r="O1182" s="10" t="str">
        <f ca="1">IF(J1182="","",VLOOKUP(P1182&amp;"_"&amp;Q1182&amp;"_"&amp;R1182,[1]挑战模式!$A:$AS,38+S1182,FALSE))</f>
        <v/>
      </c>
      <c r="P1182" s="10">
        <v>1</v>
      </c>
      <c r="Q1182" s="10">
        <v>5</v>
      </c>
      <c r="R1182" s="10">
        <v>5</v>
      </c>
      <c r="S1182" s="10">
        <v>5</v>
      </c>
    </row>
    <row r="1183" spans="2:19" x14ac:dyDescent="0.2">
      <c r="B1183" s="10" t="str">
        <f t="shared" si="108"/>
        <v/>
      </c>
      <c r="C1183" s="10" t="str">
        <f>IF(ISNA(VLOOKUP(P1183&amp;"_"&amp;Q1183&amp;"_"&amp;R1183,[1]挑战模式!$A:$AS,1,FALSE)),"",IF(R1183-R1182=0,"",R1183))</f>
        <v/>
      </c>
      <c r="D1183" s="10" t="str">
        <f t="shared" si="109"/>
        <v/>
      </c>
      <c r="E1183" s="10" t="str">
        <f>""</f>
        <v/>
      </c>
      <c r="F1183" s="10" t="str">
        <f>IF(C1183="","",VLOOKUP(P1183&amp;"_"&amp;Q1183&amp;"_"&amp;R1183,[1]挑战模式!$A:$AS,13,FALSE)-VLOOKUP(P1183&amp;"_"&amp;Q1183&amp;"_"&amp;R1183,[1]挑战模式!$A:$AS,14,FALSE))</f>
        <v/>
      </c>
      <c r="G1183" s="10" t="str">
        <f t="shared" si="110"/>
        <v/>
      </c>
      <c r="H1183" s="10" t="str">
        <f t="shared" si="114"/>
        <v/>
      </c>
      <c r="I1183" s="10" t="str">
        <f ca="1">IF(ISNA(VLOOKUP(P1183&amp;"_"&amp;Q1183&amp;"_"&amp;R1183,[1]挑战模式!$A:$AS,1,FALSE)),"",IF(VLOOKUP(P1183&amp;"_"&amp;Q1183&amp;"_"&amp;R1183,[1]挑战模式!$A:$AS,14+S1183,FALSE)="","",INT(VLOOKUP(P1183&amp;"_"&amp;Q1183&amp;"_"&amp;R1183,[1]挑战模式!$A:$AS,20+S1183,FALSE))))</f>
        <v/>
      </c>
      <c r="J1183" s="10" t="str">
        <f ca="1">IF(ISNA(VLOOKUP(P1183&amp;"_"&amp;Q1183&amp;"_"&amp;R1183,[1]挑战模式!$A:$AS,1,FALSE)),"",IF(VLOOKUP(P1183&amp;"_"&amp;Q1183&amp;"_"&amp;R1183,[1]挑战模式!$A:$AS,14+S1183,FALSE)="","",ROUND(VLOOKUP(P1183&amp;"_"&amp;Q1183&amp;"_"&amp;R1183,[1]挑战模式!$A:$AS,5,FALSE)/I1183,2)))</f>
        <v/>
      </c>
      <c r="K1183" s="10" t="str">
        <f t="shared" ca="1" si="111"/>
        <v/>
      </c>
      <c r="L1183" s="10" t="str">
        <f t="shared" ca="1" si="112"/>
        <v/>
      </c>
      <c r="M1183" s="10" t="str">
        <f t="shared" ca="1" si="113"/>
        <v/>
      </c>
      <c r="O1183" s="10" t="str">
        <f ca="1">IF(J1183="","",VLOOKUP(P1183&amp;"_"&amp;Q1183&amp;"_"&amp;R1183,[1]挑战模式!$A:$AS,38+S1183,FALSE))</f>
        <v/>
      </c>
      <c r="P1183" s="10">
        <v>1</v>
      </c>
      <c r="Q1183" s="10">
        <v>5</v>
      </c>
      <c r="R1183" s="10">
        <v>5</v>
      </c>
      <c r="S1183" s="10">
        <v>6</v>
      </c>
    </row>
    <row r="1184" spans="2:19" x14ac:dyDescent="0.2">
      <c r="B1184" s="10" t="str">
        <f t="shared" si="108"/>
        <v>MonsterWaveCallRule_Season1_Challenge5</v>
      </c>
      <c r="C1184" s="10">
        <f>IF(ISNA(VLOOKUP(P1184&amp;"_"&amp;Q1184&amp;"_"&amp;R1184,[1]挑战模式!$A:$AS,1,FALSE)),"",IF(R1184-R1183=0,"",R1184))</f>
        <v>6</v>
      </c>
      <c r="D1184" s="10" t="str">
        <f t="shared" si="109"/>
        <v>赛季1挑战关卡5波次6</v>
      </c>
      <c r="E1184" s="10" t="str">
        <f>""</f>
        <v/>
      </c>
      <c r="F1184" s="10">
        <f>IF(C1184="","",VLOOKUP(P1184&amp;"_"&amp;Q1184&amp;"_"&amp;R1184,[1]挑战模式!$A:$AS,13,FALSE)-VLOOKUP(P1184&amp;"_"&amp;Q1184&amp;"_"&amp;R1184,[1]挑战模式!$A:$AS,14,FALSE))</f>
        <v>100</v>
      </c>
      <c r="G1184" s="10">
        <f t="shared" si="110"/>
        <v>180</v>
      </c>
      <c r="H1184" s="10">
        <f t="shared" si="114"/>
        <v>0</v>
      </c>
      <c r="I1184" s="10">
        <f ca="1">IF(ISNA(VLOOKUP(P1184&amp;"_"&amp;Q1184&amp;"_"&amp;R1184,[1]挑战模式!$A:$AS,1,FALSE)),"",IF(VLOOKUP(P1184&amp;"_"&amp;Q1184&amp;"_"&amp;R1184,[1]挑战模式!$A:$AS,14+S1184,FALSE)="","",INT(VLOOKUP(P1184&amp;"_"&amp;Q1184&amp;"_"&amp;R1184,[1]挑战模式!$A:$AS,20+S1184,FALSE))))</f>
        <v>10</v>
      </c>
      <c r="J1184" s="10">
        <f ca="1">IF(ISNA(VLOOKUP(P1184&amp;"_"&amp;Q1184&amp;"_"&amp;R1184,[1]挑战模式!$A:$AS,1,FALSE)),"",IF(VLOOKUP(P1184&amp;"_"&amp;Q1184&amp;"_"&amp;R1184,[1]挑战模式!$A:$AS,14+S1184,FALSE)="","",ROUND(VLOOKUP(P1184&amp;"_"&amp;Q1184&amp;"_"&amp;R1184,[1]挑战模式!$A:$AS,5,FALSE)/I1184,2)))</f>
        <v>3</v>
      </c>
      <c r="K1184" s="10">
        <f t="shared" ca="1" si="111"/>
        <v>1</v>
      </c>
      <c r="L1184" s="10" t="str">
        <f t="shared" ca="1" si="112"/>
        <v>Monster_Season1_Challenge5_6_1</v>
      </c>
      <c r="M1184" s="10">
        <f t="shared" ca="1" si="113"/>
        <v>1</v>
      </c>
      <c r="O1184" s="10">
        <f ca="1">IF(J1184="","",VLOOKUP(P1184&amp;"_"&amp;Q1184&amp;"_"&amp;R1184,[1]挑战模式!$A:$AS,38+S1184,FALSE))</f>
        <v>5</v>
      </c>
      <c r="P1184" s="10">
        <v>1</v>
      </c>
      <c r="Q1184" s="10">
        <v>5</v>
      </c>
      <c r="R1184" s="10">
        <v>6</v>
      </c>
      <c r="S1184" s="10">
        <v>1</v>
      </c>
    </row>
    <row r="1185" spans="2:19" x14ac:dyDescent="0.2">
      <c r="B1185" s="10" t="str">
        <f t="shared" si="108"/>
        <v/>
      </c>
      <c r="C1185" s="10" t="str">
        <f>IF(ISNA(VLOOKUP(P1185&amp;"_"&amp;Q1185&amp;"_"&amp;R1185,[1]挑战模式!$A:$AS,1,FALSE)),"",IF(R1185-R1184=0,"",R1185))</f>
        <v/>
      </c>
      <c r="D1185" s="10" t="str">
        <f t="shared" si="109"/>
        <v/>
      </c>
      <c r="E1185" s="10" t="str">
        <f>""</f>
        <v/>
      </c>
      <c r="F1185" s="10" t="str">
        <f>IF(C1185="","",VLOOKUP(P1185&amp;"_"&amp;Q1185&amp;"_"&amp;R1185,[1]挑战模式!$A:$AS,13,FALSE)-VLOOKUP(P1185&amp;"_"&amp;Q1185&amp;"_"&amp;R1185,[1]挑战模式!$A:$AS,14,FALSE))</f>
        <v/>
      </c>
      <c r="G1185" s="10" t="str">
        <f t="shared" si="110"/>
        <v/>
      </c>
      <c r="H1185" s="10" t="str">
        <f t="shared" si="114"/>
        <v/>
      </c>
      <c r="I1185" s="10">
        <f ca="1">IF(ISNA(VLOOKUP(P1185&amp;"_"&amp;Q1185&amp;"_"&amp;R1185,[1]挑战模式!$A:$AS,1,FALSE)),"",IF(VLOOKUP(P1185&amp;"_"&amp;Q1185&amp;"_"&amp;R1185,[1]挑战模式!$A:$AS,14+S1185,FALSE)="","",INT(VLOOKUP(P1185&amp;"_"&amp;Q1185&amp;"_"&amp;R1185,[1]挑战模式!$A:$AS,20+S1185,FALSE))))</f>
        <v>10</v>
      </c>
      <c r="J1185" s="10">
        <f ca="1">IF(ISNA(VLOOKUP(P1185&amp;"_"&amp;Q1185&amp;"_"&amp;R1185,[1]挑战模式!$A:$AS,1,FALSE)),"",IF(VLOOKUP(P1185&amp;"_"&amp;Q1185&amp;"_"&amp;R1185,[1]挑战模式!$A:$AS,14+S1185,FALSE)="","",ROUND(VLOOKUP(P1185&amp;"_"&amp;Q1185&amp;"_"&amp;R1185,[1]挑战模式!$A:$AS,5,FALSE)/I1185,2)))</f>
        <v>3</v>
      </c>
      <c r="K1185" s="10">
        <f t="shared" ca="1" si="111"/>
        <v>1</v>
      </c>
      <c r="L1185" s="10" t="str">
        <f t="shared" ca="1" si="112"/>
        <v>Monster_Season1_Challenge5_6_2</v>
      </c>
      <c r="M1185" s="10">
        <f t="shared" ca="1" si="113"/>
        <v>1</v>
      </c>
      <c r="O1185" s="10">
        <f ca="1">IF(J1185="","",VLOOKUP(P1185&amp;"_"&amp;Q1185&amp;"_"&amp;R1185,[1]挑战模式!$A:$AS,38+S1185,FALSE))</f>
        <v>5</v>
      </c>
      <c r="P1185" s="10">
        <v>1</v>
      </c>
      <c r="Q1185" s="10">
        <v>5</v>
      </c>
      <c r="R1185" s="10">
        <v>6</v>
      </c>
      <c r="S1185" s="10">
        <v>2</v>
      </c>
    </row>
    <row r="1186" spans="2:19" x14ac:dyDescent="0.2">
      <c r="B1186" s="10" t="str">
        <f t="shared" si="108"/>
        <v/>
      </c>
      <c r="C1186" s="10" t="str">
        <f>IF(ISNA(VLOOKUP(P1186&amp;"_"&amp;Q1186&amp;"_"&amp;R1186,[1]挑战模式!$A:$AS,1,FALSE)),"",IF(R1186-R1185=0,"",R1186))</f>
        <v/>
      </c>
      <c r="D1186" s="10" t="str">
        <f t="shared" si="109"/>
        <v/>
      </c>
      <c r="E1186" s="10" t="str">
        <f>""</f>
        <v/>
      </c>
      <c r="F1186" s="10" t="str">
        <f>IF(C1186="","",VLOOKUP(P1186&amp;"_"&amp;Q1186&amp;"_"&amp;R1186,[1]挑战模式!$A:$AS,13,FALSE)-VLOOKUP(P1186&amp;"_"&amp;Q1186&amp;"_"&amp;R1186,[1]挑战模式!$A:$AS,14,FALSE))</f>
        <v/>
      </c>
      <c r="G1186" s="10" t="str">
        <f t="shared" si="110"/>
        <v/>
      </c>
      <c r="H1186" s="10" t="str">
        <f t="shared" si="114"/>
        <v/>
      </c>
      <c r="I1186" s="10">
        <f ca="1">IF(ISNA(VLOOKUP(P1186&amp;"_"&amp;Q1186&amp;"_"&amp;R1186,[1]挑战模式!$A:$AS,1,FALSE)),"",IF(VLOOKUP(P1186&amp;"_"&amp;Q1186&amp;"_"&amp;R1186,[1]挑战模式!$A:$AS,14+S1186,FALSE)="","",INT(VLOOKUP(P1186&amp;"_"&amp;Q1186&amp;"_"&amp;R1186,[1]挑战模式!$A:$AS,20+S1186,FALSE))))</f>
        <v>10</v>
      </c>
      <c r="J1186" s="10">
        <f ca="1">IF(ISNA(VLOOKUP(P1186&amp;"_"&amp;Q1186&amp;"_"&amp;R1186,[1]挑战模式!$A:$AS,1,FALSE)),"",IF(VLOOKUP(P1186&amp;"_"&amp;Q1186&amp;"_"&amp;R1186,[1]挑战模式!$A:$AS,14+S1186,FALSE)="","",ROUND(VLOOKUP(P1186&amp;"_"&amp;Q1186&amp;"_"&amp;R1186,[1]挑战模式!$A:$AS,5,FALSE)/I1186,2)))</f>
        <v>3</v>
      </c>
      <c r="K1186" s="10">
        <f t="shared" ca="1" si="111"/>
        <v>1</v>
      </c>
      <c r="L1186" s="10" t="str">
        <f t="shared" ca="1" si="112"/>
        <v>Monster_Season1_Challenge5_6_3</v>
      </c>
      <c r="M1186" s="10">
        <f t="shared" ca="1" si="113"/>
        <v>1</v>
      </c>
      <c r="O1186" s="10">
        <f ca="1">IF(J1186="","",VLOOKUP(P1186&amp;"_"&amp;Q1186&amp;"_"&amp;R1186,[1]挑战模式!$A:$AS,38+S1186,FALSE))</f>
        <v>5</v>
      </c>
      <c r="P1186" s="10">
        <v>1</v>
      </c>
      <c r="Q1186" s="10">
        <v>5</v>
      </c>
      <c r="R1186" s="10">
        <v>6</v>
      </c>
      <c r="S1186" s="10">
        <v>3</v>
      </c>
    </row>
    <row r="1187" spans="2:19" x14ac:dyDescent="0.2">
      <c r="B1187" s="10" t="str">
        <f t="shared" ref="B1187:B1250" si="115">IF(C1187="","","MonsterWaveCallRule_Season"&amp;P1187&amp;"_Challenge"&amp;Q1187)</f>
        <v/>
      </c>
      <c r="C1187" s="10" t="str">
        <f>IF(ISNA(VLOOKUP(P1187&amp;"_"&amp;Q1187&amp;"_"&amp;R1187,[1]挑战模式!$A:$AS,1,FALSE)),"",IF(R1187-R1186=0,"",R1187))</f>
        <v/>
      </c>
      <c r="D1187" s="10" t="str">
        <f t="shared" ref="D1187:D1250" si="116">IF(C1187="","","赛季"&amp;P1187&amp;"挑战关卡"&amp;Q1187&amp;"波次"&amp;R1187)</f>
        <v/>
      </c>
      <c r="E1187" s="10" t="str">
        <f>""</f>
        <v/>
      </c>
      <c r="F1187" s="10" t="str">
        <f>IF(C1187="","",VLOOKUP(P1187&amp;"_"&amp;Q1187&amp;"_"&amp;R1187,[1]挑战模式!$A:$AS,13,FALSE)-VLOOKUP(P1187&amp;"_"&amp;Q1187&amp;"_"&amp;R1187,[1]挑战模式!$A:$AS,14,FALSE))</f>
        <v/>
      </c>
      <c r="G1187" s="10" t="str">
        <f t="shared" ref="G1187:G1250" si="117">IF(C1187="","",180)</f>
        <v/>
      </c>
      <c r="H1187" s="10" t="str">
        <f t="shared" si="114"/>
        <v/>
      </c>
      <c r="I1187" s="10">
        <f ca="1">IF(ISNA(VLOOKUP(P1187&amp;"_"&amp;Q1187&amp;"_"&amp;R1187,[1]挑战模式!$A:$AS,1,FALSE)),"",IF(VLOOKUP(P1187&amp;"_"&amp;Q1187&amp;"_"&amp;R1187,[1]挑战模式!$A:$AS,14+S1187,FALSE)="","",INT(VLOOKUP(P1187&amp;"_"&amp;Q1187&amp;"_"&amp;R1187,[1]挑战模式!$A:$AS,20+S1187,FALSE))))</f>
        <v>5</v>
      </c>
      <c r="J1187" s="10">
        <f ca="1">IF(ISNA(VLOOKUP(P1187&amp;"_"&amp;Q1187&amp;"_"&amp;R1187,[1]挑战模式!$A:$AS,1,FALSE)),"",IF(VLOOKUP(P1187&amp;"_"&amp;Q1187&amp;"_"&amp;R1187,[1]挑战模式!$A:$AS,14+S1187,FALSE)="","",ROUND(VLOOKUP(P1187&amp;"_"&amp;Q1187&amp;"_"&amp;R1187,[1]挑战模式!$A:$AS,5,FALSE)/I1187,2)))</f>
        <v>6</v>
      </c>
      <c r="K1187" s="10">
        <f t="shared" ref="K1187:K1250" ca="1" si="118">IF(J1187="","",1)</f>
        <v>1</v>
      </c>
      <c r="L1187" s="10" t="str">
        <f t="shared" ref="L1187:L1250" ca="1" si="119">IF(J1187="","","Monster_Season"&amp;P1187&amp;"_Challenge"&amp;Q1187&amp;"_"&amp;R1187&amp;"_"&amp;S1187)</f>
        <v>Monster_Season1_Challenge5_6_4</v>
      </c>
      <c r="M1187" s="10">
        <f t="shared" ref="M1187:M1250" ca="1" si="120">IF(J1187="","",1)</f>
        <v>1</v>
      </c>
      <c r="O1187" s="10">
        <f ca="1">IF(J1187="","",VLOOKUP(P1187&amp;"_"&amp;Q1187&amp;"_"&amp;R1187,[1]挑战模式!$A:$AS,38+S1187,FALSE))</f>
        <v>10</v>
      </c>
      <c r="P1187" s="10">
        <v>1</v>
      </c>
      <c r="Q1187" s="10">
        <v>5</v>
      </c>
      <c r="R1187" s="10">
        <v>6</v>
      </c>
      <c r="S1187" s="10">
        <v>4</v>
      </c>
    </row>
    <row r="1188" spans="2:19" x14ac:dyDescent="0.2">
      <c r="B1188" s="10" t="str">
        <f t="shared" si="115"/>
        <v/>
      </c>
      <c r="C1188" s="10" t="str">
        <f>IF(ISNA(VLOOKUP(P1188&amp;"_"&amp;Q1188&amp;"_"&amp;R1188,[1]挑战模式!$A:$AS,1,FALSE)),"",IF(R1188-R1187=0,"",R1188))</f>
        <v/>
      </c>
      <c r="D1188" s="10" t="str">
        <f t="shared" si="116"/>
        <v/>
      </c>
      <c r="E1188" s="10" t="str">
        <f>""</f>
        <v/>
      </c>
      <c r="F1188" s="10" t="str">
        <f>IF(C1188="","",VLOOKUP(P1188&amp;"_"&amp;Q1188&amp;"_"&amp;R1188,[1]挑战模式!$A:$AS,13,FALSE)-VLOOKUP(P1188&amp;"_"&amp;Q1188&amp;"_"&amp;R1188,[1]挑战模式!$A:$AS,14,FALSE))</f>
        <v/>
      </c>
      <c r="G1188" s="10" t="str">
        <f t="shared" si="117"/>
        <v/>
      </c>
      <c r="H1188" s="10" t="str">
        <f t="shared" si="114"/>
        <v/>
      </c>
      <c r="I1188" s="10" t="str">
        <f ca="1">IF(ISNA(VLOOKUP(P1188&amp;"_"&amp;Q1188&amp;"_"&amp;R1188,[1]挑战模式!$A:$AS,1,FALSE)),"",IF(VLOOKUP(P1188&amp;"_"&amp;Q1188&amp;"_"&amp;R1188,[1]挑战模式!$A:$AS,14+S1188,FALSE)="","",INT(VLOOKUP(P1188&amp;"_"&amp;Q1188&amp;"_"&amp;R1188,[1]挑战模式!$A:$AS,20+S1188,FALSE))))</f>
        <v/>
      </c>
      <c r="J1188" s="10" t="str">
        <f ca="1">IF(ISNA(VLOOKUP(P1188&amp;"_"&amp;Q1188&amp;"_"&amp;R1188,[1]挑战模式!$A:$AS,1,FALSE)),"",IF(VLOOKUP(P1188&amp;"_"&amp;Q1188&amp;"_"&amp;R1188,[1]挑战模式!$A:$AS,14+S1188,FALSE)="","",ROUND(VLOOKUP(P1188&amp;"_"&amp;Q1188&amp;"_"&amp;R1188,[1]挑战模式!$A:$AS,5,FALSE)/I1188,2)))</f>
        <v/>
      </c>
      <c r="K1188" s="10" t="str">
        <f t="shared" ca="1" si="118"/>
        <v/>
      </c>
      <c r="L1188" s="10" t="str">
        <f t="shared" ca="1" si="119"/>
        <v/>
      </c>
      <c r="M1188" s="10" t="str">
        <f t="shared" ca="1" si="120"/>
        <v/>
      </c>
      <c r="O1188" s="10" t="str">
        <f ca="1">IF(J1188="","",VLOOKUP(P1188&amp;"_"&amp;Q1188&amp;"_"&amp;R1188,[1]挑战模式!$A:$AS,38+S1188,FALSE))</f>
        <v/>
      </c>
      <c r="P1188" s="10">
        <v>1</v>
      </c>
      <c r="Q1188" s="10">
        <v>5</v>
      </c>
      <c r="R1188" s="10">
        <v>6</v>
      </c>
      <c r="S1188" s="10">
        <v>5</v>
      </c>
    </row>
    <row r="1189" spans="2:19" x14ac:dyDescent="0.2">
      <c r="B1189" s="10" t="str">
        <f t="shared" si="115"/>
        <v/>
      </c>
      <c r="C1189" s="10" t="str">
        <f>IF(ISNA(VLOOKUP(P1189&amp;"_"&amp;Q1189&amp;"_"&amp;R1189,[1]挑战模式!$A:$AS,1,FALSE)),"",IF(R1189-R1188=0,"",R1189))</f>
        <v/>
      </c>
      <c r="D1189" s="10" t="str">
        <f t="shared" si="116"/>
        <v/>
      </c>
      <c r="E1189" s="10" t="str">
        <f>""</f>
        <v/>
      </c>
      <c r="F1189" s="10" t="str">
        <f>IF(C1189="","",VLOOKUP(P1189&amp;"_"&amp;Q1189&amp;"_"&amp;R1189,[1]挑战模式!$A:$AS,13,FALSE)-VLOOKUP(P1189&amp;"_"&amp;Q1189&amp;"_"&amp;R1189,[1]挑战模式!$A:$AS,14,FALSE))</f>
        <v/>
      </c>
      <c r="G1189" s="10" t="str">
        <f t="shared" si="117"/>
        <v/>
      </c>
      <c r="H1189" s="10" t="str">
        <f t="shared" si="114"/>
        <v/>
      </c>
      <c r="I1189" s="10" t="str">
        <f ca="1">IF(ISNA(VLOOKUP(P1189&amp;"_"&amp;Q1189&amp;"_"&amp;R1189,[1]挑战模式!$A:$AS,1,FALSE)),"",IF(VLOOKUP(P1189&amp;"_"&amp;Q1189&amp;"_"&amp;R1189,[1]挑战模式!$A:$AS,14+S1189,FALSE)="","",INT(VLOOKUP(P1189&amp;"_"&amp;Q1189&amp;"_"&amp;R1189,[1]挑战模式!$A:$AS,20+S1189,FALSE))))</f>
        <v/>
      </c>
      <c r="J1189" s="10" t="str">
        <f ca="1">IF(ISNA(VLOOKUP(P1189&amp;"_"&amp;Q1189&amp;"_"&amp;R1189,[1]挑战模式!$A:$AS,1,FALSE)),"",IF(VLOOKUP(P1189&amp;"_"&amp;Q1189&amp;"_"&amp;R1189,[1]挑战模式!$A:$AS,14+S1189,FALSE)="","",ROUND(VLOOKUP(P1189&amp;"_"&amp;Q1189&amp;"_"&amp;R1189,[1]挑战模式!$A:$AS,5,FALSE)/I1189,2)))</f>
        <v/>
      </c>
      <c r="K1189" s="10" t="str">
        <f t="shared" ca="1" si="118"/>
        <v/>
      </c>
      <c r="L1189" s="10" t="str">
        <f t="shared" ca="1" si="119"/>
        <v/>
      </c>
      <c r="M1189" s="10" t="str">
        <f t="shared" ca="1" si="120"/>
        <v/>
      </c>
      <c r="O1189" s="10" t="str">
        <f ca="1">IF(J1189="","",VLOOKUP(P1189&amp;"_"&amp;Q1189&amp;"_"&amp;R1189,[1]挑战模式!$A:$AS,38+S1189,FALSE))</f>
        <v/>
      </c>
      <c r="P1189" s="10">
        <v>1</v>
      </c>
      <c r="Q1189" s="10">
        <v>5</v>
      </c>
      <c r="R1189" s="10">
        <v>6</v>
      </c>
      <c r="S1189" s="10">
        <v>6</v>
      </c>
    </row>
    <row r="1190" spans="2:19" x14ac:dyDescent="0.2">
      <c r="B1190" s="10" t="str">
        <f t="shared" si="115"/>
        <v>MonsterWaveCallRule_Season1_Challenge5</v>
      </c>
      <c r="C1190" s="10">
        <f>IF(ISNA(VLOOKUP(P1190&amp;"_"&amp;Q1190&amp;"_"&amp;R1190,[1]挑战模式!$A:$AS,1,FALSE)),"",IF(R1190-R1189=0,"",R1190))</f>
        <v>7</v>
      </c>
      <c r="D1190" s="10" t="str">
        <f t="shared" si="116"/>
        <v>赛季1挑战关卡5波次7</v>
      </c>
      <c r="E1190" s="10" t="str">
        <f>""</f>
        <v/>
      </c>
      <c r="F1190" s="10">
        <f>IF(C1190="","",VLOOKUP(P1190&amp;"_"&amp;Q1190&amp;"_"&amp;R1190,[1]挑战模式!$A:$AS,13,FALSE)-VLOOKUP(P1190&amp;"_"&amp;Q1190&amp;"_"&amp;R1190,[1]挑战模式!$A:$AS,14,FALSE))</f>
        <v>100</v>
      </c>
      <c r="G1190" s="10">
        <f t="shared" si="117"/>
        <v>180</v>
      </c>
      <c r="H1190" s="10">
        <f t="shared" si="114"/>
        <v>0</v>
      </c>
      <c r="I1190" s="10">
        <f ca="1">IF(ISNA(VLOOKUP(P1190&amp;"_"&amp;Q1190&amp;"_"&amp;R1190,[1]挑战模式!$A:$AS,1,FALSE)),"",IF(VLOOKUP(P1190&amp;"_"&amp;Q1190&amp;"_"&amp;R1190,[1]挑战模式!$A:$AS,14+S1190,FALSE)="","",INT(VLOOKUP(P1190&amp;"_"&amp;Q1190&amp;"_"&amp;R1190,[1]挑战模式!$A:$AS,20+S1190,FALSE))))</f>
        <v>11</v>
      </c>
      <c r="J1190" s="10">
        <f ca="1">IF(ISNA(VLOOKUP(P1190&amp;"_"&amp;Q1190&amp;"_"&amp;R1190,[1]挑战模式!$A:$AS,1,FALSE)),"",IF(VLOOKUP(P1190&amp;"_"&amp;Q1190&amp;"_"&amp;R1190,[1]挑战模式!$A:$AS,14+S1190,FALSE)="","",ROUND(VLOOKUP(P1190&amp;"_"&amp;Q1190&amp;"_"&amp;R1190,[1]挑战模式!$A:$AS,5,FALSE)/I1190,2)))</f>
        <v>2.73</v>
      </c>
      <c r="K1190" s="10">
        <f t="shared" ca="1" si="118"/>
        <v>1</v>
      </c>
      <c r="L1190" s="10" t="str">
        <f t="shared" ca="1" si="119"/>
        <v>Monster_Season1_Challenge5_7_1</v>
      </c>
      <c r="M1190" s="10">
        <f t="shared" ca="1" si="120"/>
        <v>1</v>
      </c>
      <c r="O1190" s="10">
        <f ca="1">IF(J1190="","",VLOOKUP(P1190&amp;"_"&amp;Q1190&amp;"_"&amp;R1190,[1]挑战模式!$A:$AS,38+S1190,FALSE))</f>
        <v>4</v>
      </c>
      <c r="P1190" s="10">
        <v>1</v>
      </c>
      <c r="Q1190" s="10">
        <v>5</v>
      </c>
      <c r="R1190" s="10">
        <v>7</v>
      </c>
      <c r="S1190" s="10">
        <v>1</v>
      </c>
    </row>
    <row r="1191" spans="2:19" x14ac:dyDescent="0.2">
      <c r="B1191" s="10" t="str">
        <f t="shared" si="115"/>
        <v/>
      </c>
      <c r="C1191" s="10" t="str">
        <f>IF(ISNA(VLOOKUP(P1191&amp;"_"&amp;Q1191&amp;"_"&amp;R1191,[1]挑战模式!$A:$AS,1,FALSE)),"",IF(R1191-R1190=0,"",R1191))</f>
        <v/>
      </c>
      <c r="D1191" s="10" t="str">
        <f t="shared" si="116"/>
        <v/>
      </c>
      <c r="E1191" s="10" t="str">
        <f>""</f>
        <v/>
      </c>
      <c r="F1191" s="10" t="str">
        <f>IF(C1191="","",VLOOKUP(P1191&amp;"_"&amp;Q1191&amp;"_"&amp;R1191,[1]挑战模式!$A:$AS,13,FALSE)-VLOOKUP(P1191&amp;"_"&amp;Q1191&amp;"_"&amp;R1191,[1]挑战模式!$A:$AS,14,FALSE))</f>
        <v/>
      </c>
      <c r="G1191" s="10" t="str">
        <f t="shared" si="117"/>
        <v/>
      </c>
      <c r="H1191" s="10" t="str">
        <f t="shared" si="114"/>
        <v/>
      </c>
      <c r="I1191" s="10">
        <f ca="1">IF(ISNA(VLOOKUP(P1191&amp;"_"&amp;Q1191&amp;"_"&amp;R1191,[1]挑战模式!$A:$AS,1,FALSE)),"",IF(VLOOKUP(P1191&amp;"_"&amp;Q1191&amp;"_"&amp;R1191,[1]挑战模式!$A:$AS,14+S1191,FALSE)="","",INT(VLOOKUP(P1191&amp;"_"&amp;Q1191&amp;"_"&amp;R1191,[1]挑战模式!$A:$AS,20+S1191,FALSE))))</f>
        <v>11</v>
      </c>
      <c r="J1191" s="10">
        <f ca="1">IF(ISNA(VLOOKUP(P1191&amp;"_"&amp;Q1191&amp;"_"&amp;R1191,[1]挑战模式!$A:$AS,1,FALSE)),"",IF(VLOOKUP(P1191&amp;"_"&amp;Q1191&amp;"_"&amp;R1191,[1]挑战模式!$A:$AS,14+S1191,FALSE)="","",ROUND(VLOOKUP(P1191&amp;"_"&amp;Q1191&amp;"_"&amp;R1191,[1]挑战模式!$A:$AS,5,FALSE)/I1191,2)))</f>
        <v>2.73</v>
      </c>
      <c r="K1191" s="10">
        <f t="shared" ca="1" si="118"/>
        <v>1</v>
      </c>
      <c r="L1191" s="10" t="str">
        <f t="shared" ca="1" si="119"/>
        <v>Monster_Season1_Challenge5_7_2</v>
      </c>
      <c r="M1191" s="10">
        <f t="shared" ca="1" si="120"/>
        <v>1</v>
      </c>
      <c r="O1191" s="10">
        <f ca="1">IF(J1191="","",VLOOKUP(P1191&amp;"_"&amp;Q1191&amp;"_"&amp;R1191,[1]挑战模式!$A:$AS,38+S1191,FALSE))</f>
        <v>4</v>
      </c>
      <c r="P1191" s="10">
        <v>1</v>
      </c>
      <c r="Q1191" s="10">
        <v>5</v>
      </c>
      <c r="R1191" s="10">
        <v>7</v>
      </c>
      <c r="S1191" s="10">
        <v>2</v>
      </c>
    </row>
    <row r="1192" spans="2:19" x14ac:dyDescent="0.2">
      <c r="B1192" s="10" t="str">
        <f t="shared" si="115"/>
        <v/>
      </c>
      <c r="C1192" s="10" t="str">
        <f>IF(ISNA(VLOOKUP(P1192&amp;"_"&amp;Q1192&amp;"_"&amp;R1192,[1]挑战模式!$A:$AS,1,FALSE)),"",IF(R1192-R1191=0,"",R1192))</f>
        <v/>
      </c>
      <c r="D1192" s="10" t="str">
        <f t="shared" si="116"/>
        <v/>
      </c>
      <c r="E1192" s="10" t="str">
        <f>""</f>
        <v/>
      </c>
      <c r="F1192" s="10" t="str">
        <f>IF(C1192="","",VLOOKUP(P1192&amp;"_"&amp;Q1192&amp;"_"&amp;R1192,[1]挑战模式!$A:$AS,13,FALSE)-VLOOKUP(P1192&amp;"_"&amp;Q1192&amp;"_"&amp;R1192,[1]挑战模式!$A:$AS,14,FALSE))</f>
        <v/>
      </c>
      <c r="G1192" s="10" t="str">
        <f t="shared" si="117"/>
        <v/>
      </c>
      <c r="H1192" s="10" t="str">
        <f t="shared" si="114"/>
        <v/>
      </c>
      <c r="I1192" s="10">
        <f ca="1">IF(ISNA(VLOOKUP(P1192&amp;"_"&amp;Q1192&amp;"_"&amp;R1192,[1]挑战模式!$A:$AS,1,FALSE)),"",IF(VLOOKUP(P1192&amp;"_"&amp;Q1192&amp;"_"&amp;R1192,[1]挑战模式!$A:$AS,14+S1192,FALSE)="","",INT(VLOOKUP(P1192&amp;"_"&amp;Q1192&amp;"_"&amp;R1192,[1]挑战模式!$A:$AS,20+S1192,FALSE))))</f>
        <v>11</v>
      </c>
      <c r="J1192" s="10">
        <f ca="1">IF(ISNA(VLOOKUP(P1192&amp;"_"&amp;Q1192&amp;"_"&amp;R1192,[1]挑战模式!$A:$AS,1,FALSE)),"",IF(VLOOKUP(P1192&amp;"_"&amp;Q1192&amp;"_"&amp;R1192,[1]挑战模式!$A:$AS,14+S1192,FALSE)="","",ROUND(VLOOKUP(P1192&amp;"_"&amp;Q1192&amp;"_"&amp;R1192,[1]挑战模式!$A:$AS,5,FALSE)/I1192,2)))</f>
        <v>2.73</v>
      </c>
      <c r="K1192" s="10">
        <f t="shared" ca="1" si="118"/>
        <v>1</v>
      </c>
      <c r="L1192" s="10" t="str">
        <f t="shared" ca="1" si="119"/>
        <v>Monster_Season1_Challenge5_7_3</v>
      </c>
      <c r="M1192" s="10">
        <f t="shared" ca="1" si="120"/>
        <v>1</v>
      </c>
      <c r="O1192" s="10">
        <f ca="1">IF(J1192="","",VLOOKUP(P1192&amp;"_"&amp;Q1192&amp;"_"&amp;R1192,[1]挑战模式!$A:$AS,38+S1192,FALSE))</f>
        <v>7</v>
      </c>
      <c r="P1192" s="10">
        <v>1</v>
      </c>
      <c r="Q1192" s="10">
        <v>5</v>
      </c>
      <c r="R1192" s="10">
        <v>7</v>
      </c>
      <c r="S1192" s="10">
        <v>3</v>
      </c>
    </row>
    <row r="1193" spans="2:19" x14ac:dyDescent="0.2">
      <c r="B1193" s="10" t="str">
        <f t="shared" si="115"/>
        <v/>
      </c>
      <c r="C1193" s="10" t="str">
        <f>IF(ISNA(VLOOKUP(P1193&amp;"_"&amp;Q1193&amp;"_"&amp;R1193,[1]挑战模式!$A:$AS,1,FALSE)),"",IF(R1193-R1192=0,"",R1193))</f>
        <v/>
      </c>
      <c r="D1193" s="10" t="str">
        <f t="shared" si="116"/>
        <v/>
      </c>
      <c r="E1193" s="10" t="str">
        <f>""</f>
        <v/>
      </c>
      <c r="F1193" s="10" t="str">
        <f>IF(C1193="","",VLOOKUP(P1193&amp;"_"&amp;Q1193&amp;"_"&amp;R1193,[1]挑战模式!$A:$AS,13,FALSE)-VLOOKUP(P1193&amp;"_"&amp;Q1193&amp;"_"&amp;R1193,[1]挑战模式!$A:$AS,14,FALSE))</f>
        <v/>
      </c>
      <c r="G1193" s="10" t="str">
        <f t="shared" si="117"/>
        <v/>
      </c>
      <c r="H1193" s="10" t="str">
        <f t="shared" si="114"/>
        <v/>
      </c>
      <c r="I1193" s="10">
        <f ca="1">IF(ISNA(VLOOKUP(P1193&amp;"_"&amp;Q1193&amp;"_"&amp;R1193,[1]挑战模式!$A:$AS,1,FALSE)),"",IF(VLOOKUP(P1193&amp;"_"&amp;Q1193&amp;"_"&amp;R1193,[1]挑战模式!$A:$AS,14+S1193,FALSE)="","",INT(VLOOKUP(P1193&amp;"_"&amp;Q1193&amp;"_"&amp;R1193,[1]挑战模式!$A:$AS,20+S1193,FALSE))))</f>
        <v>5</v>
      </c>
      <c r="J1193" s="10">
        <f ca="1">IF(ISNA(VLOOKUP(P1193&amp;"_"&amp;Q1193&amp;"_"&amp;R1193,[1]挑战模式!$A:$AS,1,FALSE)),"",IF(VLOOKUP(P1193&amp;"_"&amp;Q1193&amp;"_"&amp;R1193,[1]挑战模式!$A:$AS,14+S1193,FALSE)="","",ROUND(VLOOKUP(P1193&amp;"_"&amp;Q1193&amp;"_"&amp;R1193,[1]挑战模式!$A:$AS,5,FALSE)/I1193,2)))</f>
        <v>6</v>
      </c>
      <c r="K1193" s="10">
        <f t="shared" ca="1" si="118"/>
        <v>1</v>
      </c>
      <c r="L1193" s="10" t="str">
        <f t="shared" ca="1" si="119"/>
        <v>Monster_Season1_Challenge5_7_4</v>
      </c>
      <c r="M1193" s="10">
        <f t="shared" ca="1" si="120"/>
        <v>1</v>
      </c>
      <c r="O1193" s="10">
        <f ca="1">IF(J1193="","",VLOOKUP(P1193&amp;"_"&amp;Q1193&amp;"_"&amp;R1193,[1]挑战模式!$A:$AS,38+S1193,FALSE))</f>
        <v>7</v>
      </c>
      <c r="P1193" s="10">
        <v>1</v>
      </c>
      <c r="Q1193" s="10">
        <v>5</v>
      </c>
      <c r="R1193" s="10">
        <v>7</v>
      </c>
      <c r="S1193" s="10">
        <v>4</v>
      </c>
    </row>
    <row r="1194" spans="2:19" x14ac:dyDescent="0.2">
      <c r="B1194" s="10" t="str">
        <f t="shared" si="115"/>
        <v/>
      </c>
      <c r="C1194" s="10" t="str">
        <f>IF(ISNA(VLOOKUP(P1194&amp;"_"&amp;Q1194&amp;"_"&amp;R1194,[1]挑战模式!$A:$AS,1,FALSE)),"",IF(R1194-R1193=0,"",R1194))</f>
        <v/>
      </c>
      <c r="D1194" s="10" t="str">
        <f t="shared" si="116"/>
        <v/>
      </c>
      <c r="E1194" s="10" t="str">
        <f>""</f>
        <v/>
      </c>
      <c r="F1194" s="10" t="str">
        <f>IF(C1194="","",VLOOKUP(P1194&amp;"_"&amp;Q1194&amp;"_"&amp;R1194,[1]挑战模式!$A:$AS,13,FALSE)-VLOOKUP(P1194&amp;"_"&amp;Q1194&amp;"_"&amp;R1194,[1]挑战模式!$A:$AS,14,FALSE))</f>
        <v/>
      </c>
      <c r="G1194" s="10" t="str">
        <f t="shared" si="117"/>
        <v/>
      </c>
      <c r="H1194" s="10" t="str">
        <f t="shared" si="114"/>
        <v/>
      </c>
      <c r="I1194" s="10" t="str">
        <f ca="1">IF(ISNA(VLOOKUP(P1194&amp;"_"&amp;Q1194&amp;"_"&amp;R1194,[1]挑战模式!$A:$AS,1,FALSE)),"",IF(VLOOKUP(P1194&amp;"_"&amp;Q1194&amp;"_"&amp;R1194,[1]挑战模式!$A:$AS,14+S1194,FALSE)="","",INT(VLOOKUP(P1194&amp;"_"&amp;Q1194&amp;"_"&amp;R1194,[1]挑战模式!$A:$AS,20+S1194,FALSE))))</f>
        <v/>
      </c>
      <c r="J1194" s="10" t="str">
        <f ca="1">IF(ISNA(VLOOKUP(P1194&amp;"_"&amp;Q1194&amp;"_"&amp;R1194,[1]挑战模式!$A:$AS,1,FALSE)),"",IF(VLOOKUP(P1194&amp;"_"&amp;Q1194&amp;"_"&amp;R1194,[1]挑战模式!$A:$AS,14+S1194,FALSE)="","",ROUND(VLOOKUP(P1194&amp;"_"&amp;Q1194&amp;"_"&amp;R1194,[1]挑战模式!$A:$AS,5,FALSE)/I1194,2)))</f>
        <v/>
      </c>
      <c r="K1194" s="10" t="str">
        <f t="shared" ca="1" si="118"/>
        <v/>
      </c>
      <c r="L1194" s="10" t="str">
        <f t="shared" ca="1" si="119"/>
        <v/>
      </c>
      <c r="M1194" s="10" t="str">
        <f t="shared" ca="1" si="120"/>
        <v/>
      </c>
      <c r="O1194" s="10" t="str">
        <f ca="1">IF(J1194="","",VLOOKUP(P1194&amp;"_"&amp;Q1194&amp;"_"&amp;R1194,[1]挑战模式!$A:$AS,38+S1194,FALSE))</f>
        <v/>
      </c>
      <c r="P1194" s="10">
        <v>1</v>
      </c>
      <c r="Q1194" s="10">
        <v>5</v>
      </c>
      <c r="R1194" s="10">
        <v>7</v>
      </c>
      <c r="S1194" s="10">
        <v>5</v>
      </c>
    </row>
    <row r="1195" spans="2:19" x14ac:dyDescent="0.2">
      <c r="B1195" s="10" t="str">
        <f t="shared" si="115"/>
        <v/>
      </c>
      <c r="C1195" s="10" t="str">
        <f>IF(ISNA(VLOOKUP(P1195&amp;"_"&amp;Q1195&amp;"_"&amp;R1195,[1]挑战模式!$A:$AS,1,FALSE)),"",IF(R1195-R1194=0,"",R1195))</f>
        <v/>
      </c>
      <c r="D1195" s="10" t="str">
        <f t="shared" si="116"/>
        <v/>
      </c>
      <c r="E1195" s="10" t="str">
        <f>""</f>
        <v/>
      </c>
      <c r="F1195" s="10" t="str">
        <f>IF(C1195="","",VLOOKUP(P1195&amp;"_"&amp;Q1195&amp;"_"&amp;R1195,[1]挑战模式!$A:$AS,13,FALSE)-VLOOKUP(P1195&amp;"_"&amp;Q1195&amp;"_"&amp;R1195,[1]挑战模式!$A:$AS,14,FALSE))</f>
        <v/>
      </c>
      <c r="G1195" s="10" t="str">
        <f t="shared" si="117"/>
        <v/>
      </c>
      <c r="H1195" s="10" t="str">
        <f t="shared" si="114"/>
        <v/>
      </c>
      <c r="I1195" s="10" t="str">
        <f ca="1">IF(ISNA(VLOOKUP(P1195&amp;"_"&amp;Q1195&amp;"_"&amp;R1195,[1]挑战模式!$A:$AS,1,FALSE)),"",IF(VLOOKUP(P1195&amp;"_"&amp;Q1195&amp;"_"&amp;R1195,[1]挑战模式!$A:$AS,14+S1195,FALSE)="","",INT(VLOOKUP(P1195&amp;"_"&amp;Q1195&amp;"_"&amp;R1195,[1]挑战模式!$A:$AS,20+S1195,FALSE))))</f>
        <v/>
      </c>
      <c r="J1195" s="10" t="str">
        <f ca="1">IF(ISNA(VLOOKUP(P1195&amp;"_"&amp;Q1195&amp;"_"&amp;R1195,[1]挑战模式!$A:$AS,1,FALSE)),"",IF(VLOOKUP(P1195&amp;"_"&amp;Q1195&amp;"_"&amp;R1195,[1]挑战模式!$A:$AS,14+S1195,FALSE)="","",ROUND(VLOOKUP(P1195&amp;"_"&amp;Q1195&amp;"_"&amp;R1195,[1]挑战模式!$A:$AS,5,FALSE)/I1195,2)))</f>
        <v/>
      </c>
      <c r="K1195" s="10" t="str">
        <f t="shared" ca="1" si="118"/>
        <v/>
      </c>
      <c r="L1195" s="10" t="str">
        <f t="shared" ca="1" si="119"/>
        <v/>
      </c>
      <c r="M1195" s="10" t="str">
        <f t="shared" ca="1" si="120"/>
        <v/>
      </c>
      <c r="O1195" s="10" t="str">
        <f ca="1">IF(J1195="","",VLOOKUP(P1195&amp;"_"&amp;Q1195&amp;"_"&amp;R1195,[1]挑战模式!$A:$AS,38+S1195,FALSE))</f>
        <v/>
      </c>
      <c r="P1195" s="10">
        <v>1</v>
      </c>
      <c r="Q1195" s="10">
        <v>5</v>
      </c>
      <c r="R1195" s="10">
        <v>7</v>
      </c>
      <c r="S1195" s="10">
        <v>6</v>
      </c>
    </row>
    <row r="1196" spans="2:19" x14ac:dyDescent="0.2">
      <c r="B1196" s="10" t="str">
        <f t="shared" si="115"/>
        <v>MonsterWaveCallRule_Season1_Challenge5</v>
      </c>
      <c r="C1196" s="10">
        <f>IF(ISNA(VLOOKUP(P1196&amp;"_"&amp;Q1196&amp;"_"&amp;R1196,[1]挑战模式!$A:$AS,1,FALSE)),"",IF(R1196-R1195=0,"",R1196))</f>
        <v>8</v>
      </c>
      <c r="D1196" s="10" t="str">
        <f t="shared" si="116"/>
        <v>赛季1挑战关卡5波次8</v>
      </c>
      <c r="E1196" s="10" t="str">
        <f>""</f>
        <v/>
      </c>
      <c r="F1196" s="10">
        <f>IF(C1196="","",VLOOKUP(P1196&amp;"_"&amp;Q1196&amp;"_"&amp;R1196,[1]挑战模式!$A:$AS,13,FALSE)-VLOOKUP(P1196&amp;"_"&amp;Q1196&amp;"_"&amp;R1196,[1]挑战模式!$A:$AS,14,FALSE))</f>
        <v>100</v>
      </c>
      <c r="G1196" s="10">
        <f t="shared" si="117"/>
        <v>180</v>
      </c>
      <c r="H1196" s="10">
        <f t="shared" si="114"/>
        <v>0</v>
      </c>
      <c r="I1196" s="10">
        <f ca="1">IF(ISNA(VLOOKUP(P1196&amp;"_"&amp;Q1196&amp;"_"&amp;R1196,[1]挑战模式!$A:$AS,1,FALSE)),"",IF(VLOOKUP(P1196&amp;"_"&amp;Q1196&amp;"_"&amp;R1196,[1]挑战模式!$A:$AS,14+S1196,FALSE)="","",INT(VLOOKUP(P1196&amp;"_"&amp;Q1196&amp;"_"&amp;R1196,[1]挑战模式!$A:$AS,20+S1196,FALSE))))</f>
        <v>10</v>
      </c>
      <c r="J1196" s="10">
        <f ca="1">IF(ISNA(VLOOKUP(P1196&amp;"_"&amp;Q1196&amp;"_"&amp;R1196,[1]挑战模式!$A:$AS,1,FALSE)),"",IF(VLOOKUP(P1196&amp;"_"&amp;Q1196&amp;"_"&amp;R1196,[1]挑战模式!$A:$AS,14+S1196,FALSE)="","",ROUND(VLOOKUP(P1196&amp;"_"&amp;Q1196&amp;"_"&amp;R1196,[1]挑战模式!$A:$AS,5,FALSE)/I1196,2)))</f>
        <v>3</v>
      </c>
      <c r="K1196" s="10">
        <f t="shared" ca="1" si="118"/>
        <v>1</v>
      </c>
      <c r="L1196" s="10" t="str">
        <f t="shared" ca="1" si="119"/>
        <v>Monster_Season1_Challenge5_8_1</v>
      </c>
      <c r="M1196" s="10">
        <f t="shared" ca="1" si="120"/>
        <v>1</v>
      </c>
      <c r="O1196" s="10">
        <f ca="1">IF(J1196="","",VLOOKUP(P1196&amp;"_"&amp;Q1196&amp;"_"&amp;R1196,[1]挑战模式!$A:$AS,38+S1196,FALSE))</f>
        <v>3</v>
      </c>
      <c r="P1196" s="10">
        <v>1</v>
      </c>
      <c r="Q1196" s="10">
        <v>5</v>
      </c>
      <c r="R1196" s="10">
        <v>8</v>
      </c>
      <c r="S1196" s="10">
        <v>1</v>
      </c>
    </row>
    <row r="1197" spans="2:19" x14ac:dyDescent="0.2">
      <c r="B1197" s="10" t="str">
        <f t="shared" si="115"/>
        <v/>
      </c>
      <c r="C1197" s="10" t="str">
        <f>IF(ISNA(VLOOKUP(P1197&amp;"_"&amp;Q1197&amp;"_"&amp;R1197,[1]挑战模式!$A:$AS,1,FALSE)),"",IF(R1197-R1196=0,"",R1197))</f>
        <v/>
      </c>
      <c r="D1197" s="10" t="str">
        <f t="shared" si="116"/>
        <v/>
      </c>
      <c r="E1197" s="10" t="str">
        <f>""</f>
        <v/>
      </c>
      <c r="F1197" s="10" t="str">
        <f>IF(C1197="","",VLOOKUP(P1197&amp;"_"&amp;Q1197&amp;"_"&amp;R1197,[1]挑战模式!$A:$AS,13,FALSE)-VLOOKUP(P1197&amp;"_"&amp;Q1197&amp;"_"&amp;R1197,[1]挑战模式!$A:$AS,14,FALSE))</f>
        <v/>
      </c>
      <c r="G1197" s="10" t="str">
        <f t="shared" si="117"/>
        <v/>
      </c>
      <c r="H1197" s="10" t="str">
        <f t="shared" si="114"/>
        <v/>
      </c>
      <c r="I1197" s="10">
        <f ca="1">IF(ISNA(VLOOKUP(P1197&amp;"_"&amp;Q1197&amp;"_"&amp;R1197,[1]挑战模式!$A:$AS,1,FALSE)),"",IF(VLOOKUP(P1197&amp;"_"&amp;Q1197&amp;"_"&amp;R1197,[1]挑战模式!$A:$AS,14+S1197,FALSE)="","",INT(VLOOKUP(P1197&amp;"_"&amp;Q1197&amp;"_"&amp;R1197,[1]挑战模式!$A:$AS,20+S1197,FALSE))))</f>
        <v>10</v>
      </c>
      <c r="J1197" s="10">
        <f ca="1">IF(ISNA(VLOOKUP(P1197&amp;"_"&amp;Q1197&amp;"_"&amp;R1197,[1]挑战模式!$A:$AS,1,FALSE)),"",IF(VLOOKUP(P1197&amp;"_"&amp;Q1197&amp;"_"&amp;R1197,[1]挑战模式!$A:$AS,14+S1197,FALSE)="","",ROUND(VLOOKUP(P1197&amp;"_"&amp;Q1197&amp;"_"&amp;R1197,[1]挑战模式!$A:$AS,5,FALSE)/I1197,2)))</f>
        <v>3</v>
      </c>
      <c r="K1197" s="10">
        <f t="shared" ca="1" si="118"/>
        <v>1</v>
      </c>
      <c r="L1197" s="10" t="str">
        <f t="shared" ca="1" si="119"/>
        <v>Monster_Season1_Challenge5_8_2</v>
      </c>
      <c r="M1197" s="10">
        <f t="shared" ca="1" si="120"/>
        <v>1</v>
      </c>
      <c r="O1197" s="10">
        <f ca="1">IF(J1197="","",VLOOKUP(P1197&amp;"_"&amp;Q1197&amp;"_"&amp;R1197,[1]挑战模式!$A:$AS,38+S1197,FALSE))</f>
        <v>3</v>
      </c>
      <c r="P1197" s="10">
        <v>1</v>
      </c>
      <c r="Q1197" s="10">
        <v>5</v>
      </c>
      <c r="R1197" s="10">
        <v>8</v>
      </c>
      <c r="S1197" s="10">
        <v>2</v>
      </c>
    </row>
    <row r="1198" spans="2:19" x14ac:dyDescent="0.2">
      <c r="B1198" s="10" t="str">
        <f t="shared" si="115"/>
        <v/>
      </c>
      <c r="C1198" s="10" t="str">
        <f>IF(ISNA(VLOOKUP(P1198&amp;"_"&amp;Q1198&amp;"_"&amp;R1198,[1]挑战模式!$A:$AS,1,FALSE)),"",IF(R1198-R1197=0,"",R1198))</f>
        <v/>
      </c>
      <c r="D1198" s="10" t="str">
        <f t="shared" si="116"/>
        <v/>
      </c>
      <c r="E1198" s="10" t="str">
        <f>""</f>
        <v/>
      </c>
      <c r="F1198" s="10" t="str">
        <f>IF(C1198="","",VLOOKUP(P1198&amp;"_"&amp;Q1198&amp;"_"&amp;R1198,[1]挑战模式!$A:$AS,13,FALSE)-VLOOKUP(P1198&amp;"_"&amp;Q1198&amp;"_"&amp;R1198,[1]挑战模式!$A:$AS,14,FALSE))</f>
        <v/>
      </c>
      <c r="G1198" s="10" t="str">
        <f t="shared" si="117"/>
        <v/>
      </c>
      <c r="H1198" s="10" t="str">
        <f t="shared" si="114"/>
        <v/>
      </c>
      <c r="I1198" s="10">
        <f ca="1">IF(ISNA(VLOOKUP(P1198&amp;"_"&amp;Q1198&amp;"_"&amp;R1198,[1]挑战模式!$A:$AS,1,FALSE)),"",IF(VLOOKUP(P1198&amp;"_"&amp;Q1198&amp;"_"&amp;R1198,[1]挑战模式!$A:$AS,14+S1198,FALSE)="","",INT(VLOOKUP(P1198&amp;"_"&amp;Q1198&amp;"_"&amp;R1198,[1]挑战模式!$A:$AS,20+S1198,FALSE))))</f>
        <v>10</v>
      </c>
      <c r="J1198" s="10">
        <f ca="1">IF(ISNA(VLOOKUP(P1198&amp;"_"&amp;Q1198&amp;"_"&amp;R1198,[1]挑战模式!$A:$AS,1,FALSE)),"",IF(VLOOKUP(P1198&amp;"_"&amp;Q1198&amp;"_"&amp;R1198,[1]挑战模式!$A:$AS,14+S1198,FALSE)="","",ROUND(VLOOKUP(P1198&amp;"_"&amp;Q1198&amp;"_"&amp;R1198,[1]挑战模式!$A:$AS,5,FALSE)/I1198,2)))</f>
        <v>3</v>
      </c>
      <c r="K1198" s="10">
        <f t="shared" ca="1" si="118"/>
        <v>1</v>
      </c>
      <c r="L1198" s="10" t="str">
        <f t="shared" ca="1" si="119"/>
        <v>Monster_Season1_Challenge5_8_3</v>
      </c>
      <c r="M1198" s="10">
        <f t="shared" ca="1" si="120"/>
        <v>1</v>
      </c>
      <c r="O1198" s="10">
        <f ca="1">IF(J1198="","",VLOOKUP(P1198&amp;"_"&amp;Q1198&amp;"_"&amp;R1198,[1]挑战模式!$A:$AS,38+S1198,FALSE))</f>
        <v>6</v>
      </c>
      <c r="P1198" s="10">
        <v>1</v>
      </c>
      <c r="Q1198" s="10">
        <v>5</v>
      </c>
      <c r="R1198" s="10">
        <v>8</v>
      </c>
      <c r="S1198" s="10">
        <v>3</v>
      </c>
    </row>
    <row r="1199" spans="2:19" x14ac:dyDescent="0.2">
      <c r="B1199" s="10" t="str">
        <f t="shared" si="115"/>
        <v/>
      </c>
      <c r="C1199" s="10" t="str">
        <f>IF(ISNA(VLOOKUP(P1199&amp;"_"&amp;Q1199&amp;"_"&amp;R1199,[1]挑战模式!$A:$AS,1,FALSE)),"",IF(R1199-R1198=0,"",R1199))</f>
        <v/>
      </c>
      <c r="D1199" s="10" t="str">
        <f t="shared" si="116"/>
        <v/>
      </c>
      <c r="E1199" s="10" t="str">
        <f>""</f>
        <v/>
      </c>
      <c r="F1199" s="10" t="str">
        <f>IF(C1199="","",VLOOKUP(P1199&amp;"_"&amp;Q1199&amp;"_"&amp;R1199,[1]挑战模式!$A:$AS,13,FALSE)-VLOOKUP(P1199&amp;"_"&amp;Q1199&amp;"_"&amp;R1199,[1]挑战模式!$A:$AS,14,FALSE))</f>
        <v/>
      </c>
      <c r="G1199" s="10" t="str">
        <f t="shared" si="117"/>
        <v/>
      </c>
      <c r="H1199" s="10" t="str">
        <f t="shared" si="114"/>
        <v/>
      </c>
      <c r="I1199" s="10">
        <f ca="1">IF(ISNA(VLOOKUP(P1199&amp;"_"&amp;Q1199&amp;"_"&amp;R1199,[1]挑战模式!$A:$AS,1,FALSE)),"",IF(VLOOKUP(P1199&amp;"_"&amp;Q1199&amp;"_"&amp;R1199,[1]挑战模式!$A:$AS,14+S1199,FALSE)="","",INT(VLOOKUP(P1199&amp;"_"&amp;Q1199&amp;"_"&amp;R1199,[1]挑战模式!$A:$AS,20+S1199,FALSE))))</f>
        <v>10</v>
      </c>
      <c r="J1199" s="10">
        <f ca="1">IF(ISNA(VLOOKUP(P1199&amp;"_"&amp;Q1199&amp;"_"&amp;R1199,[1]挑战模式!$A:$AS,1,FALSE)),"",IF(VLOOKUP(P1199&amp;"_"&amp;Q1199&amp;"_"&amp;R1199,[1]挑战模式!$A:$AS,14+S1199,FALSE)="","",ROUND(VLOOKUP(P1199&amp;"_"&amp;Q1199&amp;"_"&amp;R1199,[1]挑战模式!$A:$AS,5,FALSE)/I1199,2)))</f>
        <v>3</v>
      </c>
      <c r="K1199" s="10">
        <f t="shared" ca="1" si="118"/>
        <v>1</v>
      </c>
      <c r="L1199" s="10" t="str">
        <f t="shared" ca="1" si="119"/>
        <v>Monster_Season1_Challenge5_8_4</v>
      </c>
      <c r="M1199" s="10">
        <f t="shared" ca="1" si="120"/>
        <v>1</v>
      </c>
      <c r="O1199" s="10">
        <f ca="1">IF(J1199="","",VLOOKUP(P1199&amp;"_"&amp;Q1199&amp;"_"&amp;R1199,[1]挑战模式!$A:$AS,38+S1199,FALSE))</f>
        <v>6</v>
      </c>
      <c r="P1199" s="10">
        <v>1</v>
      </c>
      <c r="Q1199" s="10">
        <v>5</v>
      </c>
      <c r="R1199" s="10">
        <v>8</v>
      </c>
      <c r="S1199" s="10">
        <v>4</v>
      </c>
    </row>
    <row r="1200" spans="2:19" x14ac:dyDescent="0.2">
      <c r="B1200" s="10" t="str">
        <f t="shared" si="115"/>
        <v/>
      </c>
      <c r="C1200" s="10" t="str">
        <f>IF(ISNA(VLOOKUP(P1200&amp;"_"&amp;Q1200&amp;"_"&amp;R1200,[1]挑战模式!$A:$AS,1,FALSE)),"",IF(R1200-R1199=0,"",R1200))</f>
        <v/>
      </c>
      <c r="D1200" s="10" t="str">
        <f t="shared" si="116"/>
        <v/>
      </c>
      <c r="E1200" s="10" t="str">
        <f>""</f>
        <v/>
      </c>
      <c r="F1200" s="10" t="str">
        <f>IF(C1200="","",VLOOKUP(P1200&amp;"_"&amp;Q1200&amp;"_"&amp;R1200,[1]挑战模式!$A:$AS,13,FALSE)-VLOOKUP(P1200&amp;"_"&amp;Q1200&amp;"_"&amp;R1200,[1]挑战模式!$A:$AS,14,FALSE))</f>
        <v/>
      </c>
      <c r="G1200" s="10" t="str">
        <f t="shared" si="117"/>
        <v/>
      </c>
      <c r="H1200" s="10" t="str">
        <f t="shared" si="114"/>
        <v/>
      </c>
      <c r="I1200" s="10">
        <f ca="1">IF(ISNA(VLOOKUP(P1200&amp;"_"&amp;Q1200&amp;"_"&amp;R1200,[1]挑战模式!$A:$AS,1,FALSE)),"",IF(VLOOKUP(P1200&amp;"_"&amp;Q1200&amp;"_"&amp;R1200,[1]挑战模式!$A:$AS,14+S1200,FALSE)="","",INT(VLOOKUP(P1200&amp;"_"&amp;Q1200&amp;"_"&amp;R1200,[1]挑战模式!$A:$AS,20+S1200,FALSE))))</f>
        <v>1</v>
      </c>
      <c r="J1200" s="10">
        <f ca="1">IF(ISNA(VLOOKUP(P1200&amp;"_"&amp;Q1200&amp;"_"&amp;R1200,[1]挑战模式!$A:$AS,1,FALSE)),"",IF(VLOOKUP(P1200&amp;"_"&amp;Q1200&amp;"_"&amp;R1200,[1]挑战模式!$A:$AS,14+S1200,FALSE)="","",ROUND(VLOOKUP(P1200&amp;"_"&amp;Q1200&amp;"_"&amp;R1200,[1]挑战模式!$A:$AS,5,FALSE)/I1200,2)))</f>
        <v>30</v>
      </c>
      <c r="K1200" s="10">
        <f t="shared" ca="1" si="118"/>
        <v>1</v>
      </c>
      <c r="L1200" s="10" t="str">
        <f t="shared" ca="1" si="119"/>
        <v>Monster_Season1_Challenge5_8_5</v>
      </c>
      <c r="M1200" s="10">
        <f t="shared" ca="1" si="120"/>
        <v>1</v>
      </c>
      <c r="O1200" s="10">
        <f ca="1">IF(J1200="","",VLOOKUP(P1200&amp;"_"&amp;Q1200&amp;"_"&amp;R1200,[1]挑战模式!$A:$AS,38+S1200,FALSE))</f>
        <v>15</v>
      </c>
      <c r="P1200" s="10">
        <v>1</v>
      </c>
      <c r="Q1200" s="10">
        <v>5</v>
      </c>
      <c r="R1200" s="10">
        <v>8</v>
      </c>
      <c r="S1200" s="10">
        <v>5</v>
      </c>
    </row>
    <row r="1201" spans="2:19" x14ac:dyDescent="0.2">
      <c r="B1201" s="10" t="str">
        <f t="shared" si="115"/>
        <v/>
      </c>
      <c r="C1201" s="10" t="str">
        <f>IF(ISNA(VLOOKUP(P1201&amp;"_"&amp;Q1201&amp;"_"&amp;R1201,[1]挑战模式!$A:$AS,1,FALSE)),"",IF(R1201-R1200=0,"",R1201))</f>
        <v/>
      </c>
      <c r="D1201" s="10" t="str">
        <f t="shared" si="116"/>
        <v/>
      </c>
      <c r="E1201" s="10" t="str">
        <f>""</f>
        <v/>
      </c>
      <c r="F1201" s="10" t="str">
        <f>IF(C1201="","",VLOOKUP(P1201&amp;"_"&amp;Q1201&amp;"_"&amp;R1201,[1]挑战模式!$A:$AS,13,FALSE)-VLOOKUP(P1201&amp;"_"&amp;Q1201&amp;"_"&amp;R1201,[1]挑战模式!$A:$AS,14,FALSE))</f>
        <v/>
      </c>
      <c r="G1201" s="10" t="str">
        <f t="shared" si="117"/>
        <v/>
      </c>
      <c r="H1201" s="10" t="str">
        <f t="shared" si="114"/>
        <v/>
      </c>
      <c r="I1201" s="10" t="str">
        <f ca="1">IF(ISNA(VLOOKUP(P1201&amp;"_"&amp;Q1201&amp;"_"&amp;R1201,[1]挑战模式!$A:$AS,1,FALSE)),"",IF(VLOOKUP(P1201&amp;"_"&amp;Q1201&amp;"_"&amp;R1201,[1]挑战模式!$A:$AS,14+S1201,FALSE)="","",INT(VLOOKUP(P1201&amp;"_"&amp;Q1201&amp;"_"&amp;R1201,[1]挑战模式!$A:$AS,20+S1201,FALSE))))</f>
        <v/>
      </c>
      <c r="J1201" s="10" t="str">
        <f ca="1">IF(ISNA(VLOOKUP(P1201&amp;"_"&amp;Q1201&amp;"_"&amp;R1201,[1]挑战模式!$A:$AS,1,FALSE)),"",IF(VLOOKUP(P1201&amp;"_"&amp;Q1201&amp;"_"&amp;R1201,[1]挑战模式!$A:$AS,14+S1201,FALSE)="","",ROUND(VLOOKUP(P1201&amp;"_"&amp;Q1201&amp;"_"&amp;R1201,[1]挑战模式!$A:$AS,5,FALSE)/I1201,2)))</f>
        <v/>
      </c>
      <c r="K1201" s="10" t="str">
        <f t="shared" ca="1" si="118"/>
        <v/>
      </c>
      <c r="L1201" s="10" t="str">
        <f t="shared" ca="1" si="119"/>
        <v/>
      </c>
      <c r="M1201" s="10" t="str">
        <f t="shared" ca="1" si="120"/>
        <v/>
      </c>
      <c r="O1201" s="10" t="str">
        <f ca="1">IF(J1201="","",VLOOKUP(P1201&amp;"_"&amp;Q1201&amp;"_"&amp;R1201,[1]挑战模式!$A:$AS,38+S1201,FALSE))</f>
        <v/>
      </c>
      <c r="P1201" s="10">
        <v>1</v>
      </c>
      <c r="Q1201" s="10">
        <v>5</v>
      </c>
      <c r="R1201" s="10">
        <v>8</v>
      </c>
      <c r="S1201" s="10">
        <v>6</v>
      </c>
    </row>
    <row r="1202" spans="2:19" x14ac:dyDescent="0.2">
      <c r="B1202" s="10" t="str">
        <f t="shared" si="115"/>
        <v>MonsterWaveCallRule_Season2_Challenge1</v>
      </c>
      <c r="C1202" s="10">
        <f>IF(ISNA(VLOOKUP(P1202&amp;"_"&amp;Q1202&amp;"_"&amp;R1202,[1]挑战模式!$A:$AS,1,FALSE)),"",IF(R1202-R1201=0,"",R1202))</f>
        <v>1</v>
      </c>
      <c r="D1202" s="10" t="str">
        <f t="shared" si="116"/>
        <v>赛季2挑战关卡1波次1</v>
      </c>
      <c r="E1202" s="10" t="str">
        <f>""</f>
        <v/>
      </c>
      <c r="F1202" s="10">
        <f>IF(C1202="","",VLOOKUP(P1202&amp;"_"&amp;Q1202&amp;"_"&amp;R1202,[1]挑战模式!$A:$AS,13,FALSE)-VLOOKUP(P1202&amp;"_"&amp;Q1202&amp;"_"&amp;R1202,[1]挑战模式!$A:$AS,14,FALSE))</f>
        <v>100</v>
      </c>
      <c r="G1202" s="10">
        <f t="shared" si="117"/>
        <v>180</v>
      </c>
      <c r="H1202" s="10">
        <f t="shared" si="114"/>
        <v>0</v>
      </c>
      <c r="I1202" s="10">
        <f ca="1">IF(ISNA(VLOOKUP(P1202&amp;"_"&amp;Q1202&amp;"_"&amp;R1202,[1]挑战模式!$A:$AS,1,FALSE)),"",IF(VLOOKUP(P1202&amp;"_"&amp;Q1202&amp;"_"&amp;R1202,[1]挑战模式!$A:$AS,14+S1202,FALSE)="","",INT(VLOOKUP(P1202&amp;"_"&amp;Q1202&amp;"_"&amp;R1202,[1]挑战模式!$A:$AS,20+S1202,FALSE))))</f>
        <v>5</v>
      </c>
      <c r="J1202" s="10">
        <f ca="1">IF(ISNA(VLOOKUP(P1202&amp;"_"&amp;Q1202&amp;"_"&amp;R1202,[1]挑战模式!$A:$AS,1,FALSE)),"",IF(VLOOKUP(P1202&amp;"_"&amp;Q1202&amp;"_"&amp;R1202,[1]挑战模式!$A:$AS,14+S1202,FALSE)="","",ROUND(VLOOKUP(P1202&amp;"_"&amp;Q1202&amp;"_"&amp;R1202,[1]挑战模式!$A:$AS,5,FALSE)/I1202,2)))</f>
        <v>2</v>
      </c>
      <c r="K1202" s="10">
        <f t="shared" ca="1" si="118"/>
        <v>1</v>
      </c>
      <c r="L1202" s="10" t="str">
        <f t="shared" ca="1" si="119"/>
        <v>Monster_Season2_Challenge1_1_1</v>
      </c>
      <c r="M1202" s="10">
        <f t="shared" ca="1" si="120"/>
        <v>1</v>
      </c>
      <c r="O1202" s="10">
        <f ca="1">IF(J1202="","",VLOOKUP(P1202&amp;"_"&amp;Q1202&amp;"_"&amp;R1202,[1]挑战模式!$A:$AS,38+S1202,FALSE))</f>
        <v>40</v>
      </c>
      <c r="P1202" s="10">
        <v>2</v>
      </c>
      <c r="Q1202" s="10">
        <v>1</v>
      </c>
      <c r="R1202" s="10">
        <v>1</v>
      </c>
      <c r="S1202" s="10">
        <v>1</v>
      </c>
    </row>
    <row r="1203" spans="2:19" x14ac:dyDescent="0.2">
      <c r="B1203" s="10" t="str">
        <f t="shared" si="115"/>
        <v/>
      </c>
      <c r="C1203" s="10" t="str">
        <f>IF(ISNA(VLOOKUP(P1203&amp;"_"&amp;Q1203&amp;"_"&amp;R1203,[1]挑战模式!$A:$AS,1,FALSE)),"",IF(R1203-R1202=0,"",R1203))</f>
        <v/>
      </c>
      <c r="D1203" s="10" t="str">
        <f t="shared" si="116"/>
        <v/>
      </c>
      <c r="E1203" s="10" t="str">
        <f>""</f>
        <v/>
      </c>
      <c r="F1203" s="10" t="str">
        <f>IF(C1203="","",VLOOKUP(P1203&amp;"_"&amp;Q1203&amp;"_"&amp;R1203,[1]挑战模式!$A:$AS,13,FALSE)-VLOOKUP(P1203&amp;"_"&amp;Q1203&amp;"_"&amp;R1203,[1]挑战模式!$A:$AS,14,FALSE))</f>
        <v/>
      </c>
      <c r="G1203" s="10" t="str">
        <f t="shared" si="117"/>
        <v/>
      </c>
      <c r="H1203" s="10" t="str">
        <f t="shared" si="114"/>
        <v/>
      </c>
      <c r="I1203" s="10" t="str">
        <f ca="1">IF(ISNA(VLOOKUP(P1203&amp;"_"&amp;Q1203&amp;"_"&amp;R1203,[1]挑战模式!$A:$AS,1,FALSE)),"",IF(VLOOKUP(P1203&amp;"_"&amp;Q1203&amp;"_"&amp;R1203,[1]挑战模式!$A:$AS,14+S1203,FALSE)="","",INT(VLOOKUP(P1203&amp;"_"&amp;Q1203&amp;"_"&amp;R1203,[1]挑战模式!$A:$AS,20+S1203,FALSE))))</f>
        <v/>
      </c>
      <c r="J1203" s="10" t="str">
        <f ca="1">IF(ISNA(VLOOKUP(P1203&amp;"_"&amp;Q1203&amp;"_"&amp;R1203,[1]挑战模式!$A:$AS,1,FALSE)),"",IF(VLOOKUP(P1203&amp;"_"&amp;Q1203&amp;"_"&amp;R1203,[1]挑战模式!$A:$AS,14+S1203,FALSE)="","",ROUND(VLOOKUP(P1203&amp;"_"&amp;Q1203&amp;"_"&amp;R1203,[1]挑战模式!$A:$AS,5,FALSE)/I1203,2)))</f>
        <v/>
      </c>
      <c r="K1203" s="10" t="str">
        <f t="shared" ca="1" si="118"/>
        <v/>
      </c>
      <c r="L1203" s="10" t="str">
        <f t="shared" ca="1" si="119"/>
        <v/>
      </c>
      <c r="M1203" s="10" t="str">
        <f t="shared" ca="1" si="120"/>
        <v/>
      </c>
      <c r="O1203" s="10" t="str">
        <f ca="1">IF(J1203="","",VLOOKUP(P1203&amp;"_"&amp;Q1203&amp;"_"&amp;R1203,[1]挑战模式!$A:$AS,38+S1203,FALSE))</f>
        <v/>
      </c>
      <c r="P1203" s="10">
        <v>2</v>
      </c>
      <c r="Q1203" s="10">
        <v>1</v>
      </c>
      <c r="R1203" s="10">
        <v>1</v>
      </c>
      <c r="S1203" s="10">
        <v>2</v>
      </c>
    </row>
    <row r="1204" spans="2:19" x14ac:dyDescent="0.2">
      <c r="B1204" s="10" t="str">
        <f t="shared" si="115"/>
        <v/>
      </c>
      <c r="C1204" s="10" t="str">
        <f>IF(ISNA(VLOOKUP(P1204&amp;"_"&amp;Q1204&amp;"_"&amp;R1204,[1]挑战模式!$A:$AS,1,FALSE)),"",IF(R1204-R1203=0,"",R1204))</f>
        <v/>
      </c>
      <c r="D1204" s="10" t="str">
        <f t="shared" si="116"/>
        <v/>
      </c>
      <c r="E1204" s="10" t="str">
        <f>""</f>
        <v/>
      </c>
      <c r="F1204" s="10" t="str">
        <f>IF(C1204="","",VLOOKUP(P1204&amp;"_"&amp;Q1204&amp;"_"&amp;R1204,[1]挑战模式!$A:$AS,13,FALSE)-VLOOKUP(P1204&amp;"_"&amp;Q1204&amp;"_"&amp;R1204,[1]挑战模式!$A:$AS,14,FALSE))</f>
        <v/>
      </c>
      <c r="G1204" s="10" t="str">
        <f t="shared" si="117"/>
        <v/>
      </c>
      <c r="H1204" s="10" t="str">
        <f t="shared" si="114"/>
        <v/>
      </c>
      <c r="I1204" s="10" t="str">
        <f ca="1">IF(ISNA(VLOOKUP(P1204&amp;"_"&amp;Q1204&amp;"_"&amp;R1204,[1]挑战模式!$A:$AS,1,FALSE)),"",IF(VLOOKUP(P1204&amp;"_"&amp;Q1204&amp;"_"&amp;R1204,[1]挑战模式!$A:$AS,14+S1204,FALSE)="","",INT(VLOOKUP(P1204&amp;"_"&amp;Q1204&amp;"_"&amp;R1204,[1]挑战模式!$A:$AS,20+S1204,FALSE))))</f>
        <v/>
      </c>
      <c r="J1204" s="10" t="str">
        <f ca="1">IF(ISNA(VLOOKUP(P1204&amp;"_"&amp;Q1204&amp;"_"&amp;R1204,[1]挑战模式!$A:$AS,1,FALSE)),"",IF(VLOOKUP(P1204&amp;"_"&amp;Q1204&amp;"_"&amp;R1204,[1]挑战模式!$A:$AS,14+S1204,FALSE)="","",ROUND(VLOOKUP(P1204&amp;"_"&amp;Q1204&amp;"_"&amp;R1204,[1]挑战模式!$A:$AS,5,FALSE)/I1204,2)))</f>
        <v/>
      </c>
      <c r="K1204" s="10" t="str">
        <f t="shared" ca="1" si="118"/>
        <v/>
      </c>
      <c r="L1204" s="10" t="str">
        <f t="shared" ca="1" si="119"/>
        <v/>
      </c>
      <c r="M1204" s="10" t="str">
        <f t="shared" ca="1" si="120"/>
        <v/>
      </c>
      <c r="O1204" s="10" t="str">
        <f ca="1">IF(J1204="","",VLOOKUP(P1204&amp;"_"&amp;Q1204&amp;"_"&amp;R1204,[1]挑战模式!$A:$AS,38+S1204,FALSE))</f>
        <v/>
      </c>
      <c r="P1204" s="10">
        <v>2</v>
      </c>
      <c r="Q1204" s="10">
        <v>1</v>
      </c>
      <c r="R1204" s="10">
        <v>1</v>
      </c>
      <c r="S1204" s="10">
        <v>3</v>
      </c>
    </row>
    <row r="1205" spans="2:19" x14ac:dyDescent="0.2">
      <c r="B1205" s="10" t="str">
        <f t="shared" si="115"/>
        <v/>
      </c>
      <c r="C1205" s="10" t="str">
        <f>IF(ISNA(VLOOKUP(P1205&amp;"_"&amp;Q1205&amp;"_"&amp;R1205,[1]挑战模式!$A:$AS,1,FALSE)),"",IF(R1205-R1204=0,"",R1205))</f>
        <v/>
      </c>
      <c r="D1205" s="10" t="str">
        <f t="shared" si="116"/>
        <v/>
      </c>
      <c r="E1205" s="10" t="str">
        <f>""</f>
        <v/>
      </c>
      <c r="F1205" s="10" t="str">
        <f>IF(C1205="","",VLOOKUP(P1205&amp;"_"&amp;Q1205&amp;"_"&amp;R1205,[1]挑战模式!$A:$AS,13,FALSE)-VLOOKUP(P1205&amp;"_"&amp;Q1205&amp;"_"&amp;R1205,[1]挑战模式!$A:$AS,14,FALSE))</f>
        <v/>
      </c>
      <c r="G1205" s="10" t="str">
        <f t="shared" si="117"/>
        <v/>
      </c>
      <c r="H1205" s="10" t="str">
        <f t="shared" si="114"/>
        <v/>
      </c>
      <c r="I1205" s="10" t="str">
        <f ca="1">IF(ISNA(VLOOKUP(P1205&amp;"_"&amp;Q1205&amp;"_"&amp;R1205,[1]挑战模式!$A:$AS,1,FALSE)),"",IF(VLOOKUP(P1205&amp;"_"&amp;Q1205&amp;"_"&amp;R1205,[1]挑战模式!$A:$AS,14+S1205,FALSE)="","",INT(VLOOKUP(P1205&amp;"_"&amp;Q1205&amp;"_"&amp;R1205,[1]挑战模式!$A:$AS,20+S1205,FALSE))))</f>
        <v/>
      </c>
      <c r="J1205" s="10" t="str">
        <f ca="1">IF(ISNA(VLOOKUP(P1205&amp;"_"&amp;Q1205&amp;"_"&amp;R1205,[1]挑战模式!$A:$AS,1,FALSE)),"",IF(VLOOKUP(P1205&amp;"_"&amp;Q1205&amp;"_"&amp;R1205,[1]挑战模式!$A:$AS,14+S1205,FALSE)="","",ROUND(VLOOKUP(P1205&amp;"_"&amp;Q1205&amp;"_"&amp;R1205,[1]挑战模式!$A:$AS,5,FALSE)/I1205,2)))</f>
        <v/>
      </c>
      <c r="K1205" s="10" t="str">
        <f t="shared" ca="1" si="118"/>
        <v/>
      </c>
      <c r="L1205" s="10" t="str">
        <f t="shared" ca="1" si="119"/>
        <v/>
      </c>
      <c r="M1205" s="10" t="str">
        <f t="shared" ca="1" si="120"/>
        <v/>
      </c>
      <c r="O1205" s="10" t="str">
        <f ca="1">IF(J1205="","",VLOOKUP(P1205&amp;"_"&amp;Q1205&amp;"_"&amp;R1205,[1]挑战模式!$A:$AS,38+S1205,FALSE))</f>
        <v/>
      </c>
      <c r="P1205" s="10">
        <v>2</v>
      </c>
      <c r="Q1205" s="10">
        <v>1</v>
      </c>
      <c r="R1205" s="10">
        <v>1</v>
      </c>
      <c r="S1205" s="10">
        <v>4</v>
      </c>
    </row>
    <row r="1206" spans="2:19" x14ac:dyDescent="0.2">
      <c r="B1206" s="10" t="str">
        <f t="shared" si="115"/>
        <v/>
      </c>
      <c r="C1206" s="10" t="str">
        <f>IF(ISNA(VLOOKUP(P1206&amp;"_"&amp;Q1206&amp;"_"&amp;R1206,[1]挑战模式!$A:$AS,1,FALSE)),"",IF(R1206-R1205=0,"",R1206))</f>
        <v/>
      </c>
      <c r="D1206" s="10" t="str">
        <f t="shared" si="116"/>
        <v/>
      </c>
      <c r="E1206" s="10" t="str">
        <f>""</f>
        <v/>
      </c>
      <c r="F1206" s="10" t="str">
        <f>IF(C1206="","",VLOOKUP(P1206&amp;"_"&amp;Q1206&amp;"_"&amp;R1206,[1]挑战模式!$A:$AS,13,FALSE)-VLOOKUP(P1206&amp;"_"&amp;Q1206&amp;"_"&amp;R1206,[1]挑战模式!$A:$AS,14,FALSE))</f>
        <v/>
      </c>
      <c r="G1206" s="10" t="str">
        <f t="shared" si="117"/>
        <v/>
      </c>
      <c r="H1206" s="10" t="str">
        <f t="shared" si="114"/>
        <v/>
      </c>
      <c r="I1206" s="10" t="str">
        <f ca="1">IF(ISNA(VLOOKUP(P1206&amp;"_"&amp;Q1206&amp;"_"&amp;R1206,[1]挑战模式!$A:$AS,1,FALSE)),"",IF(VLOOKUP(P1206&amp;"_"&amp;Q1206&amp;"_"&amp;R1206,[1]挑战模式!$A:$AS,14+S1206,FALSE)="","",INT(VLOOKUP(P1206&amp;"_"&amp;Q1206&amp;"_"&amp;R1206,[1]挑战模式!$A:$AS,20+S1206,FALSE))))</f>
        <v/>
      </c>
      <c r="J1206" s="10" t="str">
        <f ca="1">IF(ISNA(VLOOKUP(P1206&amp;"_"&amp;Q1206&amp;"_"&amp;R1206,[1]挑战模式!$A:$AS,1,FALSE)),"",IF(VLOOKUP(P1206&amp;"_"&amp;Q1206&amp;"_"&amp;R1206,[1]挑战模式!$A:$AS,14+S1206,FALSE)="","",ROUND(VLOOKUP(P1206&amp;"_"&amp;Q1206&amp;"_"&amp;R1206,[1]挑战模式!$A:$AS,5,FALSE)/I1206,2)))</f>
        <v/>
      </c>
      <c r="K1206" s="10" t="str">
        <f t="shared" ca="1" si="118"/>
        <v/>
      </c>
      <c r="L1206" s="10" t="str">
        <f t="shared" ca="1" si="119"/>
        <v/>
      </c>
      <c r="M1206" s="10" t="str">
        <f t="shared" ca="1" si="120"/>
        <v/>
      </c>
      <c r="O1206" s="10" t="str">
        <f ca="1">IF(J1206="","",VLOOKUP(P1206&amp;"_"&amp;Q1206&amp;"_"&amp;R1206,[1]挑战模式!$A:$AS,38+S1206,FALSE))</f>
        <v/>
      </c>
      <c r="P1206" s="10">
        <v>2</v>
      </c>
      <c r="Q1206" s="10">
        <v>1</v>
      </c>
      <c r="R1206" s="10">
        <v>1</v>
      </c>
      <c r="S1206" s="10">
        <v>5</v>
      </c>
    </row>
    <row r="1207" spans="2:19" x14ac:dyDescent="0.2">
      <c r="B1207" s="10" t="str">
        <f t="shared" si="115"/>
        <v/>
      </c>
      <c r="C1207" s="10" t="str">
        <f>IF(ISNA(VLOOKUP(P1207&amp;"_"&amp;Q1207&amp;"_"&amp;R1207,[1]挑战模式!$A:$AS,1,FALSE)),"",IF(R1207-R1206=0,"",R1207))</f>
        <v/>
      </c>
      <c r="D1207" s="10" t="str">
        <f t="shared" si="116"/>
        <v/>
      </c>
      <c r="E1207" s="10" t="str">
        <f>""</f>
        <v/>
      </c>
      <c r="F1207" s="10" t="str">
        <f>IF(C1207="","",VLOOKUP(P1207&amp;"_"&amp;Q1207&amp;"_"&amp;R1207,[1]挑战模式!$A:$AS,13,FALSE)-VLOOKUP(P1207&amp;"_"&amp;Q1207&amp;"_"&amp;R1207,[1]挑战模式!$A:$AS,14,FALSE))</f>
        <v/>
      </c>
      <c r="G1207" s="10" t="str">
        <f t="shared" si="117"/>
        <v/>
      </c>
      <c r="H1207" s="10" t="str">
        <f t="shared" si="114"/>
        <v/>
      </c>
      <c r="I1207" s="10" t="str">
        <f ca="1">IF(ISNA(VLOOKUP(P1207&amp;"_"&amp;Q1207&amp;"_"&amp;R1207,[1]挑战模式!$A:$AS,1,FALSE)),"",IF(VLOOKUP(P1207&amp;"_"&amp;Q1207&amp;"_"&amp;R1207,[1]挑战模式!$A:$AS,14+S1207,FALSE)="","",INT(VLOOKUP(P1207&amp;"_"&amp;Q1207&amp;"_"&amp;R1207,[1]挑战模式!$A:$AS,20+S1207,FALSE))))</f>
        <v/>
      </c>
      <c r="J1207" s="10" t="str">
        <f ca="1">IF(ISNA(VLOOKUP(P1207&amp;"_"&amp;Q1207&amp;"_"&amp;R1207,[1]挑战模式!$A:$AS,1,FALSE)),"",IF(VLOOKUP(P1207&amp;"_"&amp;Q1207&amp;"_"&amp;R1207,[1]挑战模式!$A:$AS,14+S1207,FALSE)="","",ROUND(VLOOKUP(P1207&amp;"_"&amp;Q1207&amp;"_"&amp;R1207,[1]挑战模式!$A:$AS,5,FALSE)/I1207,2)))</f>
        <v/>
      </c>
      <c r="K1207" s="10" t="str">
        <f t="shared" ca="1" si="118"/>
        <v/>
      </c>
      <c r="L1207" s="10" t="str">
        <f t="shared" ca="1" si="119"/>
        <v/>
      </c>
      <c r="M1207" s="10" t="str">
        <f t="shared" ca="1" si="120"/>
        <v/>
      </c>
      <c r="O1207" s="10" t="str">
        <f ca="1">IF(J1207="","",VLOOKUP(P1207&amp;"_"&amp;Q1207&amp;"_"&amp;R1207,[1]挑战模式!$A:$AS,38+S1207,FALSE))</f>
        <v/>
      </c>
      <c r="P1207" s="10">
        <v>2</v>
      </c>
      <c r="Q1207" s="10">
        <v>1</v>
      </c>
      <c r="R1207" s="10">
        <v>1</v>
      </c>
      <c r="S1207" s="10">
        <v>6</v>
      </c>
    </row>
    <row r="1208" spans="2:19" x14ac:dyDescent="0.2">
      <c r="B1208" s="10" t="str">
        <f t="shared" si="115"/>
        <v>MonsterWaveCallRule_Season2_Challenge1</v>
      </c>
      <c r="C1208" s="10">
        <f>IF(ISNA(VLOOKUP(P1208&amp;"_"&amp;Q1208&amp;"_"&amp;R1208,[1]挑战模式!$A:$AS,1,FALSE)),"",IF(R1208-R1207=0,"",R1208))</f>
        <v>2</v>
      </c>
      <c r="D1208" s="10" t="str">
        <f t="shared" si="116"/>
        <v>赛季2挑战关卡1波次2</v>
      </c>
      <c r="E1208" s="10" t="str">
        <f>""</f>
        <v/>
      </c>
      <c r="F1208" s="10">
        <f>IF(C1208="","",VLOOKUP(P1208&amp;"_"&amp;Q1208&amp;"_"&amp;R1208,[1]挑战模式!$A:$AS,13,FALSE)-VLOOKUP(P1208&amp;"_"&amp;Q1208&amp;"_"&amp;R1208,[1]挑战模式!$A:$AS,14,FALSE))</f>
        <v>100</v>
      </c>
      <c r="G1208" s="10">
        <f t="shared" si="117"/>
        <v>180</v>
      </c>
      <c r="H1208" s="10">
        <f t="shared" si="114"/>
        <v>0</v>
      </c>
      <c r="I1208" s="10">
        <f ca="1">IF(ISNA(VLOOKUP(P1208&amp;"_"&amp;Q1208&amp;"_"&amp;R1208,[1]挑战模式!$A:$AS,1,FALSE)),"",IF(VLOOKUP(P1208&amp;"_"&amp;Q1208&amp;"_"&amp;R1208,[1]挑战模式!$A:$AS,14+S1208,FALSE)="","",INT(VLOOKUP(P1208&amp;"_"&amp;Q1208&amp;"_"&amp;R1208,[1]挑战模式!$A:$AS,20+S1208,FALSE))))</f>
        <v>4</v>
      </c>
      <c r="J1208" s="10">
        <f ca="1">IF(ISNA(VLOOKUP(P1208&amp;"_"&amp;Q1208&amp;"_"&amp;R1208,[1]挑战模式!$A:$AS,1,FALSE)),"",IF(VLOOKUP(P1208&amp;"_"&amp;Q1208&amp;"_"&amp;R1208,[1]挑战模式!$A:$AS,14+S1208,FALSE)="","",ROUND(VLOOKUP(P1208&amp;"_"&amp;Q1208&amp;"_"&amp;R1208,[1]挑战模式!$A:$AS,5,FALSE)/I1208,2)))</f>
        <v>3.75</v>
      </c>
      <c r="K1208" s="10">
        <f t="shared" ca="1" si="118"/>
        <v>1</v>
      </c>
      <c r="L1208" s="10" t="str">
        <f t="shared" ca="1" si="119"/>
        <v>Monster_Season2_Challenge1_2_1</v>
      </c>
      <c r="M1208" s="10">
        <f t="shared" ca="1" si="120"/>
        <v>1</v>
      </c>
      <c r="O1208" s="10">
        <f ca="1">IF(J1208="","",VLOOKUP(P1208&amp;"_"&amp;Q1208&amp;"_"&amp;R1208,[1]挑战模式!$A:$AS,38+S1208,FALSE))</f>
        <v>25</v>
      </c>
      <c r="P1208" s="10">
        <v>2</v>
      </c>
      <c r="Q1208" s="10">
        <v>1</v>
      </c>
      <c r="R1208" s="10">
        <v>2</v>
      </c>
      <c r="S1208" s="10">
        <v>1</v>
      </c>
    </row>
    <row r="1209" spans="2:19" x14ac:dyDescent="0.2">
      <c r="B1209" s="10" t="str">
        <f t="shared" si="115"/>
        <v/>
      </c>
      <c r="C1209" s="10" t="str">
        <f>IF(ISNA(VLOOKUP(P1209&amp;"_"&amp;Q1209&amp;"_"&amp;R1209,[1]挑战模式!$A:$AS,1,FALSE)),"",IF(R1209-R1208=0,"",R1209))</f>
        <v/>
      </c>
      <c r="D1209" s="10" t="str">
        <f t="shared" si="116"/>
        <v/>
      </c>
      <c r="E1209" s="10" t="str">
        <f>""</f>
        <v/>
      </c>
      <c r="F1209" s="10" t="str">
        <f>IF(C1209="","",VLOOKUP(P1209&amp;"_"&amp;Q1209&amp;"_"&amp;R1209,[1]挑战模式!$A:$AS,13,FALSE)-VLOOKUP(P1209&amp;"_"&amp;Q1209&amp;"_"&amp;R1209,[1]挑战模式!$A:$AS,14,FALSE))</f>
        <v/>
      </c>
      <c r="G1209" s="10" t="str">
        <f t="shared" si="117"/>
        <v/>
      </c>
      <c r="H1209" s="10" t="str">
        <f t="shared" si="114"/>
        <v/>
      </c>
      <c r="I1209" s="10">
        <f ca="1">IF(ISNA(VLOOKUP(P1209&amp;"_"&amp;Q1209&amp;"_"&amp;R1209,[1]挑战模式!$A:$AS,1,FALSE)),"",IF(VLOOKUP(P1209&amp;"_"&amp;Q1209&amp;"_"&amp;R1209,[1]挑战模式!$A:$AS,14+S1209,FALSE)="","",INT(VLOOKUP(P1209&amp;"_"&amp;Q1209&amp;"_"&amp;R1209,[1]挑战模式!$A:$AS,20+S1209,FALSE))))</f>
        <v>4</v>
      </c>
      <c r="J1209" s="10">
        <f ca="1">IF(ISNA(VLOOKUP(P1209&amp;"_"&amp;Q1209&amp;"_"&amp;R1209,[1]挑战模式!$A:$AS,1,FALSE)),"",IF(VLOOKUP(P1209&amp;"_"&amp;Q1209&amp;"_"&amp;R1209,[1]挑战模式!$A:$AS,14+S1209,FALSE)="","",ROUND(VLOOKUP(P1209&amp;"_"&amp;Q1209&amp;"_"&amp;R1209,[1]挑战模式!$A:$AS,5,FALSE)/I1209,2)))</f>
        <v>3.75</v>
      </c>
      <c r="K1209" s="10">
        <f t="shared" ca="1" si="118"/>
        <v>1</v>
      </c>
      <c r="L1209" s="10" t="str">
        <f t="shared" ca="1" si="119"/>
        <v>Monster_Season2_Challenge1_2_2</v>
      </c>
      <c r="M1209" s="10">
        <f t="shared" ca="1" si="120"/>
        <v>1</v>
      </c>
      <c r="O1209" s="10">
        <f ca="1">IF(J1209="","",VLOOKUP(P1209&amp;"_"&amp;Q1209&amp;"_"&amp;R1209,[1]挑战模式!$A:$AS,38+S1209,FALSE))</f>
        <v>25</v>
      </c>
      <c r="P1209" s="10">
        <v>2</v>
      </c>
      <c r="Q1209" s="10">
        <v>1</v>
      </c>
      <c r="R1209" s="10">
        <v>2</v>
      </c>
      <c r="S1209" s="10">
        <v>2</v>
      </c>
    </row>
    <row r="1210" spans="2:19" x14ac:dyDescent="0.2">
      <c r="B1210" s="10" t="str">
        <f t="shared" si="115"/>
        <v/>
      </c>
      <c r="C1210" s="10" t="str">
        <f>IF(ISNA(VLOOKUP(P1210&amp;"_"&amp;Q1210&amp;"_"&amp;R1210,[1]挑战模式!$A:$AS,1,FALSE)),"",IF(R1210-R1209=0,"",R1210))</f>
        <v/>
      </c>
      <c r="D1210" s="10" t="str">
        <f t="shared" si="116"/>
        <v/>
      </c>
      <c r="E1210" s="10" t="str">
        <f>""</f>
        <v/>
      </c>
      <c r="F1210" s="10" t="str">
        <f>IF(C1210="","",VLOOKUP(P1210&amp;"_"&amp;Q1210&amp;"_"&amp;R1210,[1]挑战模式!$A:$AS,13,FALSE)-VLOOKUP(P1210&amp;"_"&amp;Q1210&amp;"_"&amp;R1210,[1]挑战模式!$A:$AS,14,FALSE))</f>
        <v/>
      </c>
      <c r="G1210" s="10" t="str">
        <f t="shared" si="117"/>
        <v/>
      </c>
      <c r="H1210" s="10" t="str">
        <f t="shared" si="114"/>
        <v/>
      </c>
      <c r="I1210" s="10" t="str">
        <f ca="1">IF(ISNA(VLOOKUP(P1210&amp;"_"&amp;Q1210&amp;"_"&amp;R1210,[1]挑战模式!$A:$AS,1,FALSE)),"",IF(VLOOKUP(P1210&amp;"_"&amp;Q1210&amp;"_"&amp;R1210,[1]挑战模式!$A:$AS,14+S1210,FALSE)="","",INT(VLOOKUP(P1210&amp;"_"&amp;Q1210&amp;"_"&amp;R1210,[1]挑战模式!$A:$AS,20+S1210,FALSE))))</f>
        <v/>
      </c>
      <c r="J1210" s="10" t="str">
        <f ca="1">IF(ISNA(VLOOKUP(P1210&amp;"_"&amp;Q1210&amp;"_"&amp;R1210,[1]挑战模式!$A:$AS,1,FALSE)),"",IF(VLOOKUP(P1210&amp;"_"&amp;Q1210&amp;"_"&amp;R1210,[1]挑战模式!$A:$AS,14+S1210,FALSE)="","",ROUND(VLOOKUP(P1210&amp;"_"&amp;Q1210&amp;"_"&amp;R1210,[1]挑战模式!$A:$AS,5,FALSE)/I1210,2)))</f>
        <v/>
      </c>
      <c r="K1210" s="10" t="str">
        <f t="shared" ca="1" si="118"/>
        <v/>
      </c>
      <c r="L1210" s="10" t="str">
        <f t="shared" ca="1" si="119"/>
        <v/>
      </c>
      <c r="M1210" s="10" t="str">
        <f t="shared" ca="1" si="120"/>
        <v/>
      </c>
      <c r="O1210" s="10" t="str">
        <f ca="1">IF(J1210="","",VLOOKUP(P1210&amp;"_"&amp;Q1210&amp;"_"&amp;R1210,[1]挑战模式!$A:$AS,38+S1210,FALSE))</f>
        <v/>
      </c>
      <c r="P1210" s="10">
        <v>2</v>
      </c>
      <c r="Q1210" s="10">
        <v>1</v>
      </c>
      <c r="R1210" s="10">
        <v>2</v>
      </c>
      <c r="S1210" s="10">
        <v>3</v>
      </c>
    </row>
    <row r="1211" spans="2:19" x14ac:dyDescent="0.2">
      <c r="B1211" s="10" t="str">
        <f t="shared" si="115"/>
        <v/>
      </c>
      <c r="C1211" s="10" t="str">
        <f>IF(ISNA(VLOOKUP(P1211&amp;"_"&amp;Q1211&amp;"_"&amp;R1211,[1]挑战模式!$A:$AS,1,FALSE)),"",IF(R1211-R1210=0,"",R1211))</f>
        <v/>
      </c>
      <c r="D1211" s="10" t="str">
        <f t="shared" si="116"/>
        <v/>
      </c>
      <c r="E1211" s="10" t="str">
        <f>""</f>
        <v/>
      </c>
      <c r="F1211" s="10" t="str">
        <f>IF(C1211="","",VLOOKUP(P1211&amp;"_"&amp;Q1211&amp;"_"&amp;R1211,[1]挑战模式!$A:$AS,13,FALSE)-VLOOKUP(P1211&amp;"_"&amp;Q1211&amp;"_"&amp;R1211,[1]挑战模式!$A:$AS,14,FALSE))</f>
        <v/>
      </c>
      <c r="G1211" s="10" t="str">
        <f t="shared" si="117"/>
        <v/>
      </c>
      <c r="H1211" s="10" t="str">
        <f t="shared" si="114"/>
        <v/>
      </c>
      <c r="I1211" s="10" t="str">
        <f ca="1">IF(ISNA(VLOOKUP(P1211&amp;"_"&amp;Q1211&amp;"_"&amp;R1211,[1]挑战模式!$A:$AS,1,FALSE)),"",IF(VLOOKUP(P1211&amp;"_"&amp;Q1211&amp;"_"&amp;R1211,[1]挑战模式!$A:$AS,14+S1211,FALSE)="","",INT(VLOOKUP(P1211&amp;"_"&amp;Q1211&amp;"_"&amp;R1211,[1]挑战模式!$A:$AS,20+S1211,FALSE))))</f>
        <v/>
      </c>
      <c r="J1211" s="10" t="str">
        <f ca="1">IF(ISNA(VLOOKUP(P1211&amp;"_"&amp;Q1211&amp;"_"&amp;R1211,[1]挑战模式!$A:$AS,1,FALSE)),"",IF(VLOOKUP(P1211&amp;"_"&amp;Q1211&amp;"_"&amp;R1211,[1]挑战模式!$A:$AS,14+S1211,FALSE)="","",ROUND(VLOOKUP(P1211&amp;"_"&amp;Q1211&amp;"_"&amp;R1211,[1]挑战模式!$A:$AS,5,FALSE)/I1211,2)))</f>
        <v/>
      </c>
      <c r="K1211" s="10" t="str">
        <f t="shared" ca="1" si="118"/>
        <v/>
      </c>
      <c r="L1211" s="10" t="str">
        <f t="shared" ca="1" si="119"/>
        <v/>
      </c>
      <c r="M1211" s="10" t="str">
        <f t="shared" ca="1" si="120"/>
        <v/>
      </c>
      <c r="O1211" s="10" t="str">
        <f ca="1">IF(J1211="","",VLOOKUP(P1211&amp;"_"&amp;Q1211&amp;"_"&amp;R1211,[1]挑战模式!$A:$AS,38+S1211,FALSE))</f>
        <v/>
      </c>
      <c r="P1211" s="10">
        <v>2</v>
      </c>
      <c r="Q1211" s="10">
        <v>1</v>
      </c>
      <c r="R1211" s="10">
        <v>2</v>
      </c>
      <c r="S1211" s="10">
        <v>4</v>
      </c>
    </row>
    <row r="1212" spans="2:19" x14ac:dyDescent="0.2">
      <c r="B1212" s="10" t="str">
        <f t="shared" si="115"/>
        <v/>
      </c>
      <c r="C1212" s="10" t="str">
        <f>IF(ISNA(VLOOKUP(P1212&amp;"_"&amp;Q1212&amp;"_"&amp;R1212,[1]挑战模式!$A:$AS,1,FALSE)),"",IF(R1212-R1211=0,"",R1212))</f>
        <v/>
      </c>
      <c r="D1212" s="10" t="str">
        <f t="shared" si="116"/>
        <v/>
      </c>
      <c r="E1212" s="10" t="str">
        <f>""</f>
        <v/>
      </c>
      <c r="F1212" s="10" t="str">
        <f>IF(C1212="","",VLOOKUP(P1212&amp;"_"&amp;Q1212&amp;"_"&amp;R1212,[1]挑战模式!$A:$AS,13,FALSE)-VLOOKUP(P1212&amp;"_"&amp;Q1212&amp;"_"&amp;R1212,[1]挑战模式!$A:$AS,14,FALSE))</f>
        <v/>
      </c>
      <c r="G1212" s="10" t="str">
        <f t="shared" si="117"/>
        <v/>
      </c>
      <c r="H1212" s="10" t="str">
        <f t="shared" si="114"/>
        <v/>
      </c>
      <c r="I1212" s="10" t="str">
        <f ca="1">IF(ISNA(VLOOKUP(P1212&amp;"_"&amp;Q1212&amp;"_"&amp;R1212,[1]挑战模式!$A:$AS,1,FALSE)),"",IF(VLOOKUP(P1212&amp;"_"&amp;Q1212&amp;"_"&amp;R1212,[1]挑战模式!$A:$AS,14+S1212,FALSE)="","",INT(VLOOKUP(P1212&amp;"_"&amp;Q1212&amp;"_"&amp;R1212,[1]挑战模式!$A:$AS,20+S1212,FALSE))))</f>
        <v/>
      </c>
      <c r="J1212" s="10" t="str">
        <f ca="1">IF(ISNA(VLOOKUP(P1212&amp;"_"&amp;Q1212&amp;"_"&amp;R1212,[1]挑战模式!$A:$AS,1,FALSE)),"",IF(VLOOKUP(P1212&amp;"_"&amp;Q1212&amp;"_"&amp;R1212,[1]挑战模式!$A:$AS,14+S1212,FALSE)="","",ROUND(VLOOKUP(P1212&amp;"_"&amp;Q1212&amp;"_"&amp;R1212,[1]挑战模式!$A:$AS,5,FALSE)/I1212,2)))</f>
        <v/>
      </c>
      <c r="K1212" s="10" t="str">
        <f t="shared" ca="1" si="118"/>
        <v/>
      </c>
      <c r="L1212" s="10" t="str">
        <f t="shared" ca="1" si="119"/>
        <v/>
      </c>
      <c r="M1212" s="10" t="str">
        <f t="shared" ca="1" si="120"/>
        <v/>
      </c>
      <c r="O1212" s="10" t="str">
        <f ca="1">IF(J1212="","",VLOOKUP(P1212&amp;"_"&amp;Q1212&amp;"_"&amp;R1212,[1]挑战模式!$A:$AS,38+S1212,FALSE))</f>
        <v/>
      </c>
      <c r="P1212" s="10">
        <v>2</v>
      </c>
      <c r="Q1212" s="10">
        <v>1</v>
      </c>
      <c r="R1212" s="10">
        <v>2</v>
      </c>
      <c r="S1212" s="10">
        <v>5</v>
      </c>
    </row>
    <row r="1213" spans="2:19" x14ac:dyDescent="0.2">
      <c r="B1213" s="10" t="str">
        <f t="shared" si="115"/>
        <v/>
      </c>
      <c r="C1213" s="10" t="str">
        <f>IF(ISNA(VLOOKUP(P1213&amp;"_"&amp;Q1213&amp;"_"&amp;R1213,[1]挑战模式!$A:$AS,1,FALSE)),"",IF(R1213-R1212=0,"",R1213))</f>
        <v/>
      </c>
      <c r="D1213" s="10" t="str">
        <f t="shared" si="116"/>
        <v/>
      </c>
      <c r="E1213" s="10" t="str">
        <f>""</f>
        <v/>
      </c>
      <c r="F1213" s="10" t="str">
        <f>IF(C1213="","",VLOOKUP(P1213&amp;"_"&amp;Q1213&amp;"_"&amp;R1213,[1]挑战模式!$A:$AS,13,FALSE)-VLOOKUP(P1213&amp;"_"&amp;Q1213&amp;"_"&amp;R1213,[1]挑战模式!$A:$AS,14,FALSE))</f>
        <v/>
      </c>
      <c r="G1213" s="10" t="str">
        <f t="shared" si="117"/>
        <v/>
      </c>
      <c r="H1213" s="10" t="str">
        <f t="shared" si="114"/>
        <v/>
      </c>
      <c r="I1213" s="10" t="str">
        <f ca="1">IF(ISNA(VLOOKUP(P1213&amp;"_"&amp;Q1213&amp;"_"&amp;R1213,[1]挑战模式!$A:$AS,1,FALSE)),"",IF(VLOOKUP(P1213&amp;"_"&amp;Q1213&amp;"_"&amp;R1213,[1]挑战模式!$A:$AS,14+S1213,FALSE)="","",INT(VLOOKUP(P1213&amp;"_"&amp;Q1213&amp;"_"&amp;R1213,[1]挑战模式!$A:$AS,20+S1213,FALSE))))</f>
        <v/>
      </c>
      <c r="J1213" s="10" t="str">
        <f ca="1">IF(ISNA(VLOOKUP(P1213&amp;"_"&amp;Q1213&amp;"_"&amp;R1213,[1]挑战模式!$A:$AS,1,FALSE)),"",IF(VLOOKUP(P1213&amp;"_"&amp;Q1213&amp;"_"&amp;R1213,[1]挑战模式!$A:$AS,14+S1213,FALSE)="","",ROUND(VLOOKUP(P1213&amp;"_"&amp;Q1213&amp;"_"&amp;R1213,[1]挑战模式!$A:$AS,5,FALSE)/I1213,2)))</f>
        <v/>
      </c>
      <c r="K1213" s="10" t="str">
        <f t="shared" ca="1" si="118"/>
        <v/>
      </c>
      <c r="L1213" s="10" t="str">
        <f t="shared" ca="1" si="119"/>
        <v/>
      </c>
      <c r="M1213" s="10" t="str">
        <f t="shared" ca="1" si="120"/>
        <v/>
      </c>
      <c r="O1213" s="10" t="str">
        <f ca="1">IF(J1213="","",VLOOKUP(P1213&amp;"_"&amp;Q1213&amp;"_"&amp;R1213,[1]挑战模式!$A:$AS,38+S1213,FALSE))</f>
        <v/>
      </c>
      <c r="P1213" s="10">
        <v>2</v>
      </c>
      <c r="Q1213" s="10">
        <v>1</v>
      </c>
      <c r="R1213" s="10">
        <v>2</v>
      </c>
      <c r="S1213" s="10">
        <v>6</v>
      </c>
    </row>
    <row r="1214" spans="2:19" x14ac:dyDescent="0.2">
      <c r="B1214" s="10" t="str">
        <f t="shared" si="115"/>
        <v>MonsterWaveCallRule_Season2_Challenge1</v>
      </c>
      <c r="C1214" s="10">
        <f>IF(ISNA(VLOOKUP(P1214&amp;"_"&amp;Q1214&amp;"_"&amp;R1214,[1]挑战模式!$A:$AS,1,FALSE)),"",IF(R1214-R1213=0,"",R1214))</f>
        <v>3</v>
      </c>
      <c r="D1214" s="10" t="str">
        <f t="shared" si="116"/>
        <v>赛季2挑战关卡1波次3</v>
      </c>
      <c r="E1214" s="10" t="str">
        <f>""</f>
        <v/>
      </c>
      <c r="F1214" s="10">
        <f>IF(C1214="","",VLOOKUP(P1214&amp;"_"&amp;Q1214&amp;"_"&amp;R1214,[1]挑战模式!$A:$AS,13,FALSE)-VLOOKUP(P1214&amp;"_"&amp;Q1214&amp;"_"&amp;R1214,[1]挑战模式!$A:$AS,14,FALSE))</f>
        <v>100</v>
      </c>
      <c r="G1214" s="10">
        <f t="shared" si="117"/>
        <v>180</v>
      </c>
      <c r="H1214" s="10">
        <f t="shared" si="114"/>
        <v>0</v>
      </c>
      <c r="I1214" s="10">
        <f ca="1">IF(ISNA(VLOOKUP(P1214&amp;"_"&amp;Q1214&amp;"_"&amp;R1214,[1]挑战模式!$A:$AS,1,FALSE)),"",IF(VLOOKUP(P1214&amp;"_"&amp;Q1214&amp;"_"&amp;R1214,[1]挑战模式!$A:$AS,14+S1214,FALSE)="","",INT(VLOOKUP(P1214&amp;"_"&amp;Q1214&amp;"_"&amp;R1214,[1]挑战模式!$A:$AS,20+S1214,FALSE))))</f>
        <v>7</v>
      </c>
      <c r="J1214" s="10">
        <f ca="1">IF(ISNA(VLOOKUP(P1214&amp;"_"&amp;Q1214&amp;"_"&amp;R1214,[1]挑战模式!$A:$AS,1,FALSE)),"",IF(VLOOKUP(P1214&amp;"_"&amp;Q1214&amp;"_"&amp;R1214,[1]挑战模式!$A:$AS,14+S1214,FALSE)="","",ROUND(VLOOKUP(P1214&amp;"_"&amp;Q1214&amp;"_"&amp;R1214,[1]挑战模式!$A:$AS,5,FALSE)/I1214,2)))</f>
        <v>2.86</v>
      </c>
      <c r="K1214" s="10">
        <f t="shared" ca="1" si="118"/>
        <v>1</v>
      </c>
      <c r="L1214" s="10" t="str">
        <f t="shared" ca="1" si="119"/>
        <v>Monster_Season2_Challenge1_3_1</v>
      </c>
      <c r="M1214" s="10">
        <f t="shared" ca="1" si="120"/>
        <v>1</v>
      </c>
      <c r="O1214" s="10">
        <f ca="1">IF(J1214="","",VLOOKUP(P1214&amp;"_"&amp;Q1214&amp;"_"&amp;R1214,[1]挑战模式!$A:$AS,38+S1214,FALSE))</f>
        <v>14</v>
      </c>
      <c r="P1214" s="10">
        <v>2</v>
      </c>
      <c r="Q1214" s="10">
        <v>1</v>
      </c>
      <c r="R1214" s="10">
        <v>3</v>
      </c>
      <c r="S1214" s="10">
        <v>1</v>
      </c>
    </row>
    <row r="1215" spans="2:19" x14ac:dyDescent="0.2">
      <c r="B1215" s="10" t="str">
        <f t="shared" si="115"/>
        <v/>
      </c>
      <c r="C1215" s="10" t="str">
        <f>IF(ISNA(VLOOKUP(P1215&amp;"_"&amp;Q1215&amp;"_"&amp;R1215,[1]挑战模式!$A:$AS,1,FALSE)),"",IF(R1215-R1214=0,"",R1215))</f>
        <v/>
      </c>
      <c r="D1215" s="10" t="str">
        <f t="shared" si="116"/>
        <v/>
      </c>
      <c r="E1215" s="10" t="str">
        <f>""</f>
        <v/>
      </c>
      <c r="F1215" s="10" t="str">
        <f>IF(C1215="","",VLOOKUP(P1215&amp;"_"&amp;Q1215&amp;"_"&amp;R1215,[1]挑战模式!$A:$AS,13,FALSE)-VLOOKUP(P1215&amp;"_"&amp;Q1215&amp;"_"&amp;R1215,[1]挑战模式!$A:$AS,14,FALSE))</f>
        <v/>
      </c>
      <c r="G1215" s="10" t="str">
        <f t="shared" si="117"/>
        <v/>
      </c>
      <c r="H1215" s="10" t="str">
        <f t="shared" si="114"/>
        <v/>
      </c>
      <c r="I1215" s="10">
        <f ca="1">IF(ISNA(VLOOKUP(P1215&amp;"_"&amp;Q1215&amp;"_"&amp;R1215,[1]挑战模式!$A:$AS,1,FALSE)),"",IF(VLOOKUP(P1215&amp;"_"&amp;Q1215&amp;"_"&amp;R1215,[1]挑战模式!$A:$AS,14+S1215,FALSE)="","",INT(VLOOKUP(P1215&amp;"_"&amp;Q1215&amp;"_"&amp;R1215,[1]挑战模式!$A:$AS,20+S1215,FALSE))))</f>
        <v>7</v>
      </c>
      <c r="J1215" s="10">
        <f ca="1">IF(ISNA(VLOOKUP(P1215&amp;"_"&amp;Q1215&amp;"_"&amp;R1215,[1]挑战模式!$A:$AS,1,FALSE)),"",IF(VLOOKUP(P1215&amp;"_"&amp;Q1215&amp;"_"&amp;R1215,[1]挑战模式!$A:$AS,14+S1215,FALSE)="","",ROUND(VLOOKUP(P1215&amp;"_"&amp;Q1215&amp;"_"&amp;R1215,[1]挑战模式!$A:$AS,5,FALSE)/I1215,2)))</f>
        <v>2.86</v>
      </c>
      <c r="K1215" s="10">
        <f t="shared" ca="1" si="118"/>
        <v>1</v>
      </c>
      <c r="L1215" s="10" t="str">
        <f t="shared" ca="1" si="119"/>
        <v>Monster_Season2_Challenge1_3_2</v>
      </c>
      <c r="M1215" s="10">
        <f t="shared" ca="1" si="120"/>
        <v>1</v>
      </c>
      <c r="O1215" s="10">
        <f ca="1">IF(J1215="","",VLOOKUP(P1215&amp;"_"&amp;Q1215&amp;"_"&amp;R1215,[1]挑战模式!$A:$AS,38+S1215,FALSE))</f>
        <v>14</v>
      </c>
      <c r="P1215" s="10">
        <v>2</v>
      </c>
      <c r="Q1215" s="10">
        <v>1</v>
      </c>
      <c r="R1215" s="10">
        <v>3</v>
      </c>
      <c r="S1215" s="10">
        <v>2</v>
      </c>
    </row>
    <row r="1216" spans="2:19" x14ac:dyDescent="0.2">
      <c r="B1216" s="10" t="str">
        <f t="shared" si="115"/>
        <v/>
      </c>
      <c r="C1216" s="10" t="str">
        <f>IF(ISNA(VLOOKUP(P1216&amp;"_"&amp;Q1216&amp;"_"&amp;R1216,[1]挑战模式!$A:$AS,1,FALSE)),"",IF(R1216-R1215=0,"",R1216))</f>
        <v/>
      </c>
      <c r="D1216" s="10" t="str">
        <f t="shared" si="116"/>
        <v/>
      </c>
      <c r="E1216" s="10" t="str">
        <f>""</f>
        <v/>
      </c>
      <c r="F1216" s="10" t="str">
        <f>IF(C1216="","",VLOOKUP(P1216&amp;"_"&amp;Q1216&amp;"_"&amp;R1216,[1]挑战模式!$A:$AS,13,FALSE)-VLOOKUP(P1216&amp;"_"&amp;Q1216&amp;"_"&amp;R1216,[1]挑战模式!$A:$AS,14,FALSE))</f>
        <v/>
      </c>
      <c r="G1216" s="10" t="str">
        <f t="shared" si="117"/>
        <v/>
      </c>
      <c r="H1216" s="10" t="str">
        <f t="shared" si="114"/>
        <v/>
      </c>
      <c r="I1216" s="10" t="str">
        <f ca="1">IF(ISNA(VLOOKUP(P1216&amp;"_"&amp;Q1216&amp;"_"&amp;R1216,[1]挑战模式!$A:$AS,1,FALSE)),"",IF(VLOOKUP(P1216&amp;"_"&amp;Q1216&amp;"_"&amp;R1216,[1]挑战模式!$A:$AS,14+S1216,FALSE)="","",INT(VLOOKUP(P1216&amp;"_"&amp;Q1216&amp;"_"&amp;R1216,[1]挑战模式!$A:$AS,20+S1216,FALSE))))</f>
        <v/>
      </c>
      <c r="J1216" s="10" t="str">
        <f ca="1">IF(ISNA(VLOOKUP(P1216&amp;"_"&amp;Q1216&amp;"_"&amp;R1216,[1]挑战模式!$A:$AS,1,FALSE)),"",IF(VLOOKUP(P1216&amp;"_"&amp;Q1216&amp;"_"&amp;R1216,[1]挑战模式!$A:$AS,14+S1216,FALSE)="","",ROUND(VLOOKUP(P1216&amp;"_"&amp;Q1216&amp;"_"&amp;R1216,[1]挑战模式!$A:$AS,5,FALSE)/I1216,2)))</f>
        <v/>
      </c>
      <c r="K1216" s="10" t="str">
        <f t="shared" ca="1" si="118"/>
        <v/>
      </c>
      <c r="L1216" s="10" t="str">
        <f t="shared" ca="1" si="119"/>
        <v/>
      </c>
      <c r="M1216" s="10" t="str">
        <f t="shared" ca="1" si="120"/>
        <v/>
      </c>
      <c r="O1216" s="10" t="str">
        <f ca="1">IF(J1216="","",VLOOKUP(P1216&amp;"_"&amp;Q1216&amp;"_"&amp;R1216,[1]挑战模式!$A:$AS,38+S1216,FALSE))</f>
        <v/>
      </c>
      <c r="P1216" s="10">
        <v>2</v>
      </c>
      <c r="Q1216" s="10">
        <v>1</v>
      </c>
      <c r="R1216" s="10">
        <v>3</v>
      </c>
      <c r="S1216" s="10">
        <v>3</v>
      </c>
    </row>
    <row r="1217" spans="2:19" x14ac:dyDescent="0.2">
      <c r="B1217" s="10" t="str">
        <f t="shared" si="115"/>
        <v/>
      </c>
      <c r="C1217" s="10" t="str">
        <f>IF(ISNA(VLOOKUP(P1217&amp;"_"&amp;Q1217&amp;"_"&amp;R1217,[1]挑战模式!$A:$AS,1,FALSE)),"",IF(R1217-R1216=0,"",R1217))</f>
        <v/>
      </c>
      <c r="D1217" s="10" t="str">
        <f t="shared" si="116"/>
        <v/>
      </c>
      <c r="E1217" s="10" t="str">
        <f>""</f>
        <v/>
      </c>
      <c r="F1217" s="10" t="str">
        <f>IF(C1217="","",VLOOKUP(P1217&amp;"_"&amp;Q1217&amp;"_"&amp;R1217,[1]挑战模式!$A:$AS,13,FALSE)-VLOOKUP(P1217&amp;"_"&amp;Q1217&amp;"_"&amp;R1217,[1]挑战模式!$A:$AS,14,FALSE))</f>
        <v/>
      </c>
      <c r="G1217" s="10" t="str">
        <f t="shared" si="117"/>
        <v/>
      </c>
      <c r="H1217" s="10" t="str">
        <f t="shared" si="114"/>
        <v/>
      </c>
      <c r="I1217" s="10" t="str">
        <f ca="1">IF(ISNA(VLOOKUP(P1217&amp;"_"&amp;Q1217&amp;"_"&amp;R1217,[1]挑战模式!$A:$AS,1,FALSE)),"",IF(VLOOKUP(P1217&amp;"_"&amp;Q1217&amp;"_"&amp;R1217,[1]挑战模式!$A:$AS,14+S1217,FALSE)="","",INT(VLOOKUP(P1217&amp;"_"&amp;Q1217&amp;"_"&amp;R1217,[1]挑战模式!$A:$AS,20+S1217,FALSE))))</f>
        <v/>
      </c>
      <c r="J1217" s="10" t="str">
        <f ca="1">IF(ISNA(VLOOKUP(P1217&amp;"_"&amp;Q1217&amp;"_"&amp;R1217,[1]挑战模式!$A:$AS,1,FALSE)),"",IF(VLOOKUP(P1217&amp;"_"&amp;Q1217&amp;"_"&amp;R1217,[1]挑战模式!$A:$AS,14+S1217,FALSE)="","",ROUND(VLOOKUP(P1217&amp;"_"&amp;Q1217&amp;"_"&amp;R1217,[1]挑战模式!$A:$AS,5,FALSE)/I1217,2)))</f>
        <v/>
      </c>
      <c r="K1217" s="10" t="str">
        <f t="shared" ca="1" si="118"/>
        <v/>
      </c>
      <c r="L1217" s="10" t="str">
        <f t="shared" ca="1" si="119"/>
        <v/>
      </c>
      <c r="M1217" s="10" t="str">
        <f t="shared" ca="1" si="120"/>
        <v/>
      </c>
      <c r="O1217" s="10" t="str">
        <f ca="1">IF(J1217="","",VLOOKUP(P1217&amp;"_"&amp;Q1217&amp;"_"&amp;R1217,[1]挑战模式!$A:$AS,38+S1217,FALSE))</f>
        <v/>
      </c>
      <c r="P1217" s="10">
        <v>2</v>
      </c>
      <c r="Q1217" s="10">
        <v>1</v>
      </c>
      <c r="R1217" s="10">
        <v>3</v>
      </c>
      <c r="S1217" s="10">
        <v>4</v>
      </c>
    </row>
    <row r="1218" spans="2:19" x14ac:dyDescent="0.2">
      <c r="B1218" s="10" t="str">
        <f t="shared" si="115"/>
        <v/>
      </c>
      <c r="C1218" s="10" t="str">
        <f>IF(ISNA(VLOOKUP(P1218&amp;"_"&amp;Q1218&amp;"_"&amp;R1218,[1]挑战模式!$A:$AS,1,FALSE)),"",IF(R1218-R1217=0,"",R1218))</f>
        <v/>
      </c>
      <c r="D1218" s="10" t="str">
        <f t="shared" si="116"/>
        <v/>
      </c>
      <c r="E1218" s="10" t="str">
        <f>""</f>
        <v/>
      </c>
      <c r="F1218" s="10" t="str">
        <f>IF(C1218="","",VLOOKUP(P1218&amp;"_"&amp;Q1218&amp;"_"&amp;R1218,[1]挑战模式!$A:$AS,13,FALSE)-VLOOKUP(P1218&amp;"_"&amp;Q1218&amp;"_"&amp;R1218,[1]挑战模式!$A:$AS,14,FALSE))</f>
        <v/>
      </c>
      <c r="G1218" s="10" t="str">
        <f t="shared" si="117"/>
        <v/>
      </c>
      <c r="H1218" s="10" t="str">
        <f t="shared" si="114"/>
        <v/>
      </c>
      <c r="I1218" s="10" t="str">
        <f ca="1">IF(ISNA(VLOOKUP(P1218&amp;"_"&amp;Q1218&amp;"_"&amp;R1218,[1]挑战模式!$A:$AS,1,FALSE)),"",IF(VLOOKUP(P1218&amp;"_"&amp;Q1218&amp;"_"&amp;R1218,[1]挑战模式!$A:$AS,14+S1218,FALSE)="","",INT(VLOOKUP(P1218&amp;"_"&amp;Q1218&amp;"_"&amp;R1218,[1]挑战模式!$A:$AS,20+S1218,FALSE))))</f>
        <v/>
      </c>
      <c r="J1218" s="10" t="str">
        <f ca="1">IF(ISNA(VLOOKUP(P1218&amp;"_"&amp;Q1218&amp;"_"&amp;R1218,[1]挑战模式!$A:$AS,1,FALSE)),"",IF(VLOOKUP(P1218&amp;"_"&amp;Q1218&amp;"_"&amp;R1218,[1]挑战模式!$A:$AS,14+S1218,FALSE)="","",ROUND(VLOOKUP(P1218&amp;"_"&amp;Q1218&amp;"_"&amp;R1218,[1]挑战模式!$A:$AS,5,FALSE)/I1218,2)))</f>
        <v/>
      </c>
      <c r="K1218" s="10" t="str">
        <f t="shared" ca="1" si="118"/>
        <v/>
      </c>
      <c r="L1218" s="10" t="str">
        <f t="shared" ca="1" si="119"/>
        <v/>
      </c>
      <c r="M1218" s="10" t="str">
        <f t="shared" ca="1" si="120"/>
        <v/>
      </c>
      <c r="O1218" s="10" t="str">
        <f ca="1">IF(J1218="","",VLOOKUP(P1218&amp;"_"&amp;Q1218&amp;"_"&amp;R1218,[1]挑战模式!$A:$AS,38+S1218,FALSE))</f>
        <v/>
      </c>
      <c r="P1218" s="10">
        <v>2</v>
      </c>
      <c r="Q1218" s="10">
        <v>1</v>
      </c>
      <c r="R1218" s="10">
        <v>3</v>
      </c>
      <c r="S1218" s="10">
        <v>5</v>
      </c>
    </row>
    <row r="1219" spans="2:19" x14ac:dyDescent="0.2">
      <c r="B1219" s="10" t="str">
        <f t="shared" si="115"/>
        <v/>
      </c>
      <c r="C1219" s="10" t="str">
        <f>IF(ISNA(VLOOKUP(P1219&amp;"_"&amp;Q1219&amp;"_"&amp;R1219,[1]挑战模式!$A:$AS,1,FALSE)),"",IF(R1219-R1218=0,"",R1219))</f>
        <v/>
      </c>
      <c r="D1219" s="10" t="str">
        <f t="shared" si="116"/>
        <v/>
      </c>
      <c r="E1219" s="10" t="str">
        <f>""</f>
        <v/>
      </c>
      <c r="F1219" s="10" t="str">
        <f>IF(C1219="","",VLOOKUP(P1219&amp;"_"&amp;Q1219&amp;"_"&amp;R1219,[1]挑战模式!$A:$AS,13,FALSE)-VLOOKUP(P1219&amp;"_"&amp;Q1219&amp;"_"&amp;R1219,[1]挑战模式!$A:$AS,14,FALSE))</f>
        <v/>
      </c>
      <c r="G1219" s="10" t="str">
        <f t="shared" si="117"/>
        <v/>
      </c>
      <c r="H1219" s="10" t="str">
        <f t="shared" si="114"/>
        <v/>
      </c>
      <c r="I1219" s="10" t="str">
        <f ca="1">IF(ISNA(VLOOKUP(P1219&amp;"_"&amp;Q1219&amp;"_"&amp;R1219,[1]挑战模式!$A:$AS,1,FALSE)),"",IF(VLOOKUP(P1219&amp;"_"&amp;Q1219&amp;"_"&amp;R1219,[1]挑战模式!$A:$AS,14+S1219,FALSE)="","",INT(VLOOKUP(P1219&amp;"_"&amp;Q1219&amp;"_"&amp;R1219,[1]挑战模式!$A:$AS,20+S1219,FALSE))))</f>
        <v/>
      </c>
      <c r="J1219" s="10" t="str">
        <f ca="1">IF(ISNA(VLOOKUP(P1219&amp;"_"&amp;Q1219&amp;"_"&amp;R1219,[1]挑战模式!$A:$AS,1,FALSE)),"",IF(VLOOKUP(P1219&amp;"_"&amp;Q1219&amp;"_"&amp;R1219,[1]挑战模式!$A:$AS,14+S1219,FALSE)="","",ROUND(VLOOKUP(P1219&amp;"_"&amp;Q1219&amp;"_"&amp;R1219,[1]挑战模式!$A:$AS,5,FALSE)/I1219,2)))</f>
        <v/>
      </c>
      <c r="K1219" s="10" t="str">
        <f t="shared" ca="1" si="118"/>
        <v/>
      </c>
      <c r="L1219" s="10" t="str">
        <f t="shared" ca="1" si="119"/>
        <v/>
      </c>
      <c r="M1219" s="10" t="str">
        <f t="shared" ca="1" si="120"/>
        <v/>
      </c>
      <c r="O1219" s="10" t="str">
        <f ca="1">IF(J1219="","",VLOOKUP(P1219&amp;"_"&amp;Q1219&amp;"_"&amp;R1219,[1]挑战模式!$A:$AS,38+S1219,FALSE))</f>
        <v/>
      </c>
      <c r="P1219" s="10">
        <v>2</v>
      </c>
      <c r="Q1219" s="10">
        <v>1</v>
      </c>
      <c r="R1219" s="10">
        <v>3</v>
      </c>
      <c r="S1219" s="10">
        <v>6</v>
      </c>
    </row>
    <row r="1220" spans="2:19" x14ac:dyDescent="0.2">
      <c r="B1220" s="10" t="str">
        <f t="shared" si="115"/>
        <v>MonsterWaveCallRule_Season2_Challenge1</v>
      </c>
      <c r="C1220" s="10">
        <f>IF(ISNA(VLOOKUP(P1220&amp;"_"&amp;Q1220&amp;"_"&amp;R1220,[1]挑战模式!$A:$AS,1,FALSE)),"",IF(R1220-R1219=0,"",R1220))</f>
        <v>4</v>
      </c>
      <c r="D1220" s="10" t="str">
        <f t="shared" si="116"/>
        <v>赛季2挑战关卡1波次4</v>
      </c>
      <c r="E1220" s="10" t="str">
        <f>""</f>
        <v/>
      </c>
      <c r="F1220" s="10">
        <f>IF(C1220="","",VLOOKUP(P1220&amp;"_"&amp;Q1220&amp;"_"&amp;R1220,[1]挑战模式!$A:$AS,13,FALSE)-VLOOKUP(P1220&amp;"_"&amp;Q1220&amp;"_"&amp;R1220,[1]挑战模式!$A:$AS,14,FALSE))</f>
        <v>100</v>
      </c>
      <c r="G1220" s="10">
        <f t="shared" si="117"/>
        <v>180</v>
      </c>
      <c r="H1220" s="10">
        <f t="shared" si="114"/>
        <v>0</v>
      </c>
      <c r="I1220" s="10">
        <f ca="1">IF(ISNA(VLOOKUP(P1220&amp;"_"&amp;Q1220&amp;"_"&amp;R1220,[1]挑战模式!$A:$AS,1,FALSE)),"",IF(VLOOKUP(P1220&amp;"_"&amp;Q1220&amp;"_"&amp;R1220,[1]挑战模式!$A:$AS,14+S1220,FALSE)="","",INT(VLOOKUP(P1220&amp;"_"&amp;Q1220&amp;"_"&amp;R1220,[1]挑战模式!$A:$AS,20+S1220,FALSE))))</f>
        <v>8</v>
      </c>
      <c r="J1220" s="10">
        <f ca="1">IF(ISNA(VLOOKUP(P1220&amp;"_"&amp;Q1220&amp;"_"&amp;R1220,[1]挑战模式!$A:$AS,1,FALSE)),"",IF(VLOOKUP(P1220&amp;"_"&amp;Q1220&amp;"_"&amp;R1220,[1]挑战模式!$A:$AS,14+S1220,FALSE)="","",ROUND(VLOOKUP(P1220&amp;"_"&amp;Q1220&amp;"_"&amp;R1220,[1]挑战模式!$A:$AS,5,FALSE)/I1220,2)))</f>
        <v>3.13</v>
      </c>
      <c r="K1220" s="10">
        <f t="shared" ca="1" si="118"/>
        <v>1</v>
      </c>
      <c r="L1220" s="10" t="str">
        <f t="shared" ca="1" si="119"/>
        <v>Monster_Season2_Challenge1_4_1</v>
      </c>
      <c r="M1220" s="10">
        <f t="shared" ca="1" si="120"/>
        <v>1</v>
      </c>
      <c r="O1220" s="10">
        <f ca="1">IF(J1220="","",VLOOKUP(P1220&amp;"_"&amp;Q1220&amp;"_"&amp;R1220,[1]挑战模式!$A:$AS,38+S1220,FALSE))</f>
        <v>10</v>
      </c>
      <c r="P1220" s="10">
        <v>2</v>
      </c>
      <c r="Q1220" s="10">
        <v>1</v>
      </c>
      <c r="R1220" s="10">
        <v>4</v>
      </c>
      <c r="S1220" s="10">
        <v>1</v>
      </c>
    </row>
    <row r="1221" spans="2:19" x14ac:dyDescent="0.2">
      <c r="B1221" s="10" t="str">
        <f t="shared" si="115"/>
        <v/>
      </c>
      <c r="C1221" s="10" t="str">
        <f>IF(ISNA(VLOOKUP(P1221&amp;"_"&amp;Q1221&amp;"_"&amp;R1221,[1]挑战模式!$A:$AS,1,FALSE)),"",IF(R1221-R1220=0,"",R1221))</f>
        <v/>
      </c>
      <c r="D1221" s="10" t="str">
        <f t="shared" si="116"/>
        <v/>
      </c>
      <c r="E1221" s="10" t="str">
        <f>""</f>
        <v/>
      </c>
      <c r="F1221" s="10" t="str">
        <f>IF(C1221="","",VLOOKUP(P1221&amp;"_"&amp;Q1221&amp;"_"&amp;R1221,[1]挑战模式!$A:$AS,13,FALSE)-VLOOKUP(P1221&amp;"_"&amp;Q1221&amp;"_"&amp;R1221,[1]挑战模式!$A:$AS,14,FALSE))</f>
        <v/>
      </c>
      <c r="G1221" s="10" t="str">
        <f t="shared" si="117"/>
        <v/>
      </c>
      <c r="H1221" s="10" t="str">
        <f t="shared" si="114"/>
        <v/>
      </c>
      <c r="I1221" s="10">
        <f ca="1">IF(ISNA(VLOOKUP(P1221&amp;"_"&amp;Q1221&amp;"_"&amp;R1221,[1]挑战模式!$A:$AS,1,FALSE)),"",IF(VLOOKUP(P1221&amp;"_"&amp;Q1221&amp;"_"&amp;R1221,[1]挑战模式!$A:$AS,14+S1221,FALSE)="","",INT(VLOOKUP(P1221&amp;"_"&amp;Q1221&amp;"_"&amp;R1221,[1]挑战模式!$A:$AS,20+S1221,FALSE))))</f>
        <v>8</v>
      </c>
      <c r="J1221" s="10">
        <f ca="1">IF(ISNA(VLOOKUP(P1221&amp;"_"&amp;Q1221&amp;"_"&amp;R1221,[1]挑战模式!$A:$AS,1,FALSE)),"",IF(VLOOKUP(P1221&amp;"_"&amp;Q1221&amp;"_"&amp;R1221,[1]挑战模式!$A:$AS,14+S1221,FALSE)="","",ROUND(VLOOKUP(P1221&amp;"_"&amp;Q1221&amp;"_"&amp;R1221,[1]挑战模式!$A:$AS,5,FALSE)/I1221,2)))</f>
        <v>3.13</v>
      </c>
      <c r="K1221" s="10">
        <f t="shared" ca="1" si="118"/>
        <v>1</v>
      </c>
      <c r="L1221" s="10" t="str">
        <f t="shared" ca="1" si="119"/>
        <v>Monster_Season2_Challenge1_4_2</v>
      </c>
      <c r="M1221" s="10">
        <f t="shared" ca="1" si="120"/>
        <v>1</v>
      </c>
      <c r="O1221" s="10">
        <f ca="1">IF(J1221="","",VLOOKUP(P1221&amp;"_"&amp;Q1221&amp;"_"&amp;R1221,[1]挑战模式!$A:$AS,38+S1221,FALSE))</f>
        <v>10</v>
      </c>
      <c r="P1221" s="10">
        <v>2</v>
      </c>
      <c r="Q1221" s="10">
        <v>1</v>
      </c>
      <c r="R1221" s="10">
        <v>4</v>
      </c>
      <c r="S1221" s="10">
        <v>2</v>
      </c>
    </row>
    <row r="1222" spans="2:19" x14ac:dyDescent="0.2">
      <c r="B1222" s="10" t="str">
        <f t="shared" si="115"/>
        <v/>
      </c>
      <c r="C1222" s="10" t="str">
        <f>IF(ISNA(VLOOKUP(P1222&amp;"_"&amp;Q1222&amp;"_"&amp;R1222,[1]挑战模式!$A:$AS,1,FALSE)),"",IF(R1222-R1221=0,"",R1222))</f>
        <v/>
      </c>
      <c r="D1222" s="10" t="str">
        <f t="shared" si="116"/>
        <v/>
      </c>
      <c r="E1222" s="10" t="str">
        <f>""</f>
        <v/>
      </c>
      <c r="F1222" s="10" t="str">
        <f>IF(C1222="","",VLOOKUP(P1222&amp;"_"&amp;Q1222&amp;"_"&amp;R1222,[1]挑战模式!$A:$AS,13,FALSE)-VLOOKUP(P1222&amp;"_"&amp;Q1222&amp;"_"&amp;R1222,[1]挑战模式!$A:$AS,14,FALSE))</f>
        <v/>
      </c>
      <c r="G1222" s="10" t="str">
        <f t="shared" si="117"/>
        <v/>
      </c>
      <c r="H1222" s="10" t="str">
        <f t="shared" si="114"/>
        <v/>
      </c>
      <c r="I1222" s="10">
        <f ca="1">IF(ISNA(VLOOKUP(P1222&amp;"_"&amp;Q1222&amp;"_"&amp;R1222,[1]挑战模式!$A:$AS,1,FALSE)),"",IF(VLOOKUP(P1222&amp;"_"&amp;Q1222&amp;"_"&amp;R1222,[1]挑战模式!$A:$AS,14+S1222,FALSE)="","",INT(VLOOKUP(P1222&amp;"_"&amp;Q1222&amp;"_"&amp;R1222,[1]挑战模式!$A:$AS,20+S1222,FALSE))))</f>
        <v>4</v>
      </c>
      <c r="J1222" s="10">
        <f ca="1">IF(ISNA(VLOOKUP(P1222&amp;"_"&amp;Q1222&amp;"_"&amp;R1222,[1]挑战模式!$A:$AS,1,FALSE)),"",IF(VLOOKUP(P1222&amp;"_"&amp;Q1222&amp;"_"&amp;R1222,[1]挑战模式!$A:$AS,14+S1222,FALSE)="","",ROUND(VLOOKUP(P1222&amp;"_"&amp;Q1222&amp;"_"&amp;R1222,[1]挑战模式!$A:$AS,5,FALSE)/I1222,2)))</f>
        <v>6.25</v>
      </c>
      <c r="K1222" s="10">
        <f t="shared" ca="1" si="118"/>
        <v>1</v>
      </c>
      <c r="L1222" s="10" t="str">
        <f t="shared" ca="1" si="119"/>
        <v>Monster_Season2_Challenge1_4_3</v>
      </c>
      <c r="M1222" s="10">
        <f t="shared" ca="1" si="120"/>
        <v>1</v>
      </c>
      <c r="O1222" s="10">
        <f ca="1">IF(J1222="","",VLOOKUP(P1222&amp;"_"&amp;Q1222&amp;"_"&amp;R1222,[1]挑战模式!$A:$AS,38+S1222,FALSE))</f>
        <v>10</v>
      </c>
      <c r="P1222" s="10">
        <v>2</v>
      </c>
      <c r="Q1222" s="10">
        <v>1</v>
      </c>
      <c r="R1222" s="10">
        <v>4</v>
      </c>
      <c r="S1222" s="10">
        <v>3</v>
      </c>
    </row>
    <row r="1223" spans="2:19" x14ac:dyDescent="0.2">
      <c r="B1223" s="10" t="str">
        <f t="shared" si="115"/>
        <v/>
      </c>
      <c r="C1223" s="10" t="str">
        <f>IF(ISNA(VLOOKUP(P1223&amp;"_"&amp;Q1223&amp;"_"&amp;R1223,[1]挑战模式!$A:$AS,1,FALSE)),"",IF(R1223-R1222=0,"",R1223))</f>
        <v/>
      </c>
      <c r="D1223" s="10" t="str">
        <f t="shared" si="116"/>
        <v/>
      </c>
      <c r="E1223" s="10" t="str">
        <f>""</f>
        <v/>
      </c>
      <c r="F1223" s="10" t="str">
        <f>IF(C1223="","",VLOOKUP(P1223&amp;"_"&amp;Q1223&amp;"_"&amp;R1223,[1]挑战模式!$A:$AS,13,FALSE)-VLOOKUP(P1223&amp;"_"&amp;Q1223&amp;"_"&amp;R1223,[1]挑战模式!$A:$AS,14,FALSE))</f>
        <v/>
      </c>
      <c r="G1223" s="10" t="str">
        <f t="shared" si="117"/>
        <v/>
      </c>
      <c r="H1223" s="10" t="str">
        <f t="shared" si="114"/>
        <v/>
      </c>
      <c r="I1223" s="10" t="str">
        <f ca="1">IF(ISNA(VLOOKUP(P1223&amp;"_"&amp;Q1223&amp;"_"&amp;R1223,[1]挑战模式!$A:$AS,1,FALSE)),"",IF(VLOOKUP(P1223&amp;"_"&amp;Q1223&amp;"_"&amp;R1223,[1]挑战模式!$A:$AS,14+S1223,FALSE)="","",INT(VLOOKUP(P1223&amp;"_"&amp;Q1223&amp;"_"&amp;R1223,[1]挑战模式!$A:$AS,20+S1223,FALSE))))</f>
        <v/>
      </c>
      <c r="J1223" s="10" t="str">
        <f ca="1">IF(ISNA(VLOOKUP(P1223&amp;"_"&amp;Q1223&amp;"_"&amp;R1223,[1]挑战模式!$A:$AS,1,FALSE)),"",IF(VLOOKUP(P1223&amp;"_"&amp;Q1223&amp;"_"&amp;R1223,[1]挑战模式!$A:$AS,14+S1223,FALSE)="","",ROUND(VLOOKUP(P1223&amp;"_"&amp;Q1223&amp;"_"&amp;R1223,[1]挑战模式!$A:$AS,5,FALSE)/I1223,2)))</f>
        <v/>
      </c>
      <c r="K1223" s="10" t="str">
        <f t="shared" ca="1" si="118"/>
        <v/>
      </c>
      <c r="L1223" s="10" t="str">
        <f t="shared" ca="1" si="119"/>
        <v/>
      </c>
      <c r="M1223" s="10" t="str">
        <f t="shared" ca="1" si="120"/>
        <v/>
      </c>
      <c r="O1223" s="10" t="str">
        <f ca="1">IF(J1223="","",VLOOKUP(P1223&amp;"_"&amp;Q1223&amp;"_"&amp;R1223,[1]挑战模式!$A:$AS,38+S1223,FALSE))</f>
        <v/>
      </c>
      <c r="P1223" s="10">
        <v>2</v>
      </c>
      <c r="Q1223" s="10">
        <v>1</v>
      </c>
      <c r="R1223" s="10">
        <v>4</v>
      </c>
      <c r="S1223" s="10">
        <v>4</v>
      </c>
    </row>
    <row r="1224" spans="2:19" x14ac:dyDescent="0.2">
      <c r="B1224" s="10" t="str">
        <f t="shared" si="115"/>
        <v/>
      </c>
      <c r="C1224" s="10" t="str">
        <f>IF(ISNA(VLOOKUP(P1224&amp;"_"&amp;Q1224&amp;"_"&amp;R1224,[1]挑战模式!$A:$AS,1,FALSE)),"",IF(R1224-R1223=0,"",R1224))</f>
        <v/>
      </c>
      <c r="D1224" s="10" t="str">
        <f t="shared" si="116"/>
        <v/>
      </c>
      <c r="E1224" s="10" t="str">
        <f>""</f>
        <v/>
      </c>
      <c r="F1224" s="10" t="str">
        <f>IF(C1224="","",VLOOKUP(P1224&amp;"_"&amp;Q1224&amp;"_"&amp;R1224,[1]挑战模式!$A:$AS,13,FALSE)-VLOOKUP(P1224&amp;"_"&amp;Q1224&amp;"_"&amp;R1224,[1]挑战模式!$A:$AS,14,FALSE))</f>
        <v/>
      </c>
      <c r="G1224" s="10" t="str">
        <f t="shared" si="117"/>
        <v/>
      </c>
      <c r="H1224" s="10" t="str">
        <f t="shared" si="114"/>
        <v/>
      </c>
      <c r="I1224" s="10" t="str">
        <f ca="1">IF(ISNA(VLOOKUP(P1224&amp;"_"&amp;Q1224&amp;"_"&amp;R1224,[1]挑战模式!$A:$AS,1,FALSE)),"",IF(VLOOKUP(P1224&amp;"_"&amp;Q1224&amp;"_"&amp;R1224,[1]挑战模式!$A:$AS,14+S1224,FALSE)="","",INT(VLOOKUP(P1224&amp;"_"&amp;Q1224&amp;"_"&amp;R1224,[1]挑战模式!$A:$AS,20+S1224,FALSE))))</f>
        <v/>
      </c>
      <c r="J1224" s="10" t="str">
        <f ca="1">IF(ISNA(VLOOKUP(P1224&amp;"_"&amp;Q1224&amp;"_"&amp;R1224,[1]挑战模式!$A:$AS,1,FALSE)),"",IF(VLOOKUP(P1224&amp;"_"&amp;Q1224&amp;"_"&amp;R1224,[1]挑战模式!$A:$AS,14+S1224,FALSE)="","",ROUND(VLOOKUP(P1224&amp;"_"&amp;Q1224&amp;"_"&amp;R1224,[1]挑战模式!$A:$AS,5,FALSE)/I1224,2)))</f>
        <v/>
      </c>
      <c r="K1224" s="10" t="str">
        <f t="shared" ca="1" si="118"/>
        <v/>
      </c>
      <c r="L1224" s="10" t="str">
        <f t="shared" ca="1" si="119"/>
        <v/>
      </c>
      <c r="M1224" s="10" t="str">
        <f t="shared" ca="1" si="120"/>
        <v/>
      </c>
      <c r="O1224" s="10" t="str">
        <f ca="1">IF(J1224="","",VLOOKUP(P1224&amp;"_"&amp;Q1224&amp;"_"&amp;R1224,[1]挑战模式!$A:$AS,38+S1224,FALSE))</f>
        <v/>
      </c>
      <c r="P1224" s="10">
        <v>2</v>
      </c>
      <c r="Q1224" s="10">
        <v>1</v>
      </c>
      <c r="R1224" s="10">
        <v>4</v>
      </c>
      <c r="S1224" s="10">
        <v>5</v>
      </c>
    </row>
    <row r="1225" spans="2:19" x14ac:dyDescent="0.2">
      <c r="B1225" s="10" t="str">
        <f t="shared" si="115"/>
        <v/>
      </c>
      <c r="C1225" s="10" t="str">
        <f>IF(ISNA(VLOOKUP(P1225&amp;"_"&amp;Q1225&amp;"_"&amp;R1225,[1]挑战模式!$A:$AS,1,FALSE)),"",IF(R1225-R1224=0,"",R1225))</f>
        <v/>
      </c>
      <c r="D1225" s="10" t="str">
        <f t="shared" si="116"/>
        <v/>
      </c>
      <c r="E1225" s="10" t="str">
        <f>""</f>
        <v/>
      </c>
      <c r="F1225" s="10" t="str">
        <f>IF(C1225="","",VLOOKUP(P1225&amp;"_"&amp;Q1225&amp;"_"&amp;R1225,[1]挑战模式!$A:$AS,13,FALSE)-VLOOKUP(P1225&amp;"_"&amp;Q1225&amp;"_"&amp;R1225,[1]挑战模式!$A:$AS,14,FALSE))</f>
        <v/>
      </c>
      <c r="G1225" s="10" t="str">
        <f t="shared" si="117"/>
        <v/>
      </c>
      <c r="H1225" s="10" t="str">
        <f t="shared" si="114"/>
        <v/>
      </c>
      <c r="I1225" s="10" t="str">
        <f ca="1">IF(ISNA(VLOOKUP(P1225&amp;"_"&amp;Q1225&amp;"_"&amp;R1225,[1]挑战模式!$A:$AS,1,FALSE)),"",IF(VLOOKUP(P1225&amp;"_"&amp;Q1225&amp;"_"&amp;R1225,[1]挑战模式!$A:$AS,14+S1225,FALSE)="","",INT(VLOOKUP(P1225&amp;"_"&amp;Q1225&amp;"_"&amp;R1225,[1]挑战模式!$A:$AS,20+S1225,FALSE))))</f>
        <v/>
      </c>
      <c r="J1225" s="10" t="str">
        <f ca="1">IF(ISNA(VLOOKUP(P1225&amp;"_"&amp;Q1225&amp;"_"&amp;R1225,[1]挑战模式!$A:$AS,1,FALSE)),"",IF(VLOOKUP(P1225&amp;"_"&amp;Q1225&amp;"_"&amp;R1225,[1]挑战模式!$A:$AS,14+S1225,FALSE)="","",ROUND(VLOOKUP(P1225&amp;"_"&amp;Q1225&amp;"_"&amp;R1225,[1]挑战模式!$A:$AS,5,FALSE)/I1225,2)))</f>
        <v/>
      </c>
      <c r="K1225" s="10" t="str">
        <f t="shared" ca="1" si="118"/>
        <v/>
      </c>
      <c r="L1225" s="10" t="str">
        <f t="shared" ca="1" si="119"/>
        <v/>
      </c>
      <c r="M1225" s="10" t="str">
        <f t="shared" ca="1" si="120"/>
        <v/>
      </c>
      <c r="O1225" s="10" t="str">
        <f ca="1">IF(J1225="","",VLOOKUP(P1225&amp;"_"&amp;Q1225&amp;"_"&amp;R1225,[1]挑战模式!$A:$AS,38+S1225,FALSE))</f>
        <v/>
      </c>
      <c r="P1225" s="10">
        <v>2</v>
      </c>
      <c r="Q1225" s="10">
        <v>1</v>
      </c>
      <c r="R1225" s="10">
        <v>4</v>
      </c>
      <c r="S1225" s="10">
        <v>6</v>
      </c>
    </row>
    <row r="1226" spans="2:19" x14ac:dyDescent="0.2">
      <c r="B1226" s="10" t="str">
        <f t="shared" si="115"/>
        <v>MonsterWaveCallRule_Season2_Challenge1</v>
      </c>
      <c r="C1226" s="10">
        <f>IF(ISNA(VLOOKUP(P1226&amp;"_"&amp;Q1226&amp;"_"&amp;R1226,[1]挑战模式!$A:$AS,1,FALSE)),"",IF(R1226-R1225=0,"",R1226))</f>
        <v>5</v>
      </c>
      <c r="D1226" s="10" t="str">
        <f t="shared" si="116"/>
        <v>赛季2挑战关卡1波次5</v>
      </c>
      <c r="E1226" s="10" t="str">
        <f>""</f>
        <v/>
      </c>
      <c r="F1226" s="10">
        <f>IF(C1226="","",VLOOKUP(P1226&amp;"_"&amp;Q1226&amp;"_"&amp;R1226,[1]挑战模式!$A:$AS,13,FALSE)-VLOOKUP(P1226&amp;"_"&amp;Q1226&amp;"_"&amp;R1226,[1]挑战模式!$A:$AS,14,FALSE))</f>
        <v>100</v>
      </c>
      <c r="G1226" s="10">
        <f t="shared" si="117"/>
        <v>180</v>
      </c>
      <c r="H1226" s="10">
        <f t="shared" si="114"/>
        <v>0</v>
      </c>
      <c r="I1226" s="10">
        <f ca="1">IF(ISNA(VLOOKUP(P1226&amp;"_"&amp;Q1226&amp;"_"&amp;R1226,[1]挑战模式!$A:$AS,1,FALSE)),"",IF(VLOOKUP(P1226&amp;"_"&amp;Q1226&amp;"_"&amp;R1226,[1]挑战模式!$A:$AS,14+S1226,FALSE)="","",INT(VLOOKUP(P1226&amp;"_"&amp;Q1226&amp;"_"&amp;R1226,[1]挑战模式!$A:$AS,20+S1226,FALSE))))</f>
        <v>12</v>
      </c>
      <c r="J1226" s="10">
        <f ca="1">IF(ISNA(VLOOKUP(P1226&amp;"_"&amp;Q1226&amp;"_"&amp;R1226,[1]挑战模式!$A:$AS,1,FALSE)),"",IF(VLOOKUP(P1226&amp;"_"&amp;Q1226&amp;"_"&amp;R1226,[1]挑战模式!$A:$AS,14+S1226,FALSE)="","",ROUND(VLOOKUP(P1226&amp;"_"&amp;Q1226&amp;"_"&amp;R1226,[1]挑战模式!$A:$AS,5,FALSE)/I1226,2)))</f>
        <v>2.5</v>
      </c>
      <c r="K1226" s="10">
        <f t="shared" ca="1" si="118"/>
        <v>1</v>
      </c>
      <c r="L1226" s="10" t="str">
        <f t="shared" ca="1" si="119"/>
        <v>Monster_Season2_Challenge1_5_1</v>
      </c>
      <c r="M1226" s="10">
        <f t="shared" ca="1" si="120"/>
        <v>1</v>
      </c>
      <c r="O1226" s="10">
        <f ca="1">IF(J1226="","",VLOOKUP(P1226&amp;"_"&amp;Q1226&amp;"_"&amp;R1226,[1]挑战模式!$A:$AS,38+S1226,FALSE))</f>
        <v>7</v>
      </c>
      <c r="P1226" s="10">
        <v>2</v>
      </c>
      <c r="Q1226" s="10">
        <v>1</v>
      </c>
      <c r="R1226" s="10">
        <v>5</v>
      </c>
      <c r="S1226" s="10">
        <v>1</v>
      </c>
    </row>
    <row r="1227" spans="2:19" x14ac:dyDescent="0.2">
      <c r="B1227" s="10" t="str">
        <f t="shared" si="115"/>
        <v/>
      </c>
      <c r="C1227" s="10" t="str">
        <f>IF(ISNA(VLOOKUP(P1227&amp;"_"&amp;Q1227&amp;"_"&amp;R1227,[1]挑战模式!$A:$AS,1,FALSE)),"",IF(R1227-R1226=0,"",R1227))</f>
        <v/>
      </c>
      <c r="D1227" s="10" t="str">
        <f t="shared" si="116"/>
        <v/>
      </c>
      <c r="E1227" s="10" t="str">
        <f>""</f>
        <v/>
      </c>
      <c r="F1227" s="10" t="str">
        <f>IF(C1227="","",VLOOKUP(P1227&amp;"_"&amp;Q1227&amp;"_"&amp;R1227,[1]挑战模式!$A:$AS,13,FALSE)-VLOOKUP(P1227&amp;"_"&amp;Q1227&amp;"_"&amp;R1227,[1]挑战模式!$A:$AS,14,FALSE))</f>
        <v/>
      </c>
      <c r="G1227" s="10" t="str">
        <f t="shared" si="117"/>
        <v/>
      </c>
      <c r="H1227" s="10" t="str">
        <f t="shared" si="114"/>
        <v/>
      </c>
      <c r="I1227" s="10">
        <f ca="1">IF(ISNA(VLOOKUP(P1227&amp;"_"&amp;Q1227&amp;"_"&amp;R1227,[1]挑战模式!$A:$AS,1,FALSE)),"",IF(VLOOKUP(P1227&amp;"_"&amp;Q1227&amp;"_"&amp;R1227,[1]挑战模式!$A:$AS,14+S1227,FALSE)="","",INT(VLOOKUP(P1227&amp;"_"&amp;Q1227&amp;"_"&amp;R1227,[1]挑战模式!$A:$AS,20+S1227,FALSE))))</f>
        <v>12</v>
      </c>
      <c r="J1227" s="10">
        <f ca="1">IF(ISNA(VLOOKUP(P1227&amp;"_"&amp;Q1227&amp;"_"&amp;R1227,[1]挑战模式!$A:$AS,1,FALSE)),"",IF(VLOOKUP(P1227&amp;"_"&amp;Q1227&amp;"_"&amp;R1227,[1]挑战模式!$A:$AS,14+S1227,FALSE)="","",ROUND(VLOOKUP(P1227&amp;"_"&amp;Q1227&amp;"_"&amp;R1227,[1]挑战模式!$A:$AS,5,FALSE)/I1227,2)))</f>
        <v>2.5</v>
      </c>
      <c r="K1227" s="10">
        <f t="shared" ca="1" si="118"/>
        <v>1</v>
      </c>
      <c r="L1227" s="10" t="str">
        <f t="shared" ca="1" si="119"/>
        <v>Monster_Season2_Challenge1_5_2</v>
      </c>
      <c r="M1227" s="10">
        <f t="shared" ca="1" si="120"/>
        <v>1</v>
      </c>
      <c r="O1227" s="10">
        <f ca="1">IF(J1227="","",VLOOKUP(P1227&amp;"_"&amp;Q1227&amp;"_"&amp;R1227,[1]挑战模式!$A:$AS,38+S1227,FALSE))</f>
        <v>7</v>
      </c>
      <c r="P1227" s="10">
        <v>2</v>
      </c>
      <c r="Q1227" s="10">
        <v>1</v>
      </c>
      <c r="R1227" s="10">
        <v>5</v>
      </c>
      <c r="S1227" s="10">
        <v>2</v>
      </c>
    </row>
    <row r="1228" spans="2:19" x14ac:dyDescent="0.2">
      <c r="B1228" s="10" t="str">
        <f t="shared" si="115"/>
        <v/>
      </c>
      <c r="C1228" s="10" t="str">
        <f>IF(ISNA(VLOOKUP(P1228&amp;"_"&amp;Q1228&amp;"_"&amp;R1228,[1]挑战模式!$A:$AS,1,FALSE)),"",IF(R1228-R1227=0,"",R1228))</f>
        <v/>
      </c>
      <c r="D1228" s="10" t="str">
        <f t="shared" si="116"/>
        <v/>
      </c>
      <c r="E1228" s="10" t="str">
        <f>""</f>
        <v/>
      </c>
      <c r="F1228" s="10" t="str">
        <f>IF(C1228="","",VLOOKUP(P1228&amp;"_"&amp;Q1228&amp;"_"&amp;R1228,[1]挑战模式!$A:$AS,13,FALSE)-VLOOKUP(P1228&amp;"_"&amp;Q1228&amp;"_"&amp;R1228,[1]挑战模式!$A:$AS,14,FALSE))</f>
        <v/>
      </c>
      <c r="G1228" s="10" t="str">
        <f t="shared" si="117"/>
        <v/>
      </c>
      <c r="H1228" s="10" t="str">
        <f t="shared" si="114"/>
        <v/>
      </c>
      <c r="I1228" s="10">
        <f ca="1">IF(ISNA(VLOOKUP(P1228&amp;"_"&amp;Q1228&amp;"_"&amp;R1228,[1]挑战模式!$A:$AS,1,FALSE)),"",IF(VLOOKUP(P1228&amp;"_"&amp;Q1228&amp;"_"&amp;R1228,[1]挑战模式!$A:$AS,14+S1228,FALSE)="","",INT(VLOOKUP(P1228&amp;"_"&amp;Q1228&amp;"_"&amp;R1228,[1]挑战模式!$A:$AS,20+S1228,FALSE))))</f>
        <v>6</v>
      </c>
      <c r="J1228" s="10">
        <f ca="1">IF(ISNA(VLOOKUP(P1228&amp;"_"&amp;Q1228&amp;"_"&amp;R1228,[1]挑战模式!$A:$AS,1,FALSE)),"",IF(VLOOKUP(P1228&amp;"_"&amp;Q1228&amp;"_"&amp;R1228,[1]挑战模式!$A:$AS,14+S1228,FALSE)="","",ROUND(VLOOKUP(P1228&amp;"_"&amp;Q1228&amp;"_"&amp;R1228,[1]挑战模式!$A:$AS,5,FALSE)/I1228,2)))</f>
        <v>5</v>
      </c>
      <c r="K1228" s="10">
        <f t="shared" ca="1" si="118"/>
        <v>1</v>
      </c>
      <c r="L1228" s="10" t="str">
        <f t="shared" ca="1" si="119"/>
        <v>Monster_Season2_Challenge1_5_3</v>
      </c>
      <c r="M1228" s="10">
        <f t="shared" ca="1" si="120"/>
        <v>1</v>
      </c>
      <c r="O1228" s="10">
        <f ca="1">IF(J1228="","",VLOOKUP(P1228&amp;"_"&amp;Q1228&amp;"_"&amp;R1228,[1]挑战模式!$A:$AS,38+S1228,FALSE))</f>
        <v>7</v>
      </c>
      <c r="P1228" s="10">
        <v>2</v>
      </c>
      <c r="Q1228" s="10">
        <v>1</v>
      </c>
      <c r="R1228" s="10">
        <v>5</v>
      </c>
      <c r="S1228" s="10">
        <v>3</v>
      </c>
    </row>
    <row r="1229" spans="2:19" x14ac:dyDescent="0.2">
      <c r="B1229" s="10" t="str">
        <f t="shared" si="115"/>
        <v/>
      </c>
      <c r="C1229" s="10" t="str">
        <f>IF(ISNA(VLOOKUP(P1229&amp;"_"&amp;Q1229&amp;"_"&amp;R1229,[1]挑战模式!$A:$AS,1,FALSE)),"",IF(R1229-R1228=0,"",R1229))</f>
        <v/>
      </c>
      <c r="D1229" s="10" t="str">
        <f t="shared" si="116"/>
        <v/>
      </c>
      <c r="E1229" s="10" t="str">
        <f>""</f>
        <v/>
      </c>
      <c r="F1229" s="10" t="str">
        <f>IF(C1229="","",VLOOKUP(P1229&amp;"_"&amp;Q1229&amp;"_"&amp;R1229,[1]挑战模式!$A:$AS,13,FALSE)-VLOOKUP(P1229&amp;"_"&amp;Q1229&amp;"_"&amp;R1229,[1]挑战模式!$A:$AS,14,FALSE))</f>
        <v/>
      </c>
      <c r="G1229" s="10" t="str">
        <f t="shared" si="117"/>
        <v/>
      </c>
      <c r="H1229" s="10" t="str">
        <f t="shared" si="114"/>
        <v/>
      </c>
      <c r="I1229" s="10" t="str">
        <f ca="1">IF(ISNA(VLOOKUP(P1229&amp;"_"&amp;Q1229&amp;"_"&amp;R1229,[1]挑战模式!$A:$AS,1,FALSE)),"",IF(VLOOKUP(P1229&amp;"_"&amp;Q1229&amp;"_"&amp;R1229,[1]挑战模式!$A:$AS,14+S1229,FALSE)="","",INT(VLOOKUP(P1229&amp;"_"&amp;Q1229&amp;"_"&amp;R1229,[1]挑战模式!$A:$AS,20+S1229,FALSE))))</f>
        <v/>
      </c>
      <c r="J1229" s="10" t="str">
        <f ca="1">IF(ISNA(VLOOKUP(P1229&amp;"_"&amp;Q1229&amp;"_"&amp;R1229,[1]挑战模式!$A:$AS,1,FALSE)),"",IF(VLOOKUP(P1229&amp;"_"&amp;Q1229&amp;"_"&amp;R1229,[1]挑战模式!$A:$AS,14+S1229,FALSE)="","",ROUND(VLOOKUP(P1229&amp;"_"&amp;Q1229&amp;"_"&amp;R1229,[1]挑战模式!$A:$AS,5,FALSE)/I1229,2)))</f>
        <v/>
      </c>
      <c r="K1229" s="10" t="str">
        <f t="shared" ca="1" si="118"/>
        <v/>
      </c>
      <c r="L1229" s="10" t="str">
        <f t="shared" ca="1" si="119"/>
        <v/>
      </c>
      <c r="M1229" s="10" t="str">
        <f t="shared" ca="1" si="120"/>
        <v/>
      </c>
      <c r="O1229" s="10" t="str">
        <f ca="1">IF(J1229="","",VLOOKUP(P1229&amp;"_"&amp;Q1229&amp;"_"&amp;R1229,[1]挑战模式!$A:$AS,38+S1229,FALSE))</f>
        <v/>
      </c>
      <c r="P1229" s="10">
        <v>2</v>
      </c>
      <c r="Q1229" s="10">
        <v>1</v>
      </c>
      <c r="R1229" s="10">
        <v>5</v>
      </c>
      <c r="S1229" s="10">
        <v>4</v>
      </c>
    </row>
    <row r="1230" spans="2:19" x14ac:dyDescent="0.2">
      <c r="B1230" s="10" t="str">
        <f t="shared" si="115"/>
        <v/>
      </c>
      <c r="C1230" s="10" t="str">
        <f>IF(ISNA(VLOOKUP(P1230&amp;"_"&amp;Q1230&amp;"_"&amp;R1230,[1]挑战模式!$A:$AS,1,FALSE)),"",IF(R1230-R1229=0,"",R1230))</f>
        <v/>
      </c>
      <c r="D1230" s="10" t="str">
        <f t="shared" si="116"/>
        <v/>
      </c>
      <c r="E1230" s="10" t="str">
        <f>""</f>
        <v/>
      </c>
      <c r="F1230" s="10" t="str">
        <f>IF(C1230="","",VLOOKUP(P1230&amp;"_"&amp;Q1230&amp;"_"&amp;R1230,[1]挑战模式!$A:$AS,13,FALSE)-VLOOKUP(P1230&amp;"_"&amp;Q1230&amp;"_"&amp;R1230,[1]挑战模式!$A:$AS,14,FALSE))</f>
        <v/>
      </c>
      <c r="G1230" s="10" t="str">
        <f t="shared" si="117"/>
        <v/>
      </c>
      <c r="H1230" s="10" t="str">
        <f t="shared" si="114"/>
        <v/>
      </c>
      <c r="I1230" s="10" t="str">
        <f ca="1">IF(ISNA(VLOOKUP(P1230&amp;"_"&amp;Q1230&amp;"_"&amp;R1230,[1]挑战模式!$A:$AS,1,FALSE)),"",IF(VLOOKUP(P1230&amp;"_"&amp;Q1230&amp;"_"&amp;R1230,[1]挑战模式!$A:$AS,14+S1230,FALSE)="","",INT(VLOOKUP(P1230&amp;"_"&amp;Q1230&amp;"_"&amp;R1230,[1]挑战模式!$A:$AS,20+S1230,FALSE))))</f>
        <v/>
      </c>
      <c r="J1230" s="10" t="str">
        <f ca="1">IF(ISNA(VLOOKUP(P1230&amp;"_"&amp;Q1230&amp;"_"&amp;R1230,[1]挑战模式!$A:$AS,1,FALSE)),"",IF(VLOOKUP(P1230&amp;"_"&amp;Q1230&amp;"_"&amp;R1230,[1]挑战模式!$A:$AS,14+S1230,FALSE)="","",ROUND(VLOOKUP(P1230&amp;"_"&amp;Q1230&amp;"_"&amp;R1230,[1]挑战模式!$A:$AS,5,FALSE)/I1230,2)))</f>
        <v/>
      </c>
      <c r="K1230" s="10" t="str">
        <f t="shared" ca="1" si="118"/>
        <v/>
      </c>
      <c r="L1230" s="10" t="str">
        <f t="shared" ca="1" si="119"/>
        <v/>
      </c>
      <c r="M1230" s="10" t="str">
        <f t="shared" ca="1" si="120"/>
        <v/>
      </c>
      <c r="O1230" s="10" t="str">
        <f ca="1">IF(J1230="","",VLOOKUP(P1230&amp;"_"&amp;Q1230&amp;"_"&amp;R1230,[1]挑战模式!$A:$AS,38+S1230,FALSE))</f>
        <v/>
      </c>
      <c r="P1230" s="10">
        <v>2</v>
      </c>
      <c r="Q1230" s="10">
        <v>1</v>
      </c>
      <c r="R1230" s="10">
        <v>5</v>
      </c>
      <c r="S1230" s="10">
        <v>5</v>
      </c>
    </row>
    <row r="1231" spans="2:19" x14ac:dyDescent="0.2">
      <c r="B1231" s="10" t="str">
        <f t="shared" si="115"/>
        <v/>
      </c>
      <c r="C1231" s="10" t="str">
        <f>IF(ISNA(VLOOKUP(P1231&amp;"_"&amp;Q1231&amp;"_"&amp;R1231,[1]挑战模式!$A:$AS,1,FALSE)),"",IF(R1231-R1230=0,"",R1231))</f>
        <v/>
      </c>
      <c r="D1231" s="10" t="str">
        <f t="shared" si="116"/>
        <v/>
      </c>
      <c r="E1231" s="10" t="str">
        <f>""</f>
        <v/>
      </c>
      <c r="F1231" s="10" t="str">
        <f>IF(C1231="","",VLOOKUP(P1231&amp;"_"&amp;Q1231&amp;"_"&amp;R1231,[1]挑战模式!$A:$AS,13,FALSE)-VLOOKUP(P1231&amp;"_"&amp;Q1231&amp;"_"&amp;R1231,[1]挑战模式!$A:$AS,14,FALSE))</f>
        <v/>
      </c>
      <c r="G1231" s="10" t="str">
        <f t="shared" si="117"/>
        <v/>
      </c>
      <c r="H1231" s="10" t="str">
        <f t="shared" si="114"/>
        <v/>
      </c>
      <c r="I1231" s="10" t="str">
        <f ca="1">IF(ISNA(VLOOKUP(P1231&amp;"_"&amp;Q1231&amp;"_"&amp;R1231,[1]挑战模式!$A:$AS,1,FALSE)),"",IF(VLOOKUP(P1231&amp;"_"&amp;Q1231&amp;"_"&amp;R1231,[1]挑战模式!$A:$AS,14+S1231,FALSE)="","",INT(VLOOKUP(P1231&amp;"_"&amp;Q1231&amp;"_"&amp;R1231,[1]挑战模式!$A:$AS,20+S1231,FALSE))))</f>
        <v/>
      </c>
      <c r="J1231" s="10" t="str">
        <f ca="1">IF(ISNA(VLOOKUP(P1231&amp;"_"&amp;Q1231&amp;"_"&amp;R1231,[1]挑战模式!$A:$AS,1,FALSE)),"",IF(VLOOKUP(P1231&amp;"_"&amp;Q1231&amp;"_"&amp;R1231,[1]挑战模式!$A:$AS,14+S1231,FALSE)="","",ROUND(VLOOKUP(P1231&amp;"_"&amp;Q1231&amp;"_"&amp;R1231,[1]挑战模式!$A:$AS,5,FALSE)/I1231,2)))</f>
        <v/>
      </c>
      <c r="K1231" s="10" t="str">
        <f t="shared" ca="1" si="118"/>
        <v/>
      </c>
      <c r="L1231" s="10" t="str">
        <f t="shared" ca="1" si="119"/>
        <v/>
      </c>
      <c r="M1231" s="10" t="str">
        <f t="shared" ca="1" si="120"/>
        <v/>
      </c>
      <c r="O1231" s="10" t="str">
        <f ca="1">IF(J1231="","",VLOOKUP(P1231&amp;"_"&amp;Q1231&amp;"_"&amp;R1231,[1]挑战模式!$A:$AS,38+S1231,FALSE))</f>
        <v/>
      </c>
      <c r="P1231" s="10">
        <v>2</v>
      </c>
      <c r="Q1231" s="10">
        <v>1</v>
      </c>
      <c r="R1231" s="10">
        <v>5</v>
      </c>
      <c r="S1231" s="10">
        <v>6</v>
      </c>
    </row>
    <row r="1232" spans="2:19" x14ac:dyDescent="0.2">
      <c r="B1232" s="10" t="str">
        <f t="shared" si="115"/>
        <v>MonsterWaveCallRule_Season2_Challenge1</v>
      </c>
      <c r="C1232" s="10">
        <f>IF(ISNA(VLOOKUP(P1232&amp;"_"&amp;Q1232&amp;"_"&amp;R1232,[1]挑战模式!$A:$AS,1,FALSE)),"",IF(R1232-R1231=0,"",R1232))</f>
        <v>6</v>
      </c>
      <c r="D1232" s="10" t="str">
        <f t="shared" si="116"/>
        <v>赛季2挑战关卡1波次6</v>
      </c>
      <c r="E1232" s="10" t="str">
        <f>""</f>
        <v/>
      </c>
      <c r="F1232" s="10">
        <f>IF(C1232="","",VLOOKUP(P1232&amp;"_"&amp;Q1232&amp;"_"&amp;R1232,[1]挑战模式!$A:$AS,13,FALSE)-VLOOKUP(P1232&amp;"_"&amp;Q1232&amp;"_"&amp;R1232,[1]挑战模式!$A:$AS,14,FALSE))</f>
        <v>100</v>
      </c>
      <c r="G1232" s="10">
        <f t="shared" si="117"/>
        <v>180</v>
      </c>
      <c r="H1232" s="10">
        <f t="shared" si="114"/>
        <v>0</v>
      </c>
      <c r="I1232" s="10">
        <f ca="1">IF(ISNA(VLOOKUP(P1232&amp;"_"&amp;Q1232&amp;"_"&amp;R1232,[1]挑战模式!$A:$AS,1,FALSE)),"",IF(VLOOKUP(P1232&amp;"_"&amp;Q1232&amp;"_"&amp;R1232,[1]挑战模式!$A:$AS,14+S1232,FALSE)="","",INT(VLOOKUP(P1232&amp;"_"&amp;Q1232&amp;"_"&amp;R1232,[1]挑战模式!$A:$AS,20+S1232,FALSE))))</f>
        <v>11</v>
      </c>
      <c r="J1232" s="10">
        <f ca="1">IF(ISNA(VLOOKUP(P1232&amp;"_"&amp;Q1232&amp;"_"&amp;R1232,[1]挑战模式!$A:$AS,1,FALSE)),"",IF(VLOOKUP(P1232&amp;"_"&amp;Q1232&amp;"_"&amp;R1232,[1]挑战模式!$A:$AS,14+S1232,FALSE)="","",ROUND(VLOOKUP(P1232&amp;"_"&amp;Q1232&amp;"_"&amp;R1232,[1]挑战模式!$A:$AS,5,FALSE)/I1232,2)))</f>
        <v>2.73</v>
      </c>
      <c r="K1232" s="10">
        <f t="shared" ca="1" si="118"/>
        <v>1</v>
      </c>
      <c r="L1232" s="10" t="str">
        <f t="shared" ca="1" si="119"/>
        <v>Monster_Season2_Challenge1_6_1</v>
      </c>
      <c r="M1232" s="10">
        <f t="shared" ca="1" si="120"/>
        <v>1</v>
      </c>
      <c r="O1232" s="10">
        <f ca="1">IF(J1232="","",VLOOKUP(P1232&amp;"_"&amp;Q1232&amp;"_"&amp;R1232,[1]挑战模式!$A:$AS,38+S1232,FALSE))</f>
        <v>6</v>
      </c>
      <c r="P1232" s="10">
        <v>2</v>
      </c>
      <c r="Q1232" s="10">
        <v>1</v>
      </c>
      <c r="R1232" s="10">
        <v>6</v>
      </c>
      <c r="S1232" s="10">
        <v>1</v>
      </c>
    </row>
    <row r="1233" spans="2:19" x14ac:dyDescent="0.2">
      <c r="B1233" s="10" t="str">
        <f t="shared" si="115"/>
        <v/>
      </c>
      <c r="C1233" s="10" t="str">
        <f>IF(ISNA(VLOOKUP(P1233&amp;"_"&amp;Q1233&amp;"_"&amp;R1233,[1]挑战模式!$A:$AS,1,FALSE)),"",IF(R1233-R1232=0,"",R1233))</f>
        <v/>
      </c>
      <c r="D1233" s="10" t="str">
        <f t="shared" si="116"/>
        <v/>
      </c>
      <c r="E1233" s="10" t="str">
        <f>""</f>
        <v/>
      </c>
      <c r="F1233" s="10" t="str">
        <f>IF(C1233="","",VLOOKUP(P1233&amp;"_"&amp;Q1233&amp;"_"&amp;R1233,[1]挑战模式!$A:$AS,13,FALSE)-VLOOKUP(P1233&amp;"_"&amp;Q1233&amp;"_"&amp;R1233,[1]挑战模式!$A:$AS,14,FALSE))</f>
        <v/>
      </c>
      <c r="G1233" s="10" t="str">
        <f t="shared" si="117"/>
        <v/>
      </c>
      <c r="H1233" s="10" t="str">
        <f t="shared" si="114"/>
        <v/>
      </c>
      <c r="I1233" s="10">
        <f ca="1">IF(ISNA(VLOOKUP(P1233&amp;"_"&amp;Q1233&amp;"_"&amp;R1233,[1]挑战模式!$A:$AS,1,FALSE)),"",IF(VLOOKUP(P1233&amp;"_"&amp;Q1233&amp;"_"&amp;R1233,[1]挑战模式!$A:$AS,14+S1233,FALSE)="","",INT(VLOOKUP(P1233&amp;"_"&amp;Q1233&amp;"_"&amp;R1233,[1]挑战模式!$A:$AS,20+S1233,FALSE))))</f>
        <v>8</v>
      </c>
      <c r="J1233" s="10">
        <f ca="1">IF(ISNA(VLOOKUP(P1233&amp;"_"&amp;Q1233&amp;"_"&amp;R1233,[1]挑战模式!$A:$AS,1,FALSE)),"",IF(VLOOKUP(P1233&amp;"_"&amp;Q1233&amp;"_"&amp;R1233,[1]挑战模式!$A:$AS,14+S1233,FALSE)="","",ROUND(VLOOKUP(P1233&amp;"_"&amp;Q1233&amp;"_"&amp;R1233,[1]挑战模式!$A:$AS,5,FALSE)/I1233,2)))</f>
        <v>3.75</v>
      </c>
      <c r="K1233" s="10">
        <f t="shared" ca="1" si="118"/>
        <v>1</v>
      </c>
      <c r="L1233" s="10" t="str">
        <f t="shared" ca="1" si="119"/>
        <v>Monster_Season2_Challenge1_6_2</v>
      </c>
      <c r="M1233" s="10">
        <f t="shared" ca="1" si="120"/>
        <v>1</v>
      </c>
      <c r="O1233" s="10">
        <f ca="1">IF(J1233="","",VLOOKUP(P1233&amp;"_"&amp;Q1233&amp;"_"&amp;R1233,[1]挑战模式!$A:$AS,38+S1233,FALSE))</f>
        <v>6</v>
      </c>
      <c r="P1233" s="10">
        <v>2</v>
      </c>
      <c r="Q1233" s="10">
        <v>1</v>
      </c>
      <c r="R1233" s="10">
        <v>6</v>
      </c>
      <c r="S1233" s="10">
        <v>2</v>
      </c>
    </row>
    <row r="1234" spans="2:19" x14ac:dyDescent="0.2">
      <c r="B1234" s="10" t="str">
        <f t="shared" si="115"/>
        <v/>
      </c>
      <c r="C1234" s="10" t="str">
        <f>IF(ISNA(VLOOKUP(P1234&amp;"_"&amp;Q1234&amp;"_"&amp;R1234,[1]挑战模式!$A:$AS,1,FALSE)),"",IF(R1234-R1233=0,"",R1234))</f>
        <v/>
      </c>
      <c r="D1234" s="10" t="str">
        <f t="shared" si="116"/>
        <v/>
      </c>
      <c r="E1234" s="10" t="str">
        <f>""</f>
        <v/>
      </c>
      <c r="F1234" s="10" t="str">
        <f>IF(C1234="","",VLOOKUP(P1234&amp;"_"&amp;Q1234&amp;"_"&amp;R1234,[1]挑战模式!$A:$AS,13,FALSE)-VLOOKUP(P1234&amp;"_"&amp;Q1234&amp;"_"&amp;R1234,[1]挑战模式!$A:$AS,14,FALSE))</f>
        <v/>
      </c>
      <c r="G1234" s="10" t="str">
        <f t="shared" si="117"/>
        <v/>
      </c>
      <c r="H1234" s="10" t="str">
        <f t="shared" si="114"/>
        <v/>
      </c>
      <c r="I1234" s="10">
        <f ca="1">IF(ISNA(VLOOKUP(P1234&amp;"_"&amp;Q1234&amp;"_"&amp;R1234,[1]挑战模式!$A:$AS,1,FALSE)),"",IF(VLOOKUP(P1234&amp;"_"&amp;Q1234&amp;"_"&amp;R1234,[1]挑战模式!$A:$AS,14+S1234,FALSE)="","",INT(VLOOKUP(P1234&amp;"_"&amp;Q1234&amp;"_"&amp;R1234,[1]挑战模式!$A:$AS,20+S1234,FALSE))))</f>
        <v>8</v>
      </c>
      <c r="J1234" s="10">
        <f ca="1">IF(ISNA(VLOOKUP(P1234&amp;"_"&amp;Q1234&amp;"_"&amp;R1234,[1]挑战模式!$A:$AS,1,FALSE)),"",IF(VLOOKUP(P1234&amp;"_"&amp;Q1234&amp;"_"&amp;R1234,[1]挑战模式!$A:$AS,14+S1234,FALSE)="","",ROUND(VLOOKUP(P1234&amp;"_"&amp;Q1234&amp;"_"&amp;R1234,[1]挑战模式!$A:$AS,5,FALSE)/I1234,2)))</f>
        <v>3.75</v>
      </c>
      <c r="K1234" s="10">
        <f t="shared" ca="1" si="118"/>
        <v>1</v>
      </c>
      <c r="L1234" s="10" t="str">
        <f t="shared" ca="1" si="119"/>
        <v>Monster_Season2_Challenge1_6_3</v>
      </c>
      <c r="M1234" s="10">
        <f t="shared" ca="1" si="120"/>
        <v>1</v>
      </c>
      <c r="O1234" s="10">
        <f ca="1">IF(J1234="","",VLOOKUP(P1234&amp;"_"&amp;Q1234&amp;"_"&amp;R1234,[1]挑战模式!$A:$AS,38+S1234,FALSE))</f>
        <v>6</v>
      </c>
      <c r="P1234" s="10">
        <v>2</v>
      </c>
      <c r="Q1234" s="10">
        <v>1</v>
      </c>
      <c r="R1234" s="10">
        <v>6</v>
      </c>
      <c r="S1234" s="10">
        <v>3</v>
      </c>
    </row>
    <row r="1235" spans="2:19" x14ac:dyDescent="0.2">
      <c r="B1235" s="10" t="str">
        <f t="shared" si="115"/>
        <v/>
      </c>
      <c r="C1235" s="10" t="str">
        <f>IF(ISNA(VLOOKUP(P1235&amp;"_"&amp;Q1235&amp;"_"&amp;R1235,[1]挑战模式!$A:$AS,1,FALSE)),"",IF(R1235-R1234=0,"",R1235))</f>
        <v/>
      </c>
      <c r="D1235" s="10" t="str">
        <f t="shared" si="116"/>
        <v/>
      </c>
      <c r="E1235" s="10" t="str">
        <f>""</f>
        <v/>
      </c>
      <c r="F1235" s="10" t="str">
        <f>IF(C1235="","",VLOOKUP(P1235&amp;"_"&amp;Q1235&amp;"_"&amp;R1235,[1]挑战模式!$A:$AS,13,FALSE)-VLOOKUP(P1235&amp;"_"&amp;Q1235&amp;"_"&amp;R1235,[1]挑战模式!$A:$AS,14,FALSE))</f>
        <v/>
      </c>
      <c r="G1235" s="10" t="str">
        <f t="shared" si="117"/>
        <v/>
      </c>
      <c r="H1235" s="10" t="str">
        <f t="shared" si="114"/>
        <v/>
      </c>
      <c r="I1235" s="10">
        <f ca="1">IF(ISNA(VLOOKUP(P1235&amp;"_"&amp;Q1235&amp;"_"&amp;R1235,[1]挑战模式!$A:$AS,1,FALSE)),"",IF(VLOOKUP(P1235&amp;"_"&amp;Q1235&amp;"_"&amp;R1235,[1]挑战模式!$A:$AS,14+S1235,FALSE)="","",INT(VLOOKUP(P1235&amp;"_"&amp;Q1235&amp;"_"&amp;R1235,[1]挑战模式!$A:$AS,20+S1235,FALSE))))</f>
        <v>5</v>
      </c>
      <c r="J1235" s="10">
        <f ca="1">IF(ISNA(VLOOKUP(P1235&amp;"_"&amp;Q1235&amp;"_"&amp;R1235,[1]挑战模式!$A:$AS,1,FALSE)),"",IF(VLOOKUP(P1235&amp;"_"&amp;Q1235&amp;"_"&amp;R1235,[1]挑战模式!$A:$AS,14+S1235,FALSE)="","",ROUND(VLOOKUP(P1235&amp;"_"&amp;Q1235&amp;"_"&amp;R1235,[1]挑战模式!$A:$AS,5,FALSE)/I1235,2)))</f>
        <v>6</v>
      </c>
      <c r="K1235" s="10">
        <f t="shared" ca="1" si="118"/>
        <v>1</v>
      </c>
      <c r="L1235" s="10" t="str">
        <f t="shared" ca="1" si="119"/>
        <v>Monster_Season2_Challenge1_6_4</v>
      </c>
      <c r="M1235" s="10">
        <f t="shared" ca="1" si="120"/>
        <v>1</v>
      </c>
      <c r="O1235" s="10">
        <f ca="1">IF(J1235="","",VLOOKUP(P1235&amp;"_"&amp;Q1235&amp;"_"&amp;R1235,[1]挑战模式!$A:$AS,38+S1235,FALSE))</f>
        <v>6</v>
      </c>
      <c r="P1235" s="10">
        <v>2</v>
      </c>
      <c r="Q1235" s="10">
        <v>1</v>
      </c>
      <c r="R1235" s="10">
        <v>6</v>
      </c>
      <c r="S1235" s="10">
        <v>4</v>
      </c>
    </row>
    <row r="1236" spans="2:19" x14ac:dyDescent="0.2">
      <c r="B1236" s="10" t="str">
        <f t="shared" si="115"/>
        <v/>
      </c>
      <c r="C1236" s="10" t="str">
        <f>IF(ISNA(VLOOKUP(P1236&amp;"_"&amp;Q1236&amp;"_"&amp;R1236,[1]挑战模式!$A:$AS,1,FALSE)),"",IF(R1236-R1235=0,"",R1236))</f>
        <v/>
      </c>
      <c r="D1236" s="10" t="str">
        <f t="shared" si="116"/>
        <v/>
      </c>
      <c r="E1236" s="10" t="str">
        <f>""</f>
        <v/>
      </c>
      <c r="F1236" s="10" t="str">
        <f>IF(C1236="","",VLOOKUP(P1236&amp;"_"&amp;Q1236&amp;"_"&amp;R1236,[1]挑战模式!$A:$AS,13,FALSE)-VLOOKUP(P1236&amp;"_"&amp;Q1236&amp;"_"&amp;R1236,[1]挑战模式!$A:$AS,14,FALSE))</f>
        <v/>
      </c>
      <c r="G1236" s="10" t="str">
        <f t="shared" si="117"/>
        <v/>
      </c>
      <c r="H1236" s="10" t="str">
        <f t="shared" si="114"/>
        <v/>
      </c>
      <c r="I1236" s="10" t="str">
        <f ca="1">IF(ISNA(VLOOKUP(P1236&amp;"_"&amp;Q1236&amp;"_"&amp;R1236,[1]挑战模式!$A:$AS,1,FALSE)),"",IF(VLOOKUP(P1236&amp;"_"&amp;Q1236&amp;"_"&amp;R1236,[1]挑战模式!$A:$AS,14+S1236,FALSE)="","",INT(VLOOKUP(P1236&amp;"_"&amp;Q1236&amp;"_"&amp;R1236,[1]挑战模式!$A:$AS,20+S1236,FALSE))))</f>
        <v/>
      </c>
      <c r="J1236" s="10" t="str">
        <f ca="1">IF(ISNA(VLOOKUP(P1236&amp;"_"&amp;Q1236&amp;"_"&amp;R1236,[1]挑战模式!$A:$AS,1,FALSE)),"",IF(VLOOKUP(P1236&amp;"_"&amp;Q1236&amp;"_"&amp;R1236,[1]挑战模式!$A:$AS,14+S1236,FALSE)="","",ROUND(VLOOKUP(P1236&amp;"_"&amp;Q1236&amp;"_"&amp;R1236,[1]挑战模式!$A:$AS,5,FALSE)/I1236,2)))</f>
        <v/>
      </c>
      <c r="K1236" s="10" t="str">
        <f t="shared" ca="1" si="118"/>
        <v/>
      </c>
      <c r="L1236" s="10" t="str">
        <f t="shared" ca="1" si="119"/>
        <v/>
      </c>
      <c r="M1236" s="10" t="str">
        <f t="shared" ca="1" si="120"/>
        <v/>
      </c>
      <c r="O1236" s="10" t="str">
        <f ca="1">IF(J1236="","",VLOOKUP(P1236&amp;"_"&amp;Q1236&amp;"_"&amp;R1236,[1]挑战模式!$A:$AS,38+S1236,FALSE))</f>
        <v/>
      </c>
      <c r="P1236" s="10">
        <v>2</v>
      </c>
      <c r="Q1236" s="10">
        <v>1</v>
      </c>
      <c r="R1236" s="10">
        <v>6</v>
      </c>
      <c r="S1236" s="10">
        <v>5</v>
      </c>
    </row>
    <row r="1237" spans="2:19" x14ac:dyDescent="0.2">
      <c r="B1237" s="10" t="str">
        <f t="shared" si="115"/>
        <v/>
      </c>
      <c r="C1237" s="10" t="str">
        <f>IF(ISNA(VLOOKUP(P1237&amp;"_"&amp;Q1237&amp;"_"&amp;R1237,[1]挑战模式!$A:$AS,1,FALSE)),"",IF(R1237-R1236=0,"",R1237))</f>
        <v/>
      </c>
      <c r="D1237" s="10" t="str">
        <f t="shared" si="116"/>
        <v/>
      </c>
      <c r="E1237" s="10" t="str">
        <f>""</f>
        <v/>
      </c>
      <c r="F1237" s="10" t="str">
        <f>IF(C1237="","",VLOOKUP(P1237&amp;"_"&amp;Q1237&amp;"_"&amp;R1237,[1]挑战模式!$A:$AS,13,FALSE)-VLOOKUP(P1237&amp;"_"&amp;Q1237&amp;"_"&amp;R1237,[1]挑战模式!$A:$AS,14,FALSE))</f>
        <v/>
      </c>
      <c r="G1237" s="10" t="str">
        <f t="shared" si="117"/>
        <v/>
      </c>
      <c r="H1237" s="10" t="str">
        <f t="shared" si="114"/>
        <v/>
      </c>
      <c r="I1237" s="10" t="str">
        <f ca="1">IF(ISNA(VLOOKUP(P1237&amp;"_"&amp;Q1237&amp;"_"&amp;R1237,[1]挑战模式!$A:$AS,1,FALSE)),"",IF(VLOOKUP(P1237&amp;"_"&amp;Q1237&amp;"_"&amp;R1237,[1]挑战模式!$A:$AS,14+S1237,FALSE)="","",INT(VLOOKUP(P1237&amp;"_"&amp;Q1237&amp;"_"&amp;R1237,[1]挑战模式!$A:$AS,20+S1237,FALSE))))</f>
        <v/>
      </c>
      <c r="J1237" s="10" t="str">
        <f ca="1">IF(ISNA(VLOOKUP(P1237&amp;"_"&amp;Q1237&amp;"_"&amp;R1237,[1]挑战模式!$A:$AS,1,FALSE)),"",IF(VLOOKUP(P1237&amp;"_"&amp;Q1237&amp;"_"&amp;R1237,[1]挑战模式!$A:$AS,14+S1237,FALSE)="","",ROUND(VLOOKUP(P1237&amp;"_"&amp;Q1237&amp;"_"&amp;R1237,[1]挑战模式!$A:$AS,5,FALSE)/I1237,2)))</f>
        <v/>
      </c>
      <c r="K1237" s="10" t="str">
        <f t="shared" ca="1" si="118"/>
        <v/>
      </c>
      <c r="L1237" s="10" t="str">
        <f t="shared" ca="1" si="119"/>
        <v/>
      </c>
      <c r="M1237" s="10" t="str">
        <f t="shared" ca="1" si="120"/>
        <v/>
      </c>
      <c r="O1237" s="10" t="str">
        <f ca="1">IF(J1237="","",VLOOKUP(P1237&amp;"_"&amp;Q1237&amp;"_"&amp;R1237,[1]挑战模式!$A:$AS,38+S1237,FALSE))</f>
        <v/>
      </c>
      <c r="P1237" s="10">
        <v>2</v>
      </c>
      <c r="Q1237" s="10">
        <v>1</v>
      </c>
      <c r="R1237" s="10">
        <v>6</v>
      </c>
      <c r="S1237" s="10">
        <v>6</v>
      </c>
    </row>
    <row r="1238" spans="2:19" x14ac:dyDescent="0.2">
      <c r="B1238" s="10" t="str">
        <f t="shared" si="115"/>
        <v/>
      </c>
      <c r="C1238" s="10" t="str">
        <f>IF(ISNA(VLOOKUP(P1238&amp;"_"&amp;Q1238&amp;"_"&amp;R1238,[1]挑战模式!$A:$AS,1,FALSE)),"",IF(R1238-R1237=0,"",R1238))</f>
        <v/>
      </c>
      <c r="D1238" s="10" t="str">
        <f t="shared" si="116"/>
        <v/>
      </c>
      <c r="E1238" s="10" t="str">
        <f>""</f>
        <v/>
      </c>
      <c r="F1238" s="10" t="str">
        <f>IF(C1238="","",VLOOKUP(P1238&amp;"_"&amp;Q1238&amp;"_"&amp;R1238,[1]挑战模式!$A:$AS,13,FALSE)-VLOOKUP(P1238&amp;"_"&amp;Q1238&amp;"_"&amp;R1238,[1]挑战模式!$A:$AS,14,FALSE))</f>
        <v/>
      </c>
      <c r="G1238" s="10" t="str">
        <f t="shared" si="117"/>
        <v/>
      </c>
      <c r="H1238" s="10" t="str">
        <f t="shared" si="114"/>
        <v/>
      </c>
      <c r="I1238" s="10" t="str">
        <f>IF(ISNA(VLOOKUP(P1238&amp;"_"&amp;Q1238&amp;"_"&amp;R1238,[1]挑战模式!$A:$AS,1,FALSE)),"",IF(VLOOKUP(P1238&amp;"_"&amp;Q1238&amp;"_"&amp;R1238,[1]挑战模式!$A:$AS,14+S1238,FALSE)="","",INT(VLOOKUP(P1238&amp;"_"&amp;Q1238&amp;"_"&amp;R1238,[1]挑战模式!$A:$AS,20+S1238,FALSE))))</f>
        <v/>
      </c>
      <c r="J1238" s="10" t="str">
        <f>IF(ISNA(VLOOKUP(P1238&amp;"_"&amp;Q1238&amp;"_"&amp;R1238,[1]挑战模式!$A:$AS,1,FALSE)),"",IF(VLOOKUP(P1238&amp;"_"&amp;Q1238&amp;"_"&amp;R1238,[1]挑战模式!$A:$AS,14+S1238,FALSE)="","",ROUND(VLOOKUP(P1238&amp;"_"&amp;Q1238&amp;"_"&amp;R1238,[1]挑战模式!$A:$AS,5,FALSE)/I1238,2)))</f>
        <v/>
      </c>
      <c r="K1238" s="10" t="str">
        <f t="shared" si="118"/>
        <v/>
      </c>
      <c r="L1238" s="10" t="str">
        <f t="shared" si="119"/>
        <v/>
      </c>
      <c r="M1238" s="10" t="str">
        <f t="shared" si="120"/>
        <v/>
      </c>
      <c r="O1238" s="10" t="str">
        <f>IF(J1238="","",VLOOKUP(P1238&amp;"_"&amp;Q1238&amp;"_"&amp;R1238,[1]挑战模式!$A:$AS,38+S1238,FALSE))</f>
        <v/>
      </c>
      <c r="P1238" s="10">
        <v>2</v>
      </c>
      <c r="Q1238" s="10">
        <v>1</v>
      </c>
      <c r="R1238" s="10">
        <v>7</v>
      </c>
      <c r="S1238" s="10">
        <v>1</v>
      </c>
    </row>
    <row r="1239" spans="2:19" x14ac:dyDescent="0.2">
      <c r="B1239" s="10" t="str">
        <f t="shared" si="115"/>
        <v/>
      </c>
      <c r="C1239" s="10" t="str">
        <f>IF(ISNA(VLOOKUP(P1239&amp;"_"&amp;Q1239&amp;"_"&amp;R1239,[1]挑战模式!$A:$AS,1,FALSE)),"",IF(R1239-R1238=0,"",R1239))</f>
        <v/>
      </c>
      <c r="D1239" s="10" t="str">
        <f t="shared" si="116"/>
        <v/>
      </c>
      <c r="E1239" s="10" t="str">
        <f>""</f>
        <v/>
      </c>
      <c r="F1239" s="10" t="str">
        <f>IF(C1239="","",VLOOKUP(P1239&amp;"_"&amp;Q1239&amp;"_"&amp;R1239,[1]挑战模式!$A:$AS,13,FALSE)-VLOOKUP(P1239&amp;"_"&amp;Q1239&amp;"_"&amp;R1239,[1]挑战模式!$A:$AS,14,FALSE))</f>
        <v/>
      </c>
      <c r="G1239" s="10" t="str">
        <f t="shared" si="117"/>
        <v/>
      </c>
      <c r="H1239" s="10" t="str">
        <f t="shared" ref="H1239:H1302" si="121">IF(C1239="","",0)</f>
        <v/>
      </c>
      <c r="I1239" s="10" t="str">
        <f>IF(ISNA(VLOOKUP(P1239&amp;"_"&amp;Q1239&amp;"_"&amp;R1239,[1]挑战模式!$A:$AS,1,FALSE)),"",IF(VLOOKUP(P1239&amp;"_"&amp;Q1239&amp;"_"&amp;R1239,[1]挑战模式!$A:$AS,14+S1239,FALSE)="","",INT(VLOOKUP(P1239&amp;"_"&amp;Q1239&amp;"_"&amp;R1239,[1]挑战模式!$A:$AS,20+S1239,FALSE))))</f>
        <v/>
      </c>
      <c r="J1239" s="10" t="str">
        <f>IF(ISNA(VLOOKUP(P1239&amp;"_"&amp;Q1239&amp;"_"&amp;R1239,[1]挑战模式!$A:$AS,1,FALSE)),"",IF(VLOOKUP(P1239&amp;"_"&amp;Q1239&amp;"_"&amp;R1239,[1]挑战模式!$A:$AS,14+S1239,FALSE)="","",ROUND(VLOOKUP(P1239&amp;"_"&amp;Q1239&amp;"_"&amp;R1239,[1]挑战模式!$A:$AS,5,FALSE)/I1239,2)))</f>
        <v/>
      </c>
      <c r="K1239" s="10" t="str">
        <f t="shared" si="118"/>
        <v/>
      </c>
      <c r="L1239" s="10" t="str">
        <f t="shared" si="119"/>
        <v/>
      </c>
      <c r="M1239" s="10" t="str">
        <f t="shared" si="120"/>
        <v/>
      </c>
      <c r="O1239" s="10" t="str">
        <f>IF(J1239="","",VLOOKUP(P1239&amp;"_"&amp;Q1239&amp;"_"&amp;R1239,[1]挑战模式!$A:$AS,38+S1239,FALSE))</f>
        <v/>
      </c>
      <c r="P1239" s="10">
        <v>2</v>
      </c>
      <c r="Q1239" s="10">
        <v>1</v>
      </c>
      <c r="R1239" s="10">
        <v>7</v>
      </c>
      <c r="S1239" s="10">
        <v>2</v>
      </c>
    </row>
    <row r="1240" spans="2:19" x14ac:dyDescent="0.2">
      <c r="B1240" s="10" t="str">
        <f t="shared" si="115"/>
        <v/>
      </c>
      <c r="C1240" s="10" t="str">
        <f>IF(ISNA(VLOOKUP(P1240&amp;"_"&amp;Q1240&amp;"_"&amp;R1240,[1]挑战模式!$A:$AS,1,FALSE)),"",IF(R1240-R1239=0,"",R1240))</f>
        <v/>
      </c>
      <c r="D1240" s="10" t="str">
        <f t="shared" si="116"/>
        <v/>
      </c>
      <c r="E1240" s="10" t="str">
        <f>""</f>
        <v/>
      </c>
      <c r="F1240" s="10" t="str">
        <f>IF(C1240="","",VLOOKUP(P1240&amp;"_"&amp;Q1240&amp;"_"&amp;R1240,[1]挑战模式!$A:$AS,13,FALSE)-VLOOKUP(P1240&amp;"_"&amp;Q1240&amp;"_"&amp;R1240,[1]挑战模式!$A:$AS,14,FALSE))</f>
        <v/>
      </c>
      <c r="G1240" s="10" t="str">
        <f t="shared" si="117"/>
        <v/>
      </c>
      <c r="H1240" s="10" t="str">
        <f t="shared" si="121"/>
        <v/>
      </c>
      <c r="I1240" s="10" t="str">
        <f>IF(ISNA(VLOOKUP(P1240&amp;"_"&amp;Q1240&amp;"_"&amp;R1240,[1]挑战模式!$A:$AS,1,FALSE)),"",IF(VLOOKUP(P1240&amp;"_"&amp;Q1240&amp;"_"&amp;R1240,[1]挑战模式!$A:$AS,14+S1240,FALSE)="","",INT(VLOOKUP(P1240&amp;"_"&amp;Q1240&amp;"_"&amp;R1240,[1]挑战模式!$A:$AS,20+S1240,FALSE))))</f>
        <v/>
      </c>
      <c r="J1240" s="10" t="str">
        <f>IF(ISNA(VLOOKUP(P1240&amp;"_"&amp;Q1240&amp;"_"&amp;R1240,[1]挑战模式!$A:$AS,1,FALSE)),"",IF(VLOOKUP(P1240&amp;"_"&amp;Q1240&amp;"_"&amp;R1240,[1]挑战模式!$A:$AS,14+S1240,FALSE)="","",ROUND(VLOOKUP(P1240&amp;"_"&amp;Q1240&amp;"_"&amp;R1240,[1]挑战模式!$A:$AS,5,FALSE)/I1240,2)))</f>
        <v/>
      </c>
      <c r="K1240" s="10" t="str">
        <f t="shared" si="118"/>
        <v/>
      </c>
      <c r="L1240" s="10" t="str">
        <f t="shared" si="119"/>
        <v/>
      </c>
      <c r="M1240" s="10" t="str">
        <f t="shared" si="120"/>
        <v/>
      </c>
      <c r="O1240" s="10" t="str">
        <f>IF(J1240="","",VLOOKUP(P1240&amp;"_"&amp;Q1240&amp;"_"&amp;R1240,[1]挑战模式!$A:$AS,38+S1240,FALSE))</f>
        <v/>
      </c>
      <c r="P1240" s="10">
        <v>2</v>
      </c>
      <c r="Q1240" s="10">
        <v>1</v>
      </c>
      <c r="R1240" s="10">
        <v>7</v>
      </c>
      <c r="S1240" s="10">
        <v>3</v>
      </c>
    </row>
    <row r="1241" spans="2:19" x14ac:dyDescent="0.2">
      <c r="B1241" s="10" t="str">
        <f t="shared" si="115"/>
        <v/>
      </c>
      <c r="C1241" s="10" t="str">
        <f>IF(ISNA(VLOOKUP(P1241&amp;"_"&amp;Q1241&amp;"_"&amp;R1241,[1]挑战模式!$A:$AS,1,FALSE)),"",IF(R1241-R1240=0,"",R1241))</f>
        <v/>
      </c>
      <c r="D1241" s="10" t="str">
        <f t="shared" si="116"/>
        <v/>
      </c>
      <c r="E1241" s="10" t="str">
        <f>""</f>
        <v/>
      </c>
      <c r="F1241" s="10" t="str">
        <f>IF(C1241="","",VLOOKUP(P1241&amp;"_"&amp;Q1241&amp;"_"&amp;R1241,[1]挑战模式!$A:$AS,13,FALSE)-VLOOKUP(P1241&amp;"_"&amp;Q1241&amp;"_"&amp;R1241,[1]挑战模式!$A:$AS,14,FALSE))</f>
        <v/>
      </c>
      <c r="G1241" s="10" t="str">
        <f t="shared" si="117"/>
        <v/>
      </c>
      <c r="H1241" s="10" t="str">
        <f t="shared" si="121"/>
        <v/>
      </c>
      <c r="I1241" s="10" t="str">
        <f>IF(ISNA(VLOOKUP(P1241&amp;"_"&amp;Q1241&amp;"_"&amp;R1241,[1]挑战模式!$A:$AS,1,FALSE)),"",IF(VLOOKUP(P1241&amp;"_"&amp;Q1241&amp;"_"&amp;R1241,[1]挑战模式!$A:$AS,14+S1241,FALSE)="","",INT(VLOOKUP(P1241&amp;"_"&amp;Q1241&amp;"_"&amp;R1241,[1]挑战模式!$A:$AS,20+S1241,FALSE))))</f>
        <v/>
      </c>
      <c r="J1241" s="10" t="str">
        <f>IF(ISNA(VLOOKUP(P1241&amp;"_"&amp;Q1241&amp;"_"&amp;R1241,[1]挑战模式!$A:$AS,1,FALSE)),"",IF(VLOOKUP(P1241&amp;"_"&amp;Q1241&amp;"_"&amp;R1241,[1]挑战模式!$A:$AS,14+S1241,FALSE)="","",ROUND(VLOOKUP(P1241&amp;"_"&amp;Q1241&amp;"_"&amp;R1241,[1]挑战模式!$A:$AS,5,FALSE)/I1241,2)))</f>
        <v/>
      </c>
      <c r="K1241" s="10" t="str">
        <f t="shared" si="118"/>
        <v/>
      </c>
      <c r="L1241" s="10" t="str">
        <f t="shared" si="119"/>
        <v/>
      </c>
      <c r="M1241" s="10" t="str">
        <f t="shared" si="120"/>
        <v/>
      </c>
      <c r="O1241" s="10" t="str">
        <f>IF(J1241="","",VLOOKUP(P1241&amp;"_"&amp;Q1241&amp;"_"&amp;R1241,[1]挑战模式!$A:$AS,38+S1241,FALSE))</f>
        <v/>
      </c>
      <c r="P1241" s="10">
        <v>2</v>
      </c>
      <c r="Q1241" s="10">
        <v>1</v>
      </c>
      <c r="R1241" s="10">
        <v>7</v>
      </c>
      <c r="S1241" s="10">
        <v>4</v>
      </c>
    </row>
    <row r="1242" spans="2:19" x14ac:dyDescent="0.2">
      <c r="B1242" s="10" t="str">
        <f t="shared" si="115"/>
        <v/>
      </c>
      <c r="C1242" s="10" t="str">
        <f>IF(ISNA(VLOOKUP(P1242&amp;"_"&amp;Q1242&amp;"_"&amp;R1242,[1]挑战模式!$A:$AS,1,FALSE)),"",IF(R1242-R1241=0,"",R1242))</f>
        <v/>
      </c>
      <c r="D1242" s="10" t="str">
        <f t="shared" si="116"/>
        <v/>
      </c>
      <c r="E1242" s="10" t="str">
        <f>""</f>
        <v/>
      </c>
      <c r="F1242" s="10" t="str">
        <f>IF(C1242="","",VLOOKUP(P1242&amp;"_"&amp;Q1242&amp;"_"&amp;R1242,[1]挑战模式!$A:$AS,13,FALSE)-VLOOKUP(P1242&amp;"_"&amp;Q1242&amp;"_"&amp;R1242,[1]挑战模式!$A:$AS,14,FALSE))</f>
        <v/>
      </c>
      <c r="G1242" s="10" t="str">
        <f t="shared" si="117"/>
        <v/>
      </c>
      <c r="H1242" s="10" t="str">
        <f t="shared" si="121"/>
        <v/>
      </c>
      <c r="I1242" s="10" t="str">
        <f>IF(ISNA(VLOOKUP(P1242&amp;"_"&amp;Q1242&amp;"_"&amp;R1242,[1]挑战模式!$A:$AS,1,FALSE)),"",IF(VLOOKUP(P1242&amp;"_"&amp;Q1242&amp;"_"&amp;R1242,[1]挑战模式!$A:$AS,14+S1242,FALSE)="","",INT(VLOOKUP(P1242&amp;"_"&amp;Q1242&amp;"_"&amp;R1242,[1]挑战模式!$A:$AS,20+S1242,FALSE))))</f>
        <v/>
      </c>
      <c r="J1242" s="10" t="str">
        <f>IF(ISNA(VLOOKUP(P1242&amp;"_"&amp;Q1242&amp;"_"&amp;R1242,[1]挑战模式!$A:$AS,1,FALSE)),"",IF(VLOOKUP(P1242&amp;"_"&amp;Q1242&amp;"_"&amp;R1242,[1]挑战模式!$A:$AS,14+S1242,FALSE)="","",ROUND(VLOOKUP(P1242&amp;"_"&amp;Q1242&amp;"_"&amp;R1242,[1]挑战模式!$A:$AS,5,FALSE)/I1242,2)))</f>
        <v/>
      </c>
      <c r="K1242" s="10" t="str">
        <f t="shared" si="118"/>
        <v/>
      </c>
      <c r="L1242" s="10" t="str">
        <f t="shared" si="119"/>
        <v/>
      </c>
      <c r="M1242" s="10" t="str">
        <f t="shared" si="120"/>
        <v/>
      </c>
      <c r="O1242" s="10" t="str">
        <f>IF(J1242="","",VLOOKUP(P1242&amp;"_"&amp;Q1242&amp;"_"&amp;R1242,[1]挑战模式!$A:$AS,38+S1242,FALSE))</f>
        <v/>
      </c>
      <c r="P1242" s="10">
        <v>2</v>
      </c>
      <c r="Q1242" s="10">
        <v>1</v>
      </c>
      <c r="R1242" s="10">
        <v>7</v>
      </c>
      <c r="S1242" s="10">
        <v>5</v>
      </c>
    </row>
    <row r="1243" spans="2:19" x14ac:dyDescent="0.2">
      <c r="B1243" s="10" t="str">
        <f t="shared" si="115"/>
        <v/>
      </c>
      <c r="C1243" s="10" t="str">
        <f>IF(ISNA(VLOOKUP(P1243&amp;"_"&amp;Q1243&amp;"_"&amp;R1243,[1]挑战模式!$A:$AS,1,FALSE)),"",IF(R1243-R1242=0,"",R1243))</f>
        <v/>
      </c>
      <c r="D1243" s="10" t="str">
        <f t="shared" si="116"/>
        <v/>
      </c>
      <c r="E1243" s="10" t="str">
        <f>""</f>
        <v/>
      </c>
      <c r="F1243" s="10" t="str">
        <f>IF(C1243="","",VLOOKUP(P1243&amp;"_"&amp;Q1243&amp;"_"&amp;R1243,[1]挑战模式!$A:$AS,13,FALSE)-VLOOKUP(P1243&amp;"_"&amp;Q1243&amp;"_"&amp;R1243,[1]挑战模式!$A:$AS,14,FALSE))</f>
        <v/>
      </c>
      <c r="G1243" s="10" t="str">
        <f t="shared" si="117"/>
        <v/>
      </c>
      <c r="H1243" s="10" t="str">
        <f t="shared" si="121"/>
        <v/>
      </c>
      <c r="I1243" s="10" t="str">
        <f>IF(ISNA(VLOOKUP(P1243&amp;"_"&amp;Q1243&amp;"_"&amp;R1243,[1]挑战模式!$A:$AS,1,FALSE)),"",IF(VLOOKUP(P1243&amp;"_"&amp;Q1243&amp;"_"&amp;R1243,[1]挑战模式!$A:$AS,14+S1243,FALSE)="","",INT(VLOOKUP(P1243&amp;"_"&amp;Q1243&amp;"_"&amp;R1243,[1]挑战模式!$A:$AS,20+S1243,FALSE))))</f>
        <v/>
      </c>
      <c r="J1243" s="10" t="str">
        <f>IF(ISNA(VLOOKUP(P1243&amp;"_"&amp;Q1243&amp;"_"&amp;R1243,[1]挑战模式!$A:$AS,1,FALSE)),"",IF(VLOOKUP(P1243&amp;"_"&amp;Q1243&amp;"_"&amp;R1243,[1]挑战模式!$A:$AS,14+S1243,FALSE)="","",ROUND(VLOOKUP(P1243&amp;"_"&amp;Q1243&amp;"_"&amp;R1243,[1]挑战模式!$A:$AS,5,FALSE)/I1243,2)))</f>
        <v/>
      </c>
      <c r="K1243" s="10" t="str">
        <f t="shared" si="118"/>
        <v/>
      </c>
      <c r="L1243" s="10" t="str">
        <f t="shared" si="119"/>
        <v/>
      </c>
      <c r="M1243" s="10" t="str">
        <f t="shared" si="120"/>
        <v/>
      </c>
      <c r="O1243" s="10" t="str">
        <f>IF(J1243="","",VLOOKUP(P1243&amp;"_"&amp;Q1243&amp;"_"&amp;R1243,[1]挑战模式!$A:$AS,38+S1243,FALSE))</f>
        <v/>
      </c>
      <c r="P1243" s="10">
        <v>2</v>
      </c>
      <c r="Q1243" s="10">
        <v>1</v>
      </c>
      <c r="R1243" s="10">
        <v>7</v>
      </c>
      <c r="S1243" s="10">
        <v>6</v>
      </c>
    </row>
    <row r="1244" spans="2:19" x14ac:dyDescent="0.2">
      <c r="B1244" s="10" t="str">
        <f t="shared" si="115"/>
        <v/>
      </c>
      <c r="C1244" s="10" t="str">
        <f>IF(ISNA(VLOOKUP(P1244&amp;"_"&amp;Q1244&amp;"_"&amp;R1244,[1]挑战模式!$A:$AS,1,FALSE)),"",IF(R1244-R1243=0,"",R1244))</f>
        <v/>
      </c>
      <c r="D1244" s="10" t="str">
        <f t="shared" si="116"/>
        <v/>
      </c>
      <c r="E1244" s="10" t="str">
        <f>""</f>
        <v/>
      </c>
      <c r="F1244" s="10" t="str">
        <f>IF(C1244="","",VLOOKUP(P1244&amp;"_"&amp;Q1244&amp;"_"&amp;R1244,[1]挑战模式!$A:$AS,13,FALSE)-VLOOKUP(P1244&amp;"_"&amp;Q1244&amp;"_"&amp;R1244,[1]挑战模式!$A:$AS,14,FALSE))</f>
        <v/>
      </c>
      <c r="G1244" s="10" t="str">
        <f t="shared" si="117"/>
        <v/>
      </c>
      <c r="H1244" s="10" t="str">
        <f t="shared" si="121"/>
        <v/>
      </c>
      <c r="I1244" s="10" t="str">
        <f>IF(ISNA(VLOOKUP(P1244&amp;"_"&amp;Q1244&amp;"_"&amp;R1244,[1]挑战模式!$A:$AS,1,FALSE)),"",IF(VLOOKUP(P1244&amp;"_"&amp;Q1244&amp;"_"&amp;R1244,[1]挑战模式!$A:$AS,14+S1244,FALSE)="","",INT(VLOOKUP(P1244&amp;"_"&amp;Q1244&amp;"_"&amp;R1244,[1]挑战模式!$A:$AS,20+S1244,FALSE))))</f>
        <v/>
      </c>
      <c r="J1244" s="10" t="str">
        <f>IF(ISNA(VLOOKUP(P1244&amp;"_"&amp;Q1244&amp;"_"&amp;R1244,[1]挑战模式!$A:$AS,1,FALSE)),"",IF(VLOOKUP(P1244&amp;"_"&amp;Q1244&amp;"_"&amp;R1244,[1]挑战模式!$A:$AS,14+S1244,FALSE)="","",ROUND(VLOOKUP(P1244&amp;"_"&amp;Q1244&amp;"_"&amp;R1244,[1]挑战模式!$A:$AS,5,FALSE)/I1244,2)))</f>
        <v/>
      </c>
      <c r="K1244" s="10" t="str">
        <f t="shared" si="118"/>
        <v/>
      </c>
      <c r="L1244" s="10" t="str">
        <f t="shared" si="119"/>
        <v/>
      </c>
      <c r="M1244" s="10" t="str">
        <f t="shared" si="120"/>
        <v/>
      </c>
      <c r="O1244" s="10" t="str">
        <f>IF(J1244="","",VLOOKUP(P1244&amp;"_"&amp;Q1244&amp;"_"&amp;R1244,[1]挑战模式!$A:$AS,38+S1244,FALSE))</f>
        <v/>
      </c>
      <c r="P1244" s="10">
        <v>2</v>
      </c>
      <c r="Q1244" s="10">
        <v>1</v>
      </c>
      <c r="R1244" s="10">
        <v>8</v>
      </c>
      <c r="S1244" s="10">
        <v>1</v>
      </c>
    </row>
    <row r="1245" spans="2:19" x14ac:dyDescent="0.2">
      <c r="B1245" s="10" t="str">
        <f t="shared" si="115"/>
        <v/>
      </c>
      <c r="C1245" s="10" t="str">
        <f>IF(ISNA(VLOOKUP(P1245&amp;"_"&amp;Q1245&amp;"_"&amp;R1245,[1]挑战模式!$A:$AS,1,FALSE)),"",IF(R1245-R1244=0,"",R1245))</f>
        <v/>
      </c>
      <c r="D1245" s="10" t="str">
        <f t="shared" si="116"/>
        <v/>
      </c>
      <c r="E1245" s="10" t="str">
        <f>""</f>
        <v/>
      </c>
      <c r="F1245" s="10" t="str">
        <f>IF(C1245="","",VLOOKUP(P1245&amp;"_"&amp;Q1245&amp;"_"&amp;R1245,[1]挑战模式!$A:$AS,13,FALSE)-VLOOKUP(P1245&amp;"_"&amp;Q1245&amp;"_"&amp;R1245,[1]挑战模式!$A:$AS,14,FALSE))</f>
        <v/>
      </c>
      <c r="G1245" s="10" t="str">
        <f t="shared" si="117"/>
        <v/>
      </c>
      <c r="H1245" s="10" t="str">
        <f t="shared" si="121"/>
        <v/>
      </c>
      <c r="I1245" s="10" t="str">
        <f>IF(ISNA(VLOOKUP(P1245&amp;"_"&amp;Q1245&amp;"_"&amp;R1245,[1]挑战模式!$A:$AS,1,FALSE)),"",IF(VLOOKUP(P1245&amp;"_"&amp;Q1245&amp;"_"&amp;R1245,[1]挑战模式!$A:$AS,14+S1245,FALSE)="","",INT(VLOOKUP(P1245&amp;"_"&amp;Q1245&amp;"_"&amp;R1245,[1]挑战模式!$A:$AS,20+S1245,FALSE))))</f>
        <v/>
      </c>
      <c r="J1245" s="10" t="str">
        <f>IF(ISNA(VLOOKUP(P1245&amp;"_"&amp;Q1245&amp;"_"&amp;R1245,[1]挑战模式!$A:$AS,1,FALSE)),"",IF(VLOOKUP(P1245&amp;"_"&amp;Q1245&amp;"_"&amp;R1245,[1]挑战模式!$A:$AS,14+S1245,FALSE)="","",ROUND(VLOOKUP(P1245&amp;"_"&amp;Q1245&amp;"_"&amp;R1245,[1]挑战模式!$A:$AS,5,FALSE)/I1245,2)))</f>
        <v/>
      </c>
      <c r="K1245" s="10" t="str">
        <f t="shared" si="118"/>
        <v/>
      </c>
      <c r="L1245" s="10" t="str">
        <f t="shared" si="119"/>
        <v/>
      </c>
      <c r="M1245" s="10" t="str">
        <f t="shared" si="120"/>
        <v/>
      </c>
      <c r="O1245" s="10" t="str">
        <f>IF(J1245="","",VLOOKUP(P1245&amp;"_"&amp;Q1245&amp;"_"&amp;R1245,[1]挑战模式!$A:$AS,38+S1245,FALSE))</f>
        <v/>
      </c>
      <c r="P1245" s="10">
        <v>2</v>
      </c>
      <c r="Q1245" s="10">
        <v>1</v>
      </c>
      <c r="R1245" s="10">
        <v>8</v>
      </c>
      <c r="S1245" s="10">
        <v>2</v>
      </c>
    </row>
    <row r="1246" spans="2:19" x14ac:dyDescent="0.2">
      <c r="B1246" s="10" t="str">
        <f t="shared" si="115"/>
        <v/>
      </c>
      <c r="C1246" s="10" t="str">
        <f>IF(ISNA(VLOOKUP(P1246&amp;"_"&amp;Q1246&amp;"_"&amp;R1246,[1]挑战模式!$A:$AS,1,FALSE)),"",IF(R1246-R1245=0,"",R1246))</f>
        <v/>
      </c>
      <c r="D1246" s="10" t="str">
        <f t="shared" si="116"/>
        <v/>
      </c>
      <c r="E1246" s="10" t="str">
        <f>""</f>
        <v/>
      </c>
      <c r="F1246" s="10" t="str">
        <f>IF(C1246="","",VLOOKUP(P1246&amp;"_"&amp;Q1246&amp;"_"&amp;R1246,[1]挑战模式!$A:$AS,13,FALSE)-VLOOKUP(P1246&amp;"_"&amp;Q1246&amp;"_"&amp;R1246,[1]挑战模式!$A:$AS,14,FALSE))</f>
        <v/>
      </c>
      <c r="G1246" s="10" t="str">
        <f t="shared" si="117"/>
        <v/>
      </c>
      <c r="H1246" s="10" t="str">
        <f t="shared" si="121"/>
        <v/>
      </c>
      <c r="I1246" s="10" t="str">
        <f>IF(ISNA(VLOOKUP(P1246&amp;"_"&amp;Q1246&amp;"_"&amp;R1246,[1]挑战模式!$A:$AS,1,FALSE)),"",IF(VLOOKUP(P1246&amp;"_"&amp;Q1246&amp;"_"&amp;R1246,[1]挑战模式!$A:$AS,14+S1246,FALSE)="","",INT(VLOOKUP(P1246&amp;"_"&amp;Q1246&amp;"_"&amp;R1246,[1]挑战模式!$A:$AS,20+S1246,FALSE))))</f>
        <v/>
      </c>
      <c r="J1246" s="10" t="str">
        <f>IF(ISNA(VLOOKUP(P1246&amp;"_"&amp;Q1246&amp;"_"&amp;R1246,[1]挑战模式!$A:$AS,1,FALSE)),"",IF(VLOOKUP(P1246&amp;"_"&amp;Q1246&amp;"_"&amp;R1246,[1]挑战模式!$A:$AS,14+S1246,FALSE)="","",ROUND(VLOOKUP(P1246&amp;"_"&amp;Q1246&amp;"_"&amp;R1246,[1]挑战模式!$A:$AS,5,FALSE)/I1246,2)))</f>
        <v/>
      </c>
      <c r="K1246" s="10" t="str">
        <f t="shared" si="118"/>
        <v/>
      </c>
      <c r="L1246" s="10" t="str">
        <f t="shared" si="119"/>
        <v/>
      </c>
      <c r="M1246" s="10" t="str">
        <f t="shared" si="120"/>
        <v/>
      </c>
      <c r="O1246" s="10" t="str">
        <f>IF(J1246="","",VLOOKUP(P1246&amp;"_"&amp;Q1246&amp;"_"&amp;R1246,[1]挑战模式!$A:$AS,38+S1246,FALSE))</f>
        <v/>
      </c>
      <c r="P1246" s="10">
        <v>2</v>
      </c>
      <c r="Q1246" s="10">
        <v>1</v>
      </c>
      <c r="R1246" s="10">
        <v>8</v>
      </c>
      <c r="S1246" s="10">
        <v>3</v>
      </c>
    </row>
    <row r="1247" spans="2:19" x14ac:dyDescent="0.2">
      <c r="B1247" s="10" t="str">
        <f t="shared" si="115"/>
        <v/>
      </c>
      <c r="C1247" s="10" t="str">
        <f>IF(ISNA(VLOOKUP(P1247&amp;"_"&amp;Q1247&amp;"_"&amp;R1247,[1]挑战模式!$A:$AS,1,FALSE)),"",IF(R1247-R1246=0,"",R1247))</f>
        <v/>
      </c>
      <c r="D1247" s="10" t="str">
        <f t="shared" si="116"/>
        <v/>
      </c>
      <c r="E1247" s="10" t="str">
        <f>""</f>
        <v/>
      </c>
      <c r="F1247" s="10" t="str">
        <f>IF(C1247="","",VLOOKUP(P1247&amp;"_"&amp;Q1247&amp;"_"&amp;R1247,[1]挑战模式!$A:$AS,13,FALSE)-VLOOKUP(P1247&amp;"_"&amp;Q1247&amp;"_"&amp;R1247,[1]挑战模式!$A:$AS,14,FALSE))</f>
        <v/>
      </c>
      <c r="G1247" s="10" t="str">
        <f t="shared" si="117"/>
        <v/>
      </c>
      <c r="H1247" s="10" t="str">
        <f t="shared" si="121"/>
        <v/>
      </c>
      <c r="I1247" s="10" t="str">
        <f>IF(ISNA(VLOOKUP(P1247&amp;"_"&amp;Q1247&amp;"_"&amp;R1247,[1]挑战模式!$A:$AS,1,FALSE)),"",IF(VLOOKUP(P1247&amp;"_"&amp;Q1247&amp;"_"&amp;R1247,[1]挑战模式!$A:$AS,14+S1247,FALSE)="","",INT(VLOOKUP(P1247&amp;"_"&amp;Q1247&amp;"_"&amp;R1247,[1]挑战模式!$A:$AS,20+S1247,FALSE))))</f>
        <v/>
      </c>
      <c r="J1247" s="10" t="str">
        <f>IF(ISNA(VLOOKUP(P1247&amp;"_"&amp;Q1247&amp;"_"&amp;R1247,[1]挑战模式!$A:$AS,1,FALSE)),"",IF(VLOOKUP(P1247&amp;"_"&amp;Q1247&amp;"_"&amp;R1247,[1]挑战模式!$A:$AS,14+S1247,FALSE)="","",ROUND(VLOOKUP(P1247&amp;"_"&amp;Q1247&amp;"_"&amp;R1247,[1]挑战模式!$A:$AS,5,FALSE)/I1247,2)))</f>
        <v/>
      </c>
      <c r="K1247" s="10" t="str">
        <f t="shared" si="118"/>
        <v/>
      </c>
      <c r="L1247" s="10" t="str">
        <f t="shared" si="119"/>
        <v/>
      </c>
      <c r="M1247" s="10" t="str">
        <f t="shared" si="120"/>
        <v/>
      </c>
      <c r="O1247" s="10" t="str">
        <f>IF(J1247="","",VLOOKUP(P1247&amp;"_"&amp;Q1247&amp;"_"&amp;R1247,[1]挑战模式!$A:$AS,38+S1247,FALSE))</f>
        <v/>
      </c>
      <c r="P1247" s="10">
        <v>2</v>
      </c>
      <c r="Q1247" s="10">
        <v>1</v>
      </c>
      <c r="R1247" s="10">
        <v>8</v>
      </c>
      <c r="S1247" s="10">
        <v>4</v>
      </c>
    </row>
    <row r="1248" spans="2:19" x14ac:dyDescent="0.2">
      <c r="B1248" s="10" t="str">
        <f t="shared" si="115"/>
        <v/>
      </c>
      <c r="C1248" s="10" t="str">
        <f>IF(ISNA(VLOOKUP(P1248&amp;"_"&amp;Q1248&amp;"_"&amp;R1248,[1]挑战模式!$A:$AS,1,FALSE)),"",IF(R1248-R1247=0,"",R1248))</f>
        <v/>
      </c>
      <c r="D1248" s="10" t="str">
        <f t="shared" si="116"/>
        <v/>
      </c>
      <c r="E1248" s="10" t="str">
        <f>""</f>
        <v/>
      </c>
      <c r="F1248" s="10" t="str">
        <f>IF(C1248="","",VLOOKUP(P1248&amp;"_"&amp;Q1248&amp;"_"&amp;R1248,[1]挑战模式!$A:$AS,13,FALSE)-VLOOKUP(P1248&amp;"_"&amp;Q1248&amp;"_"&amp;R1248,[1]挑战模式!$A:$AS,14,FALSE))</f>
        <v/>
      </c>
      <c r="G1248" s="10" t="str">
        <f t="shared" si="117"/>
        <v/>
      </c>
      <c r="H1248" s="10" t="str">
        <f t="shared" si="121"/>
        <v/>
      </c>
      <c r="I1248" s="10" t="str">
        <f>IF(ISNA(VLOOKUP(P1248&amp;"_"&amp;Q1248&amp;"_"&amp;R1248,[1]挑战模式!$A:$AS,1,FALSE)),"",IF(VLOOKUP(P1248&amp;"_"&amp;Q1248&amp;"_"&amp;R1248,[1]挑战模式!$A:$AS,14+S1248,FALSE)="","",INT(VLOOKUP(P1248&amp;"_"&amp;Q1248&amp;"_"&amp;R1248,[1]挑战模式!$A:$AS,20+S1248,FALSE))))</f>
        <v/>
      </c>
      <c r="J1248" s="10" t="str">
        <f>IF(ISNA(VLOOKUP(P1248&amp;"_"&amp;Q1248&amp;"_"&amp;R1248,[1]挑战模式!$A:$AS,1,FALSE)),"",IF(VLOOKUP(P1248&amp;"_"&amp;Q1248&amp;"_"&amp;R1248,[1]挑战模式!$A:$AS,14+S1248,FALSE)="","",ROUND(VLOOKUP(P1248&amp;"_"&amp;Q1248&amp;"_"&amp;R1248,[1]挑战模式!$A:$AS,5,FALSE)/I1248,2)))</f>
        <v/>
      </c>
      <c r="K1248" s="10" t="str">
        <f t="shared" si="118"/>
        <v/>
      </c>
      <c r="L1248" s="10" t="str">
        <f t="shared" si="119"/>
        <v/>
      </c>
      <c r="M1248" s="10" t="str">
        <f t="shared" si="120"/>
        <v/>
      </c>
      <c r="O1248" s="10" t="str">
        <f>IF(J1248="","",VLOOKUP(P1248&amp;"_"&amp;Q1248&amp;"_"&amp;R1248,[1]挑战模式!$A:$AS,38+S1248,FALSE))</f>
        <v/>
      </c>
      <c r="P1248" s="10">
        <v>2</v>
      </c>
      <c r="Q1248" s="10">
        <v>1</v>
      </c>
      <c r="R1248" s="10">
        <v>8</v>
      </c>
      <c r="S1248" s="10">
        <v>5</v>
      </c>
    </row>
    <row r="1249" spans="2:19" x14ac:dyDescent="0.2">
      <c r="B1249" s="10" t="str">
        <f t="shared" si="115"/>
        <v/>
      </c>
      <c r="C1249" s="10" t="str">
        <f>IF(ISNA(VLOOKUP(P1249&amp;"_"&amp;Q1249&amp;"_"&amp;R1249,[1]挑战模式!$A:$AS,1,FALSE)),"",IF(R1249-R1248=0,"",R1249))</f>
        <v/>
      </c>
      <c r="D1249" s="10" t="str">
        <f t="shared" si="116"/>
        <v/>
      </c>
      <c r="E1249" s="10" t="str">
        <f>""</f>
        <v/>
      </c>
      <c r="F1249" s="10" t="str">
        <f>IF(C1249="","",VLOOKUP(P1249&amp;"_"&amp;Q1249&amp;"_"&amp;R1249,[1]挑战模式!$A:$AS,13,FALSE)-VLOOKUP(P1249&amp;"_"&amp;Q1249&amp;"_"&amp;R1249,[1]挑战模式!$A:$AS,14,FALSE))</f>
        <v/>
      </c>
      <c r="G1249" s="10" t="str">
        <f t="shared" si="117"/>
        <v/>
      </c>
      <c r="H1249" s="10" t="str">
        <f t="shared" si="121"/>
        <v/>
      </c>
      <c r="I1249" s="10" t="str">
        <f>IF(ISNA(VLOOKUP(P1249&amp;"_"&amp;Q1249&amp;"_"&amp;R1249,[1]挑战模式!$A:$AS,1,FALSE)),"",IF(VLOOKUP(P1249&amp;"_"&amp;Q1249&amp;"_"&amp;R1249,[1]挑战模式!$A:$AS,14+S1249,FALSE)="","",INT(VLOOKUP(P1249&amp;"_"&amp;Q1249&amp;"_"&amp;R1249,[1]挑战模式!$A:$AS,20+S1249,FALSE))))</f>
        <v/>
      </c>
      <c r="J1249" s="10" t="str">
        <f>IF(ISNA(VLOOKUP(P1249&amp;"_"&amp;Q1249&amp;"_"&amp;R1249,[1]挑战模式!$A:$AS,1,FALSE)),"",IF(VLOOKUP(P1249&amp;"_"&amp;Q1249&amp;"_"&amp;R1249,[1]挑战模式!$A:$AS,14+S1249,FALSE)="","",ROUND(VLOOKUP(P1249&amp;"_"&amp;Q1249&amp;"_"&amp;R1249,[1]挑战模式!$A:$AS,5,FALSE)/I1249,2)))</f>
        <v/>
      </c>
      <c r="K1249" s="10" t="str">
        <f t="shared" si="118"/>
        <v/>
      </c>
      <c r="L1249" s="10" t="str">
        <f t="shared" si="119"/>
        <v/>
      </c>
      <c r="M1249" s="10" t="str">
        <f t="shared" si="120"/>
        <v/>
      </c>
      <c r="O1249" s="10" t="str">
        <f>IF(J1249="","",VLOOKUP(P1249&amp;"_"&amp;Q1249&amp;"_"&amp;R1249,[1]挑战模式!$A:$AS,38+S1249,FALSE))</f>
        <v/>
      </c>
      <c r="P1249" s="10">
        <v>2</v>
      </c>
      <c r="Q1249" s="10">
        <v>1</v>
      </c>
      <c r="R1249" s="10">
        <v>8</v>
      </c>
      <c r="S1249" s="10">
        <v>6</v>
      </c>
    </row>
    <row r="1250" spans="2:19" x14ac:dyDescent="0.2">
      <c r="B1250" s="10" t="str">
        <f t="shared" si="115"/>
        <v>MonsterWaveCallRule_Season2_Challenge2</v>
      </c>
      <c r="C1250" s="10">
        <f>IF(ISNA(VLOOKUP(P1250&amp;"_"&amp;Q1250&amp;"_"&amp;R1250,[1]挑战模式!$A:$AS,1,FALSE)),"",IF(R1250-R1249=0,"",R1250))</f>
        <v>1</v>
      </c>
      <c r="D1250" s="10" t="str">
        <f t="shared" si="116"/>
        <v>赛季2挑战关卡2波次1</v>
      </c>
      <c r="E1250" s="10" t="str">
        <f>""</f>
        <v/>
      </c>
      <c r="F1250" s="10">
        <f>IF(C1250="","",VLOOKUP(P1250&amp;"_"&amp;Q1250&amp;"_"&amp;R1250,[1]挑战模式!$A:$AS,13,FALSE)-VLOOKUP(P1250&amp;"_"&amp;Q1250&amp;"_"&amp;R1250,[1]挑战模式!$A:$AS,14,FALSE))</f>
        <v>100</v>
      </c>
      <c r="G1250" s="10">
        <f t="shared" si="117"/>
        <v>180</v>
      </c>
      <c r="H1250" s="10">
        <f t="shared" si="121"/>
        <v>0</v>
      </c>
      <c r="I1250" s="10">
        <f ca="1">IF(ISNA(VLOOKUP(P1250&amp;"_"&amp;Q1250&amp;"_"&amp;R1250,[1]挑战模式!$A:$AS,1,FALSE)),"",IF(VLOOKUP(P1250&amp;"_"&amp;Q1250&amp;"_"&amp;R1250,[1]挑战模式!$A:$AS,14+S1250,FALSE)="","",INT(VLOOKUP(P1250&amp;"_"&amp;Q1250&amp;"_"&amp;R1250,[1]挑战模式!$A:$AS,20+S1250,FALSE))))</f>
        <v>5</v>
      </c>
      <c r="J1250" s="10">
        <f ca="1">IF(ISNA(VLOOKUP(P1250&amp;"_"&amp;Q1250&amp;"_"&amp;R1250,[1]挑战模式!$A:$AS,1,FALSE)),"",IF(VLOOKUP(P1250&amp;"_"&amp;Q1250&amp;"_"&amp;R1250,[1]挑战模式!$A:$AS,14+S1250,FALSE)="","",ROUND(VLOOKUP(P1250&amp;"_"&amp;Q1250&amp;"_"&amp;R1250,[1]挑战模式!$A:$AS,5,FALSE)/I1250,2)))</f>
        <v>2</v>
      </c>
      <c r="K1250" s="10">
        <f t="shared" ca="1" si="118"/>
        <v>1</v>
      </c>
      <c r="L1250" s="10" t="str">
        <f t="shared" ca="1" si="119"/>
        <v>Monster_Season2_Challenge2_1_1</v>
      </c>
      <c r="M1250" s="10">
        <f t="shared" ca="1" si="120"/>
        <v>1</v>
      </c>
      <c r="O1250" s="10">
        <f ca="1">IF(J1250="","",VLOOKUP(P1250&amp;"_"&amp;Q1250&amp;"_"&amp;R1250,[1]挑战模式!$A:$AS,38+S1250,FALSE))</f>
        <v>40</v>
      </c>
      <c r="P1250" s="10">
        <v>2</v>
      </c>
      <c r="Q1250" s="10">
        <v>2</v>
      </c>
      <c r="R1250" s="10">
        <v>1</v>
      </c>
      <c r="S1250" s="10">
        <v>1</v>
      </c>
    </row>
    <row r="1251" spans="2:19" x14ac:dyDescent="0.2">
      <c r="B1251" s="10" t="str">
        <f t="shared" ref="B1251:B1314" si="122">IF(C1251="","","MonsterWaveCallRule_Season"&amp;P1251&amp;"_Challenge"&amp;Q1251)</f>
        <v/>
      </c>
      <c r="C1251" s="10" t="str">
        <f>IF(ISNA(VLOOKUP(P1251&amp;"_"&amp;Q1251&amp;"_"&amp;R1251,[1]挑战模式!$A:$AS,1,FALSE)),"",IF(R1251-R1250=0,"",R1251))</f>
        <v/>
      </c>
      <c r="D1251" s="10" t="str">
        <f t="shared" ref="D1251:D1314" si="123">IF(C1251="","","赛季"&amp;P1251&amp;"挑战关卡"&amp;Q1251&amp;"波次"&amp;R1251)</f>
        <v/>
      </c>
      <c r="E1251" s="10" t="str">
        <f>""</f>
        <v/>
      </c>
      <c r="F1251" s="10" t="str">
        <f>IF(C1251="","",VLOOKUP(P1251&amp;"_"&amp;Q1251&amp;"_"&amp;R1251,[1]挑战模式!$A:$AS,13,FALSE)-VLOOKUP(P1251&amp;"_"&amp;Q1251&amp;"_"&amp;R1251,[1]挑战模式!$A:$AS,14,FALSE))</f>
        <v/>
      </c>
      <c r="G1251" s="10" t="str">
        <f t="shared" ref="G1251:G1314" si="124">IF(C1251="","",180)</f>
        <v/>
      </c>
      <c r="H1251" s="10" t="str">
        <f t="shared" si="121"/>
        <v/>
      </c>
      <c r="I1251" s="10" t="str">
        <f ca="1">IF(ISNA(VLOOKUP(P1251&amp;"_"&amp;Q1251&amp;"_"&amp;R1251,[1]挑战模式!$A:$AS,1,FALSE)),"",IF(VLOOKUP(P1251&amp;"_"&amp;Q1251&amp;"_"&amp;R1251,[1]挑战模式!$A:$AS,14+S1251,FALSE)="","",INT(VLOOKUP(P1251&amp;"_"&amp;Q1251&amp;"_"&amp;R1251,[1]挑战模式!$A:$AS,20+S1251,FALSE))))</f>
        <v/>
      </c>
      <c r="J1251" s="10" t="str">
        <f ca="1">IF(ISNA(VLOOKUP(P1251&amp;"_"&amp;Q1251&amp;"_"&amp;R1251,[1]挑战模式!$A:$AS,1,FALSE)),"",IF(VLOOKUP(P1251&amp;"_"&amp;Q1251&amp;"_"&amp;R1251,[1]挑战模式!$A:$AS,14+S1251,FALSE)="","",ROUND(VLOOKUP(P1251&amp;"_"&amp;Q1251&amp;"_"&amp;R1251,[1]挑战模式!$A:$AS,5,FALSE)/I1251,2)))</f>
        <v/>
      </c>
      <c r="K1251" s="10" t="str">
        <f t="shared" ref="K1251:K1314" ca="1" si="125">IF(J1251="","",1)</f>
        <v/>
      </c>
      <c r="L1251" s="10" t="str">
        <f t="shared" ref="L1251:L1314" ca="1" si="126">IF(J1251="","","Monster_Season"&amp;P1251&amp;"_Challenge"&amp;Q1251&amp;"_"&amp;R1251&amp;"_"&amp;S1251)</f>
        <v/>
      </c>
      <c r="M1251" s="10" t="str">
        <f t="shared" ref="M1251:M1314" ca="1" si="127">IF(J1251="","",1)</f>
        <v/>
      </c>
      <c r="O1251" s="10" t="str">
        <f ca="1">IF(J1251="","",VLOOKUP(P1251&amp;"_"&amp;Q1251&amp;"_"&amp;R1251,[1]挑战模式!$A:$AS,38+S1251,FALSE))</f>
        <v/>
      </c>
      <c r="P1251" s="10">
        <v>2</v>
      </c>
      <c r="Q1251" s="10">
        <v>2</v>
      </c>
      <c r="R1251" s="10">
        <v>1</v>
      </c>
      <c r="S1251" s="10">
        <v>2</v>
      </c>
    </row>
    <row r="1252" spans="2:19" x14ac:dyDescent="0.2">
      <c r="B1252" s="10" t="str">
        <f t="shared" si="122"/>
        <v/>
      </c>
      <c r="C1252" s="10" t="str">
        <f>IF(ISNA(VLOOKUP(P1252&amp;"_"&amp;Q1252&amp;"_"&amp;R1252,[1]挑战模式!$A:$AS,1,FALSE)),"",IF(R1252-R1251=0,"",R1252))</f>
        <v/>
      </c>
      <c r="D1252" s="10" t="str">
        <f t="shared" si="123"/>
        <v/>
      </c>
      <c r="E1252" s="10" t="str">
        <f>""</f>
        <v/>
      </c>
      <c r="F1252" s="10" t="str">
        <f>IF(C1252="","",VLOOKUP(P1252&amp;"_"&amp;Q1252&amp;"_"&amp;R1252,[1]挑战模式!$A:$AS,13,FALSE)-VLOOKUP(P1252&amp;"_"&amp;Q1252&amp;"_"&amp;R1252,[1]挑战模式!$A:$AS,14,FALSE))</f>
        <v/>
      </c>
      <c r="G1252" s="10" t="str">
        <f t="shared" si="124"/>
        <v/>
      </c>
      <c r="H1252" s="10" t="str">
        <f t="shared" si="121"/>
        <v/>
      </c>
      <c r="I1252" s="10" t="str">
        <f ca="1">IF(ISNA(VLOOKUP(P1252&amp;"_"&amp;Q1252&amp;"_"&amp;R1252,[1]挑战模式!$A:$AS,1,FALSE)),"",IF(VLOOKUP(P1252&amp;"_"&amp;Q1252&amp;"_"&amp;R1252,[1]挑战模式!$A:$AS,14+S1252,FALSE)="","",INT(VLOOKUP(P1252&amp;"_"&amp;Q1252&amp;"_"&amp;R1252,[1]挑战模式!$A:$AS,20+S1252,FALSE))))</f>
        <v/>
      </c>
      <c r="J1252" s="10" t="str">
        <f ca="1">IF(ISNA(VLOOKUP(P1252&amp;"_"&amp;Q1252&amp;"_"&amp;R1252,[1]挑战模式!$A:$AS,1,FALSE)),"",IF(VLOOKUP(P1252&amp;"_"&amp;Q1252&amp;"_"&amp;R1252,[1]挑战模式!$A:$AS,14+S1252,FALSE)="","",ROUND(VLOOKUP(P1252&amp;"_"&amp;Q1252&amp;"_"&amp;R1252,[1]挑战模式!$A:$AS,5,FALSE)/I1252,2)))</f>
        <v/>
      </c>
      <c r="K1252" s="10" t="str">
        <f t="shared" ca="1" si="125"/>
        <v/>
      </c>
      <c r="L1252" s="10" t="str">
        <f t="shared" ca="1" si="126"/>
        <v/>
      </c>
      <c r="M1252" s="10" t="str">
        <f t="shared" ca="1" si="127"/>
        <v/>
      </c>
      <c r="O1252" s="10" t="str">
        <f ca="1">IF(J1252="","",VLOOKUP(P1252&amp;"_"&amp;Q1252&amp;"_"&amp;R1252,[1]挑战模式!$A:$AS,38+S1252,FALSE))</f>
        <v/>
      </c>
      <c r="P1252" s="10">
        <v>2</v>
      </c>
      <c r="Q1252" s="10">
        <v>2</v>
      </c>
      <c r="R1252" s="10">
        <v>1</v>
      </c>
      <c r="S1252" s="10">
        <v>3</v>
      </c>
    </row>
    <row r="1253" spans="2:19" x14ac:dyDescent="0.2">
      <c r="B1253" s="10" t="str">
        <f t="shared" si="122"/>
        <v/>
      </c>
      <c r="C1253" s="10" t="str">
        <f>IF(ISNA(VLOOKUP(P1253&amp;"_"&amp;Q1253&amp;"_"&amp;R1253,[1]挑战模式!$A:$AS,1,FALSE)),"",IF(R1253-R1252=0,"",R1253))</f>
        <v/>
      </c>
      <c r="D1253" s="10" t="str">
        <f t="shared" si="123"/>
        <v/>
      </c>
      <c r="E1253" s="10" t="str">
        <f>""</f>
        <v/>
      </c>
      <c r="F1253" s="10" t="str">
        <f>IF(C1253="","",VLOOKUP(P1253&amp;"_"&amp;Q1253&amp;"_"&amp;R1253,[1]挑战模式!$A:$AS,13,FALSE)-VLOOKUP(P1253&amp;"_"&amp;Q1253&amp;"_"&amp;R1253,[1]挑战模式!$A:$AS,14,FALSE))</f>
        <v/>
      </c>
      <c r="G1253" s="10" t="str">
        <f t="shared" si="124"/>
        <v/>
      </c>
      <c r="H1253" s="10" t="str">
        <f t="shared" si="121"/>
        <v/>
      </c>
      <c r="I1253" s="10" t="str">
        <f ca="1">IF(ISNA(VLOOKUP(P1253&amp;"_"&amp;Q1253&amp;"_"&amp;R1253,[1]挑战模式!$A:$AS,1,FALSE)),"",IF(VLOOKUP(P1253&amp;"_"&amp;Q1253&amp;"_"&amp;R1253,[1]挑战模式!$A:$AS,14+S1253,FALSE)="","",INT(VLOOKUP(P1253&amp;"_"&amp;Q1253&amp;"_"&amp;R1253,[1]挑战模式!$A:$AS,20+S1253,FALSE))))</f>
        <v/>
      </c>
      <c r="J1253" s="10" t="str">
        <f ca="1">IF(ISNA(VLOOKUP(P1253&amp;"_"&amp;Q1253&amp;"_"&amp;R1253,[1]挑战模式!$A:$AS,1,FALSE)),"",IF(VLOOKUP(P1253&amp;"_"&amp;Q1253&amp;"_"&amp;R1253,[1]挑战模式!$A:$AS,14+S1253,FALSE)="","",ROUND(VLOOKUP(P1253&amp;"_"&amp;Q1253&amp;"_"&amp;R1253,[1]挑战模式!$A:$AS,5,FALSE)/I1253,2)))</f>
        <v/>
      </c>
      <c r="K1253" s="10" t="str">
        <f t="shared" ca="1" si="125"/>
        <v/>
      </c>
      <c r="L1253" s="10" t="str">
        <f t="shared" ca="1" si="126"/>
        <v/>
      </c>
      <c r="M1253" s="10" t="str">
        <f t="shared" ca="1" si="127"/>
        <v/>
      </c>
      <c r="O1253" s="10" t="str">
        <f ca="1">IF(J1253="","",VLOOKUP(P1253&amp;"_"&amp;Q1253&amp;"_"&amp;R1253,[1]挑战模式!$A:$AS,38+S1253,FALSE))</f>
        <v/>
      </c>
      <c r="P1253" s="10">
        <v>2</v>
      </c>
      <c r="Q1253" s="10">
        <v>2</v>
      </c>
      <c r="R1253" s="10">
        <v>1</v>
      </c>
      <c r="S1253" s="10">
        <v>4</v>
      </c>
    </row>
    <row r="1254" spans="2:19" x14ac:dyDescent="0.2">
      <c r="B1254" s="10" t="str">
        <f t="shared" si="122"/>
        <v/>
      </c>
      <c r="C1254" s="10" t="str">
        <f>IF(ISNA(VLOOKUP(P1254&amp;"_"&amp;Q1254&amp;"_"&amp;R1254,[1]挑战模式!$A:$AS,1,FALSE)),"",IF(R1254-R1253=0,"",R1254))</f>
        <v/>
      </c>
      <c r="D1254" s="10" t="str">
        <f t="shared" si="123"/>
        <v/>
      </c>
      <c r="E1254" s="10" t="str">
        <f>""</f>
        <v/>
      </c>
      <c r="F1254" s="10" t="str">
        <f>IF(C1254="","",VLOOKUP(P1254&amp;"_"&amp;Q1254&amp;"_"&amp;R1254,[1]挑战模式!$A:$AS,13,FALSE)-VLOOKUP(P1254&amp;"_"&amp;Q1254&amp;"_"&amp;R1254,[1]挑战模式!$A:$AS,14,FALSE))</f>
        <v/>
      </c>
      <c r="G1254" s="10" t="str">
        <f t="shared" si="124"/>
        <v/>
      </c>
      <c r="H1254" s="10" t="str">
        <f t="shared" si="121"/>
        <v/>
      </c>
      <c r="I1254" s="10" t="str">
        <f ca="1">IF(ISNA(VLOOKUP(P1254&amp;"_"&amp;Q1254&amp;"_"&amp;R1254,[1]挑战模式!$A:$AS,1,FALSE)),"",IF(VLOOKUP(P1254&amp;"_"&amp;Q1254&amp;"_"&amp;R1254,[1]挑战模式!$A:$AS,14+S1254,FALSE)="","",INT(VLOOKUP(P1254&amp;"_"&amp;Q1254&amp;"_"&amp;R1254,[1]挑战模式!$A:$AS,20+S1254,FALSE))))</f>
        <v/>
      </c>
      <c r="J1254" s="10" t="str">
        <f ca="1">IF(ISNA(VLOOKUP(P1254&amp;"_"&amp;Q1254&amp;"_"&amp;R1254,[1]挑战模式!$A:$AS,1,FALSE)),"",IF(VLOOKUP(P1254&amp;"_"&amp;Q1254&amp;"_"&amp;R1254,[1]挑战模式!$A:$AS,14+S1254,FALSE)="","",ROUND(VLOOKUP(P1254&amp;"_"&amp;Q1254&amp;"_"&amp;R1254,[1]挑战模式!$A:$AS,5,FALSE)/I1254,2)))</f>
        <v/>
      </c>
      <c r="K1254" s="10" t="str">
        <f t="shared" ca="1" si="125"/>
        <v/>
      </c>
      <c r="L1254" s="10" t="str">
        <f t="shared" ca="1" si="126"/>
        <v/>
      </c>
      <c r="M1254" s="10" t="str">
        <f t="shared" ca="1" si="127"/>
        <v/>
      </c>
      <c r="O1254" s="10" t="str">
        <f ca="1">IF(J1254="","",VLOOKUP(P1254&amp;"_"&amp;Q1254&amp;"_"&amp;R1254,[1]挑战模式!$A:$AS,38+S1254,FALSE))</f>
        <v/>
      </c>
      <c r="P1254" s="10">
        <v>2</v>
      </c>
      <c r="Q1254" s="10">
        <v>2</v>
      </c>
      <c r="R1254" s="10">
        <v>1</v>
      </c>
      <c r="S1254" s="10">
        <v>5</v>
      </c>
    </row>
    <row r="1255" spans="2:19" x14ac:dyDescent="0.2">
      <c r="B1255" s="10" t="str">
        <f t="shared" si="122"/>
        <v/>
      </c>
      <c r="C1255" s="10" t="str">
        <f>IF(ISNA(VLOOKUP(P1255&amp;"_"&amp;Q1255&amp;"_"&amp;R1255,[1]挑战模式!$A:$AS,1,FALSE)),"",IF(R1255-R1254=0,"",R1255))</f>
        <v/>
      </c>
      <c r="D1255" s="10" t="str">
        <f t="shared" si="123"/>
        <v/>
      </c>
      <c r="E1255" s="10" t="str">
        <f>""</f>
        <v/>
      </c>
      <c r="F1255" s="10" t="str">
        <f>IF(C1255="","",VLOOKUP(P1255&amp;"_"&amp;Q1255&amp;"_"&amp;R1255,[1]挑战模式!$A:$AS,13,FALSE)-VLOOKUP(P1255&amp;"_"&amp;Q1255&amp;"_"&amp;R1255,[1]挑战模式!$A:$AS,14,FALSE))</f>
        <v/>
      </c>
      <c r="G1255" s="10" t="str">
        <f t="shared" si="124"/>
        <v/>
      </c>
      <c r="H1255" s="10" t="str">
        <f t="shared" si="121"/>
        <v/>
      </c>
      <c r="I1255" s="10" t="str">
        <f ca="1">IF(ISNA(VLOOKUP(P1255&amp;"_"&amp;Q1255&amp;"_"&amp;R1255,[1]挑战模式!$A:$AS,1,FALSE)),"",IF(VLOOKUP(P1255&amp;"_"&amp;Q1255&amp;"_"&amp;R1255,[1]挑战模式!$A:$AS,14+S1255,FALSE)="","",INT(VLOOKUP(P1255&amp;"_"&amp;Q1255&amp;"_"&amp;R1255,[1]挑战模式!$A:$AS,20+S1255,FALSE))))</f>
        <v/>
      </c>
      <c r="J1255" s="10" t="str">
        <f ca="1">IF(ISNA(VLOOKUP(P1255&amp;"_"&amp;Q1255&amp;"_"&amp;R1255,[1]挑战模式!$A:$AS,1,FALSE)),"",IF(VLOOKUP(P1255&amp;"_"&amp;Q1255&amp;"_"&amp;R1255,[1]挑战模式!$A:$AS,14+S1255,FALSE)="","",ROUND(VLOOKUP(P1255&amp;"_"&amp;Q1255&amp;"_"&amp;R1255,[1]挑战模式!$A:$AS,5,FALSE)/I1255,2)))</f>
        <v/>
      </c>
      <c r="K1255" s="10" t="str">
        <f t="shared" ca="1" si="125"/>
        <v/>
      </c>
      <c r="L1255" s="10" t="str">
        <f t="shared" ca="1" si="126"/>
        <v/>
      </c>
      <c r="M1255" s="10" t="str">
        <f t="shared" ca="1" si="127"/>
        <v/>
      </c>
      <c r="O1255" s="10" t="str">
        <f ca="1">IF(J1255="","",VLOOKUP(P1255&amp;"_"&amp;Q1255&amp;"_"&amp;R1255,[1]挑战模式!$A:$AS,38+S1255,FALSE))</f>
        <v/>
      </c>
      <c r="P1255" s="10">
        <v>2</v>
      </c>
      <c r="Q1255" s="10">
        <v>2</v>
      </c>
      <c r="R1255" s="10">
        <v>1</v>
      </c>
      <c r="S1255" s="10">
        <v>6</v>
      </c>
    </row>
    <row r="1256" spans="2:19" x14ac:dyDescent="0.2">
      <c r="B1256" s="10" t="str">
        <f t="shared" si="122"/>
        <v>MonsterWaveCallRule_Season2_Challenge2</v>
      </c>
      <c r="C1256" s="10">
        <f>IF(ISNA(VLOOKUP(P1256&amp;"_"&amp;Q1256&amp;"_"&amp;R1256,[1]挑战模式!$A:$AS,1,FALSE)),"",IF(R1256-R1255=0,"",R1256))</f>
        <v>2</v>
      </c>
      <c r="D1256" s="10" t="str">
        <f t="shared" si="123"/>
        <v>赛季2挑战关卡2波次2</v>
      </c>
      <c r="E1256" s="10" t="str">
        <f>""</f>
        <v/>
      </c>
      <c r="F1256" s="10">
        <f>IF(C1256="","",VLOOKUP(P1256&amp;"_"&amp;Q1256&amp;"_"&amp;R1256,[1]挑战模式!$A:$AS,13,FALSE)-VLOOKUP(P1256&amp;"_"&amp;Q1256&amp;"_"&amp;R1256,[1]挑战模式!$A:$AS,14,FALSE))</f>
        <v>100</v>
      </c>
      <c r="G1256" s="10">
        <f t="shared" si="124"/>
        <v>180</v>
      </c>
      <c r="H1256" s="10">
        <f t="shared" si="121"/>
        <v>0</v>
      </c>
      <c r="I1256" s="10">
        <f ca="1">IF(ISNA(VLOOKUP(P1256&amp;"_"&amp;Q1256&amp;"_"&amp;R1256,[1]挑战模式!$A:$AS,1,FALSE)),"",IF(VLOOKUP(P1256&amp;"_"&amp;Q1256&amp;"_"&amp;R1256,[1]挑战模式!$A:$AS,14+S1256,FALSE)="","",INT(VLOOKUP(P1256&amp;"_"&amp;Q1256&amp;"_"&amp;R1256,[1]挑战模式!$A:$AS,20+S1256,FALSE))))</f>
        <v>4</v>
      </c>
      <c r="J1256" s="10">
        <f ca="1">IF(ISNA(VLOOKUP(P1256&amp;"_"&amp;Q1256&amp;"_"&amp;R1256,[1]挑战模式!$A:$AS,1,FALSE)),"",IF(VLOOKUP(P1256&amp;"_"&amp;Q1256&amp;"_"&amp;R1256,[1]挑战模式!$A:$AS,14+S1256,FALSE)="","",ROUND(VLOOKUP(P1256&amp;"_"&amp;Q1256&amp;"_"&amp;R1256,[1]挑战模式!$A:$AS,5,FALSE)/I1256,2)))</f>
        <v>3.75</v>
      </c>
      <c r="K1256" s="10">
        <f t="shared" ca="1" si="125"/>
        <v>1</v>
      </c>
      <c r="L1256" s="10" t="str">
        <f t="shared" ca="1" si="126"/>
        <v>Monster_Season2_Challenge2_2_1</v>
      </c>
      <c r="M1256" s="10">
        <f t="shared" ca="1" si="127"/>
        <v>1</v>
      </c>
      <c r="O1256" s="10">
        <f ca="1">IF(J1256="","",VLOOKUP(P1256&amp;"_"&amp;Q1256&amp;"_"&amp;R1256,[1]挑战模式!$A:$AS,38+S1256,FALSE))</f>
        <v>33</v>
      </c>
      <c r="P1256" s="10">
        <v>2</v>
      </c>
      <c r="Q1256" s="10">
        <v>2</v>
      </c>
      <c r="R1256" s="10">
        <v>2</v>
      </c>
      <c r="S1256" s="10">
        <v>1</v>
      </c>
    </row>
    <row r="1257" spans="2:19" x14ac:dyDescent="0.2">
      <c r="B1257" s="10" t="str">
        <f t="shared" si="122"/>
        <v/>
      </c>
      <c r="C1257" s="10" t="str">
        <f>IF(ISNA(VLOOKUP(P1257&amp;"_"&amp;Q1257&amp;"_"&amp;R1257,[1]挑战模式!$A:$AS,1,FALSE)),"",IF(R1257-R1256=0,"",R1257))</f>
        <v/>
      </c>
      <c r="D1257" s="10" t="str">
        <f t="shared" si="123"/>
        <v/>
      </c>
      <c r="E1257" s="10" t="str">
        <f>""</f>
        <v/>
      </c>
      <c r="F1257" s="10" t="str">
        <f>IF(C1257="","",VLOOKUP(P1257&amp;"_"&amp;Q1257&amp;"_"&amp;R1257,[1]挑战模式!$A:$AS,13,FALSE)-VLOOKUP(P1257&amp;"_"&amp;Q1257&amp;"_"&amp;R1257,[1]挑战模式!$A:$AS,14,FALSE))</f>
        <v/>
      </c>
      <c r="G1257" s="10" t="str">
        <f t="shared" si="124"/>
        <v/>
      </c>
      <c r="H1257" s="10" t="str">
        <f t="shared" si="121"/>
        <v/>
      </c>
      <c r="I1257" s="10">
        <f ca="1">IF(ISNA(VLOOKUP(P1257&amp;"_"&amp;Q1257&amp;"_"&amp;R1257,[1]挑战模式!$A:$AS,1,FALSE)),"",IF(VLOOKUP(P1257&amp;"_"&amp;Q1257&amp;"_"&amp;R1257,[1]挑战模式!$A:$AS,14+S1257,FALSE)="","",INT(VLOOKUP(P1257&amp;"_"&amp;Q1257&amp;"_"&amp;R1257,[1]挑战模式!$A:$AS,20+S1257,FALSE))))</f>
        <v>4</v>
      </c>
      <c r="J1257" s="10">
        <f ca="1">IF(ISNA(VLOOKUP(P1257&amp;"_"&amp;Q1257&amp;"_"&amp;R1257,[1]挑战模式!$A:$AS,1,FALSE)),"",IF(VLOOKUP(P1257&amp;"_"&amp;Q1257&amp;"_"&amp;R1257,[1]挑战模式!$A:$AS,14+S1257,FALSE)="","",ROUND(VLOOKUP(P1257&amp;"_"&amp;Q1257&amp;"_"&amp;R1257,[1]挑战模式!$A:$AS,5,FALSE)/I1257,2)))</f>
        <v>3.75</v>
      </c>
      <c r="K1257" s="10">
        <f t="shared" ca="1" si="125"/>
        <v>1</v>
      </c>
      <c r="L1257" s="10" t="str">
        <f t="shared" ca="1" si="126"/>
        <v>Monster_Season2_Challenge2_2_2</v>
      </c>
      <c r="M1257" s="10">
        <f t="shared" ca="1" si="127"/>
        <v>1</v>
      </c>
      <c r="O1257" s="10">
        <f ca="1">IF(J1257="","",VLOOKUP(P1257&amp;"_"&amp;Q1257&amp;"_"&amp;R1257,[1]挑战模式!$A:$AS,38+S1257,FALSE))</f>
        <v>17</v>
      </c>
      <c r="P1257" s="10">
        <v>2</v>
      </c>
      <c r="Q1257" s="10">
        <v>2</v>
      </c>
      <c r="R1257" s="10">
        <v>2</v>
      </c>
      <c r="S1257" s="10">
        <v>2</v>
      </c>
    </row>
    <row r="1258" spans="2:19" x14ac:dyDescent="0.2">
      <c r="B1258" s="10" t="str">
        <f t="shared" si="122"/>
        <v/>
      </c>
      <c r="C1258" s="10" t="str">
        <f>IF(ISNA(VLOOKUP(P1258&amp;"_"&amp;Q1258&amp;"_"&amp;R1258,[1]挑战模式!$A:$AS,1,FALSE)),"",IF(R1258-R1257=0,"",R1258))</f>
        <v/>
      </c>
      <c r="D1258" s="10" t="str">
        <f t="shared" si="123"/>
        <v/>
      </c>
      <c r="E1258" s="10" t="str">
        <f>""</f>
        <v/>
      </c>
      <c r="F1258" s="10" t="str">
        <f>IF(C1258="","",VLOOKUP(P1258&amp;"_"&amp;Q1258&amp;"_"&amp;R1258,[1]挑战模式!$A:$AS,13,FALSE)-VLOOKUP(P1258&amp;"_"&amp;Q1258&amp;"_"&amp;R1258,[1]挑战模式!$A:$AS,14,FALSE))</f>
        <v/>
      </c>
      <c r="G1258" s="10" t="str">
        <f t="shared" si="124"/>
        <v/>
      </c>
      <c r="H1258" s="10" t="str">
        <f t="shared" si="121"/>
        <v/>
      </c>
      <c r="I1258" s="10" t="str">
        <f ca="1">IF(ISNA(VLOOKUP(P1258&amp;"_"&amp;Q1258&amp;"_"&amp;R1258,[1]挑战模式!$A:$AS,1,FALSE)),"",IF(VLOOKUP(P1258&amp;"_"&amp;Q1258&amp;"_"&amp;R1258,[1]挑战模式!$A:$AS,14+S1258,FALSE)="","",INT(VLOOKUP(P1258&amp;"_"&amp;Q1258&amp;"_"&amp;R1258,[1]挑战模式!$A:$AS,20+S1258,FALSE))))</f>
        <v/>
      </c>
      <c r="J1258" s="10" t="str">
        <f ca="1">IF(ISNA(VLOOKUP(P1258&amp;"_"&amp;Q1258&amp;"_"&amp;R1258,[1]挑战模式!$A:$AS,1,FALSE)),"",IF(VLOOKUP(P1258&amp;"_"&amp;Q1258&amp;"_"&amp;R1258,[1]挑战模式!$A:$AS,14+S1258,FALSE)="","",ROUND(VLOOKUP(P1258&amp;"_"&amp;Q1258&amp;"_"&amp;R1258,[1]挑战模式!$A:$AS,5,FALSE)/I1258,2)))</f>
        <v/>
      </c>
      <c r="K1258" s="10" t="str">
        <f t="shared" ca="1" si="125"/>
        <v/>
      </c>
      <c r="L1258" s="10" t="str">
        <f t="shared" ca="1" si="126"/>
        <v/>
      </c>
      <c r="M1258" s="10" t="str">
        <f t="shared" ca="1" si="127"/>
        <v/>
      </c>
      <c r="O1258" s="10" t="str">
        <f ca="1">IF(J1258="","",VLOOKUP(P1258&amp;"_"&amp;Q1258&amp;"_"&amp;R1258,[1]挑战模式!$A:$AS,38+S1258,FALSE))</f>
        <v/>
      </c>
      <c r="P1258" s="10">
        <v>2</v>
      </c>
      <c r="Q1258" s="10">
        <v>2</v>
      </c>
      <c r="R1258" s="10">
        <v>2</v>
      </c>
      <c r="S1258" s="10">
        <v>3</v>
      </c>
    </row>
    <row r="1259" spans="2:19" x14ac:dyDescent="0.2">
      <c r="B1259" s="10" t="str">
        <f t="shared" si="122"/>
        <v/>
      </c>
      <c r="C1259" s="10" t="str">
        <f>IF(ISNA(VLOOKUP(P1259&amp;"_"&amp;Q1259&amp;"_"&amp;R1259,[1]挑战模式!$A:$AS,1,FALSE)),"",IF(R1259-R1258=0,"",R1259))</f>
        <v/>
      </c>
      <c r="D1259" s="10" t="str">
        <f t="shared" si="123"/>
        <v/>
      </c>
      <c r="E1259" s="10" t="str">
        <f>""</f>
        <v/>
      </c>
      <c r="F1259" s="10" t="str">
        <f>IF(C1259="","",VLOOKUP(P1259&amp;"_"&amp;Q1259&amp;"_"&amp;R1259,[1]挑战模式!$A:$AS,13,FALSE)-VLOOKUP(P1259&amp;"_"&amp;Q1259&amp;"_"&amp;R1259,[1]挑战模式!$A:$AS,14,FALSE))</f>
        <v/>
      </c>
      <c r="G1259" s="10" t="str">
        <f t="shared" si="124"/>
        <v/>
      </c>
      <c r="H1259" s="10" t="str">
        <f t="shared" si="121"/>
        <v/>
      </c>
      <c r="I1259" s="10" t="str">
        <f ca="1">IF(ISNA(VLOOKUP(P1259&amp;"_"&amp;Q1259&amp;"_"&amp;R1259,[1]挑战模式!$A:$AS,1,FALSE)),"",IF(VLOOKUP(P1259&amp;"_"&amp;Q1259&amp;"_"&amp;R1259,[1]挑战模式!$A:$AS,14+S1259,FALSE)="","",INT(VLOOKUP(P1259&amp;"_"&amp;Q1259&amp;"_"&amp;R1259,[1]挑战模式!$A:$AS,20+S1259,FALSE))))</f>
        <v/>
      </c>
      <c r="J1259" s="10" t="str">
        <f ca="1">IF(ISNA(VLOOKUP(P1259&amp;"_"&amp;Q1259&amp;"_"&amp;R1259,[1]挑战模式!$A:$AS,1,FALSE)),"",IF(VLOOKUP(P1259&amp;"_"&amp;Q1259&amp;"_"&amp;R1259,[1]挑战模式!$A:$AS,14+S1259,FALSE)="","",ROUND(VLOOKUP(P1259&amp;"_"&amp;Q1259&amp;"_"&amp;R1259,[1]挑战模式!$A:$AS,5,FALSE)/I1259,2)))</f>
        <v/>
      </c>
      <c r="K1259" s="10" t="str">
        <f t="shared" ca="1" si="125"/>
        <v/>
      </c>
      <c r="L1259" s="10" t="str">
        <f t="shared" ca="1" si="126"/>
        <v/>
      </c>
      <c r="M1259" s="10" t="str">
        <f t="shared" ca="1" si="127"/>
        <v/>
      </c>
      <c r="O1259" s="10" t="str">
        <f ca="1">IF(J1259="","",VLOOKUP(P1259&amp;"_"&amp;Q1259&amp;"_"&amp;R1259,[1]挑战模式!$A:$AS,38+S1259,FALSE))</f>
        <v/>
      </c>
      <c r="P1259" s="10">
        <v>2</v>
      </c>
      <c r="Q1259" s="10">
        <v>2</v>
      </c>
      <c r="R1259" s="10">
        <v>2</v>
      </c>
      <c r="S1259" s="10">
        <v>4</v>
      </c>
    </row>
    <row r="1260" spans="2:19" x14ac:dyDescent="0.2">
      <c r="B1260" s="10" t="str">
        <f t="shared" si="122"/>
        <v/>
      </c>
      <c r="C1260" s="10" t="str">
        <f>IF(ISNA(VLOOKUP(P1260&amp;"_"&amp;Q1260&amp;"_"&amp;R1260,[1]挑战模式!$A:$AS,1,FALSE)),"",IF(R1260-R1259=0,"",R1260))</f>
        <v/>
      </c>
      <c r="D1260" s="10" t="str">
        <f t="shared" si="123"/>
        <v/>
      </c>
      <c r="E1260" s="10" t="str">
        <f>""</f>
        <v/>
      </c>
      <c r="F1260" s="10" t="str">
        <f>IF(C1260="","",VLOOKUP(P1260&amp;"_"&amp;Q1260&amp;"_"&amp;R1260,[1]挑战模式!$A:$AS,13,FALSE)-VLOOKUP(P1260&amp;"_"&amp;Q1260&amp;"_"&amp;R1260,[1]挑战模式!$A:$AS,14,FALSE))</f>
        <v/>
      </c>
      <c r="G1260" s="10" t="str">
        <f t="shared" si="124"/>
        <v/>
      </c>
      <c r="H1260" s="10" t="str">
        <f t="shared" si="121"/>
        <v/>
      </c>
      <c r="I1260" s="10" t="str">
        <f ca="1">IF(ISNA(VLOOKUP(P1260&amp;"_"&amp;Q1260&amp;"_"&amp;R1260,[1]挑战模式!$A:$AS,1,FALSE)),"",IF(VLOOKUP(P1260&amp;"_"&amp;Q1260&amp;"_"&amp;R1260,[1]挑战模式!$A:$AS,14+S1260,FALSE)="","",INT(VLOOKUP(P1260&amp;"_"&amp;Q1260&amp;"_"&amp;R1260,[1]挑战模式!$A:$AS,20+S1260,FALSE))))</f>
        <v/>
      </c>
      <c r="J1260" s="10" t="str">
        <f ca="1">IF(ISNA(VLOOKUP(P1260&amp;"_"&amp;Q1260&amp;"_"&amp;R1260,[1]挑战模式!$A:$AS,1,FALSE)),"",IF(VLOOKUP(P1260&amp;"_"&amp;Q1260&amp;"_"&amp;R1260,[1]挑战模式!$A:$AS,14+S1260,FALSE)="","",ROUND(VLOOKUP(P1260&amp;"_"&amp;Q1260&amp;"_"&amp;R1260,[1]挑战模式!$A:$AS,5,FALSE)/I1260,2)))</f>
        <v/>
      </c>
      <c r="K1260" s="10" t="str">
        <f t="shared" ca="1" si="125"/>
        <v/>
      </c>
      <c r="L1260" s="10" t="str">
        <f t="shared" ca="1" si="126"/>
        <v/>
      </c>
      <c r="M1260" s="10" t="str">
        <f t="shared" ca="1" si="127"/>
        <v/>
      </c>
      <c r="O1260" s="10" t="str">
        <f ca="1">IF(J1260="","",VLOOKUP(P1260&amp;"_"&amp;Q1260&amp;"_"&amp;R1260,[1]挑战模式!$A:$AS,38+S1260,FALSE))</f>
        <v/>
      </c>
      <c r="P1260" s="10">
        <v>2</v>
      </c>
      <c r="Q1260" s="10">
        <v>2</v>
      </c>
      <c r="R1260" s="10">
        <v>2</v>
      </c>
      <c r="S1260" s="10">
        <v>5</v>
      </c>
    </row>
    <row r="1261" spans="2:19" x14ac:dyDescent="0.2">
      <c r="B1261" s="10" t="str">
        <f t="shared" si="122"/>
        <v/>
      </c>
      <c r="C1261" s="10" t="str">
        <f>IF(ISNA(VLOOKUP(P1261&amp;"_"&amp;Q1261&amp;"_"&amp;R1261,[1]挑战模式!$A:$AS,1,FALSE)),"",IF(R1261-R1260=0,"",R1261))</f>
        <v/>
      </c>
      <c r="D1261" s="10" t="str">
        <f t="shared" si="123"/>
        <v/>
      </c>
      <c r="E1261" s="10" t="str">
        <f>""</f>
        <v/>
      </c>
      <c r="F1261" s="10" t="str">
        <f>IF(C1261="","",VLOOKUP(P1261&amp;"_"&amp;Q1261&amp;"_"&amp;R1261,[1]挑战模式!$A:$AS,13,FALSE)-VLOOKUP(P1261&amp;"_"&amp;Q1261&amp;"_"&amp;R1261,[1]挑战模式!$A:$AS,14,FALSE))</f>
        <v/>
      </c>
      <c r="G1261" s="10" t="str">
        <f t="shared" si="124"/>
        <v/>
      </c>
      <c r="H1261" s="10" t="str">
        <f t="shared" si="121"/>
        <v/>
      </c>
      <c r="I1261" s="10" t="str">
        <f ca="1">IF(ISNA(VLOOKUP(P1261&amp;"_"&amp;Q1261&amp;"_"&amp;R1261,[1]挑战模式!$A:$AS,1,FALSE)),"",IF(VLOOKUP(P1261&amp;"_"&amp;Q1261&amp;"_"&amp;R1261,[1]挑战模式!$A:$AS,14+S1261,FALSE)="","",INT(VLOOKUP(P1261&amp;"_"&amp;Q1261&amp;"_"&amp;R1261,[1]挑战模式!$A:$AS,20+S1261,FALSE))))</f>
        <v/>
      </c>
      <c r="J1261" s="10" t="str">
        <f ca="1">IF(ISNA(VLOOKUP(P1261&amp;"_"&amp;Q1261&amp;"_"&amp;R1261,[1]挑战模式!$A:$AS,1,FALSE)),"",IF(VLOOKUP(P1261&amp;"_"&amp;Q1261&amp;"_"&amp;R1261,[1]挑战模式!$A:$AS,14+S1261,FALSE)="","",ROUND(VLOOKUP(P1261&amp;"_"&amp;Q1261&amp;"_"&amp;R1261,[1]挑战模式!$A:$AS,5,FALSE)/I1261,2)))</f>
        <v/>
      </c>
      <c r="K1261" s="10" t="str">
        <f t="shared" ca="1" si="125"/>
        <v/>
      </c>
      <c r="L1261" s="10" t="str">
        <f t="shared" ca="1" si="126"/>
        <v/>
      </c>
      <c r="M1261" s="10" t="str">
        <f t="shared" ca="1" si="127"/>
        <v/>
      </c>
      <c r="O1261" s="10" t="str">
        <f ca="1">IF(J1261="","",VLOOKUP(P1261&amp;"_"&amp;Q1261&amp;"_"&amp;R1261,[1]挑战模式!$A:$AS,38+S1261,FALSE))</f>
        <v/>
      </c>
      <c r="P1261" s="10">
        <v>2</v>
      </c>
      <c r="Q1261" s="10">
        <v>2</v>
      </c>
      <c r="R1261" s="10">
        <v>2</v>
      </c>
      <c r="S1261" s="10">
        <v>6</v>
      </c>
    </row>
    <row r="1262" spans="2:19" x14ac:dyDescent="0.2">
      <c r="B1262" s="10" t="str">
        <f t="shared" si="122"/>
        <v>MonsterWaveCallRule_Season2_Challenge2</v>
      </c>
      <c r="C1262" s="10">
        <f>IF(ISNA(VLOOKUP(P1262&amp;"_"&amp;Q1262&amp;"_"&amp;R1262,[1]挑战模式!$A:$AS,1,FALSE)),"",IF(R1262-R1261=0,"",R1262))</f>
        <v>3</v>
      </c>
      <c r="D1262" s="10" t="str">
        <f t="shared" si="123"/>
        <v>赛季2挑战关卡2波次3</v>
      </c>
      <c r="E1262" s="10" t="str">
        <f>""</f>
        <v/>
      </c>
      <c r="F1262" s="10">
        <f>IF(C1262="","",VLOOKUP(P1262&amp;"_"&amp;Q1262&amp;"_"&amp;R1262,[1]挑战模式!$A:$AS,13,FALSE)-VLOOKUP(P1262&amp;"_"&amp;Q1262&amp;"_"&amp;R1262,[1]挑战模式!$A:$AS,14,FALSE))</f>
        <v>100</v>
      </c>
      <c r="G1262" s="10">
        <f t="shared" si="124"/>
        <v>180</v>
      </c>
      <c r="H1262" s="10">
        <f t="shared" si="121"/>
        <v>0</v>
      </c>
      <c r="I1262" s="10">
        <f ca="1">IF(ISNA(VLOOKUP(P1262&amp;"_"&amp;Q1262&amp;"_"&amp;R1262,[1]挑战模式!$A:$AS,1,FALSE)),"",IF(VLOOKUP(P1262&amp;"_"&amp;Q1262&amp;"_"&amp;R1262,[1]挑战模式!$A:$AS,14+S1262,FALSE)="","",INT(VLOOKUP(P1262&amp;"_"&amp;Q1262&amp;"_"&amp;R1262,[1]挑战模式!$A:$AS,20+S1262,FALSE))))</f>
        <v>7</v>
      </c>
      <c r="J1262" s="10">
        <f ca="1">IF(ISNA(VLOOKUP(P1262&amp;"_"&amp;Q1262&amp;"_"&amp;R1262,[1]挑战模式!$A:$AS,1,FALSE)),"",IF(VLOOKUP(P1262&amp;"_"&amp;Q1262&amp;"_"&amp;R1262,[1]挑战模式!$A:$AS,14+S1262,FALSE)="","",ROUND(VLOOKUP(P1262&amp;"_"&amp;Q1262&amp;"_"&amp;R1262,[1]挑战模式!$A:$AS,5,FALSE)/I1262,2)))</f>
        <v>2.86</v>
      </c>
      <c r="K1262" s="10">
        <f t="shared" ca="1" si="125"/>
        <v>1</v>
      </c>
      <c r="L1262" s="10" t="str">
        <f t="shared" ca="1" si="126"/>
        <v>Monster_Season2_Challenge2_3_1</v>
      </c>
      <c r="M1262" s="10">
        <f t="shared" ca="1" si="127"/>
        <v>1</v>
      </c>
      <c r="O1262" s="10">
        <f ca="1">IF(J1262="","",VLOOKUP(P1262&amp;"_"&amp;Q1262&amp;"_"&amp;R1262,[1]挑战模式!$A:$AS,38+S1262,FALSE))</f>
        <v>14</v>
      </c>
      <c r="P1262" s="10">
        <v>2</v>
      </c>
      <c r="Q1262" s="10">
        <v>2</v>
      </c>
      <c r="R1262" s="10">
        <v>3</v>
      </c>
      <c r="S1262" s="10">
        <v>1</v>
      </c>
    </row>
    <row r="1263" spans="2:19" x14ac:dyDescent="0.2">
      <c r="B1263" s="10" t="str">
        <f t="shared" si="122"/>
        <v/>
      </c>
      <c r="C1263" s="10" t="str">
        <f>IF(ISNA(VLOOKUP(P1263&amp;"_"&amp;Q1263&amp;"_"&amp;R1263,[1]挑战模式!$A:$AS,1,FALSE)),"",IF(R1263-R1262=0,"",R1263))</f>
        <v/>
      </c>
      <c r="D1263" s="10" t="str">
        <f t="shared" si="123"/>
        <v/>
      </c>
      <c r="E1263" s="10" t="str">
        <f>""</f>
        <v/>
      </c>
      <c r="F1263" s="10" t="str">
        <f>IF(C1263="","",VLOOKUP(P1263&amp;"_"&amp;Q1263&amp;"_"&amp;R1263,[1]挑战模式!$A:$AS,13,FALSE)-VLOOKUP(P1263&amp;"_"&amp;Q1263&amp;"_"&amp;R1263,[1]挑战模式!$A:$AS,14,FALSE))</f>
        <v/>
      </c>
      <c r="G1263" s="10" t="str">
        <f t="shared" si="124"/>
        <v/>
      </c>
      <c r="H1263" s="10" t="str">
        <f t="shared" si="121"/>
        <v/>
      </c>
      <c r="I1263" s="10">
        <f ca="1">IF(ISNA(VLOOKUP(P1263&amp;"_"&amp;Q1263&amp;"_"&amp;R1263,[1]挑战模式!$A:$AS,1,FALSE)),"",IF(VLOOKUP(P1263&amp;"_"&amp;Q1263&amp;"_"&amp;R1263,[1]挑战模式!$A:$AS,14+S1263,FALSE)="","",INT(VLOOKUP(P1263&amp;"_"&amp;Q1263&amp;"_"&amp;R1263,[1]挑战模式!$A:$AS,20+S1263,FALSE))))</f>
        <v>7</v>
      </c>
      <c r="J1263" s="10">
        <f ca="1">IF(ISNA(VLOOKUP(P1263&amp;"_"&amp;Q1263&amp;"_"&amp;R1263,[1]挑战模式!$A:$AS,1,FALSE)),"",IF(VLOOKUP(P1263&amp;"_"&amp;Q1263&amp;"_"&amp;R1263,[1]挑战模式!$A:$AS,14+S1263,FALSE)="","",ROUND(VLOOKUP(P1263&amp;"_"&amp;Q1263&amp;"_"&amp;R1263,[1]挑战模式!$A:$AS,5,FALSE)/I1263,2)))</f>
        <v>2.86</v>
      </c>
      <c r="K1263" s="10">
        <f t="shared" ca="1" si="125"/>
        <v>1</v>
      </c>
      <c r="L1263" s="10" t="str">
        <f t="shared" ca="1" si="126"/>
        <v>Monster_Season2_Challenge2_3_2</v>
      </c>
      <c r="M1263" s="10">
        <f t="shared" ca="1" si="127"/>
        <v>1</v>
      </c>
      <c r="O1263" s="10">
        <f ca="1">IF(J1263="","",VLOOKUP(P1263&amp;"_"&amp;Q1263&amp;"_"&amp;R1263,[1]挑战模式!$A:$AS,38+S1263,FALSE))</f>
        <v>14</v>
      </c>
      <c r="P1263" s="10">
        <v>2</v>
      </c>
      <c r="Q1263" s="10">
        <v>2</v>
      </c>
      <c r="R1263" s="10">
        <v>3</v>
      </c>
      <c r="S1263" s="10">
        <v>2</v>
      </c>
    </row>
    <row r="1264" spans="2:19" x14ac:dyDescent="0.2">
      <c r="B1264" s="10" t="str">
        <f t="shared" si="122"/>
        <v/>
      </c>
      <c r="C1264" s="10" t="str">
        <f>IF(ISNA(VLOOKUP(P1264&amp;"_"&amp;Q1264&amp;"_"&amp;R1264,[1]挑战模式!$A:$AS,1,FALSE)),"",IF(R1264-R1263=0,"",R1264))</f>
        <v/>
      </c>
      <c r="D1264" s="10" t="str">
        <f t="shared" si="123"/>
        <v/>
      </c>
      <c r="E1264" s="10" t="str">
        <f>""</f>
        <v/>
      </c>
      <c r="F1264" s="10" t="str">
        <f>IF(C1264="","",VLOOKUP(P1264&amp;"_"&amp;Q1264&amp;"_"&amp;R1264,[1]挑战模式!$A:$AS,13,FALSE)-VLOOKUP(P1264&amp;"_"&amp;Q1264&amp;"_"&amp;R1264,[1]挑战模式!$A:$AS,14,FALSE))</f>
        <v/>
      </c>
      <c r="G1264" s="10" t="str">
        <f t="shared" si="124"/>
        <v/>
      </c>
      <c r="H1264" s="10" t="str">
        <f t="shared" si="121"/>
        <v/>
      </c>
      <c r="I1264" s="10" t="str">
        <f ca="1">IF(ISNA(VLOOKUP(P1264&amp;"_"&amp;Q1264&amp;"_"&amp;R1264,[1]挑战模式!$A:$AS,1,FALSE)),"",IF(VLOOKUP(P1264&amp;"_"&amp;Q1264&amp;"_"&amp;R1264,[1]挑战模式!$A:$AS,14+S1264,FALSE)="","",INT(VLOOKUP(P1264&amp;"_"&amp;Q1264&amp;"_"&amp;R1264,[1]挑战模式!$A:$AS,20+S1264,FALSE))))</f>
        <v/>
      </c>
      <c r="J1264" s="10" t="str">
        <f ca="1">IF(ISNA(VLOOKUP(P1264&amp;"_"&amp;Q1264&amp;"_"&amp;R1264,[1]挑战模式!$A:$AS,1,FALSE)),"",IF(VLOOKUP(P1264&amp;"_"&amp;Q1264&amp;"_"&amp;R1264,[1]挑战模式!$A:$AS,14+S1264,FALSE)="","",ROUND(VLOOKUP(P1264&amp;"_"&amp;Q1264&amp;"_"&amp;R1264,[1]挑战模式!$A:$AS,5,FALSE)/I1264,2)))</f>
        <v/>
      </c>
      <c r="K1264" s="10" t="str">
        <f t="shared" ca="1" si="125"/>
        <v/>
      </c>
      <c r="L1264" s="10" t="str">
        <f t="shared" ca="1" si="126"/>
        <v/>
      </c>
      <c r="M1264" s="10" t="str">
        <f t="shared" ca="1" si="127"/>
        <v/>
      </c>
      <c r="O1264" s="10" t="str">
        <f ca="1">IF(J1264="","",VLOOKUP(P1264&amp;"_"&amp;Q1264&amp;"_"&amp;R1264,[1]挑战模式!$A:$AS,38+S1264,FALSE))</f>
        <v/>
      </c>
      <c r="P1264" s="10">
        <v>2</v>
      </c>
      <c r="Q1264" s="10">
        <v>2</v>
      </c>
      <c r="R1264" s="10">
        <v>3</v>
      </c>
      <c r="S1264" s="10">
        <v>3</v>
      </c>
    </row>
    <row r="1265" spans="2:19" x14ac:dyDescent="0.2">
      <c r="B1265" s="10" t="str">
        <f t="shared" si="122"/>
        <v/>
      </c>
      <c r="C1265" s="10" t="str">
        <f>IF(ISNA(VLOOKUP(P1265&amp;"_"&amp;Q1265&amp;"_"&amp;R1265,[1]挑战模式!$A:$AS,1,FALSE)),"",IF(R1265-R1264=0,"",R1265))</f>
        <v/>
      </c>
      <c r="D1265" s="10" t="str">
        <f t="shared" si="123"/>
        <v/>
      </c>
      <c r="E1265" s="10" t="str">
        <f>""</f>
        <v/>
      </c>
      <c r="F1265" s="10" t="str">
        <f>IF(C1265="","",VLOOKUP(P1265&amp;"_"&amp;Q1265&amp;"_"&amp;R1265,[1]挑战模式!$A:$AS,13,FALSE)-VLOOKUP(P1265&amp;"_"&amp;Q1265&amp;"_"&amp;R1265,[1]挑战模式!$A:$AS,14,FALSE))</f>
        <v/>
      </c>
      <c r="G1265" s="10" t="str">
        <f t="shared" si="124"/>
        <v/>
      </c>
      <c r="H1265" s="10" t="str">
        <f t="shared" si="121"/>
        <v/>
      </c>
      <c r="I1265" s="10" t="str">
        <f ca="1">IF(ISNA(VLOOKUP(P1265&amp;"_"&amp;Q1265&amp;"_"&amp;R1265,[1]挑战模式!$A:$AS,1,FALSE)),"",IF(VLOOKUP(P1265&amp;"_"&amp;Q1265&amp;"_"&amp;R1265,[1]挑战模式!$A:$AS,14+S1265,FALSE)="","",INT(VLOOKUP(P1265&amp;"_"&amp;Q1265&amp;"_"&amp;R1265,[1]挑战模式!$A:$AS,20+S1265,FALSE))))</f>
        <v/>
      </c>
      <c r="J1265" s="10" t="str">
        <f ca="1">IF(ISNA(VLOOKUP(P1265&amp;"_"&amp;Q1265&amp;"_"&amp;R1265,[1]挑战模式!$A:$AS,1,FALSE)),"",IF(VLOOKUP(P1265&amp;"_"&amp;Q1265&amp;"_"&amp;R1265,[1]挑战模式!$A:$AS,14+S1265,FALSE)="","",ROUND(VLOOKUP(P1265&amp;"_"&amp;Q1265&amp;"_"&amp;R1265,[1]挑战模式!$A:$AS,5,FALSE)/I1265,2)))</f>
        <v/>
      </c>
      <c r="K1265" s="10" t="str">
        <f t="shared" ca="1" si="125"/>
        <v/>
      </c>
      <c r="L1265" s="10" t="str">
        <f t="shared" ca="1" si="126"/>
        <v/>
      </c>
      <c r="M1265" s="10" t="str">
        <f t="shared" ca="1" si="127"/>
        <v/>
      </c>
      <c r="O1265" s="10" t="str">
        <f ca="1">IF(J1265="","",VLOOKUP(P1265&amp;"_"&amp;Q1265&amp;"_"&amp;R1265,[1]挑战模式!$A:$AS,38+S1265,FALSE))</f>
        <v/>
      </c>
      <c r="P1265" s="10">
        <v>2</v>
      </c>
      <c r="Q1265" s="10">
        <v>2</v>
      </c>
      <c r="R1265" s="10">
        <v>3</v>
      </c>
      <c r="S1265" s="10">
        <v>4</v>
      </c>
    </row>
    <row r="1266" spans="2:19" x14ac:dyDescent="0.2">
      <c r="B1266" s="10" t="str">
        <f t="shared" si="122"/>
        <v/>
      </c>
      <c r="C1266" s="10" t="str">
        <f>IF(ISNA(VLOOKUP(P1266&amp;"_"&amp;Q1266&amp;"_"&amp;R1266,[1]挑战模式!$A:$AS,1,FALSE)),"",IF(R1266-R1265=0,"",R1266))</f>
        <v/>
      </c>
      <c r="D1266" s="10" t="str">
        <f t="shared" si="123"/>
        <v/>
      </c>
      <c r="E1266" s="10" t="str">
        <f>""</f>
        <v/>
      </c>
      <c r="F1266" s="10" t="str">
        <f>IF(C1266="","",VLOOKUP(P1266&amp;"_"&amp;Q1266&amp;"_"&amp;R1266,[1]挑战模式!$A:$AS,13,FALSE)-VLOOKUP(P1266&amp;"_"&amp;Q1266&amp;"_"&amp;R1266,[1]挑战模式!$A:$AS,14,FALSE))</f>
        <v/>
      </c>
      <c r="G1266" s="10" t="str">
        <f t="shared" si="124"/>
        <v/>
      </c>
      <c r="H1266" s="10" t="str">
        <f t="shared" si="121"/>
        <v/>
      </c>
      <c r="I1266" s="10" t="str">
        <f ca="1">IF(ISNA(VLOOKUP(P1266&amp;"_"&amp;Q1266&amp;"_"&amp;R1266,[1]挑战模式!$A:$AS,1,FALSE)),"",IF(VLOOKUP(P1266&amp;"_"&amp;Q1266&amp;"_"&amp;R1266,[1]挑战模式!$A:$AS,14+S1266,FALSE)="","",INT(VLOOKUP(P1266&amp;"_"&amp;Q1266&amp;"_"&amp;R1266,[1]挑战模式!$A:$AS,20+S1266,FALSE))))</f>
        <v/>
      </c>
      <c r="J1266" s="10" t="str">
        <f ca="1">IF(ISNA(VLOOKUP(P1266&amp;"_"&amp;Q1266&amp;"_"&amp;R1266,[1]挑战模式!$A:$AS,1,FALSE)),"",IF(VLOOKUP(P1266&amp;"_"&amp;Q1266&amp;"_"&amp;R1266,[1]挑战模式!$A:$AS,14+S1266,FALSE)="","",ROUND(VLOOKUP(P1266&amp;"_"&amp;Q1266&amp;"_"&amp;R1266,[1]挑战模式!$A:$AS,5,FALSE)/I1266,2)))</f>
        <v/>
      </c>
      <c r="K1266" s="10" t="str">
        <f t="shared" ca="1" si="125"/>
        <v/>
      </c>
      <c r="L1266" s="10" t="str">
        <f t="shared" ca="1" si="126"/>
        <v/>
      </c>
      <c r="M1266" s="10" t="str">
        <f t="shared" ca="1" si="127"/>
        <v/>
      </c>
      <c r="O1266" s="10" t="str">
        <f ca="1">IF(J1266="","",VLOOKUP(P1266&amp;"_"&amp;Q1266&amp;"_"&amp;R1266,[1]挑战模式!$A:$AS,38+S1266,FALSE))</f>
        <v/>
      </c>
      <c r="P1266" s="10">
        <v>2</v>
      </c>
      <c r="Q1266" s="10">
        <v>2</v>
      </c>
      <c r="R1266" s="10">
        <v>3</v>
      </c>
      <c r="S1266" s="10">
        <v>5</v>
      </c>
    </row>
    <row r="1267" spans="2:19" x14ac:dyDescent="0.2">
      <c r="B1267" s="10" t="str">
        <f t="shared" si="122"/>
        <v/>
      </c>
      <c r="C1267" s="10" t="str">
        <f>IF(ISNA(VLOOKUP(P1267&amp;"_"&amp;Q1267&amp;"_"&amp;R1267,[1]挑战模式!$A:$AS,1,FALSE)),"",IF(R1267-R1266=0,"",R1267))</f>
        <v/>
      </c>
      <c r="D1267" s="10" t="str">
        <f t="shared" si="123"/>
        <v/>
      </c>
      <c r="E1267" s="10" t="str">
        <f>""</f>
        <v/>
      </c>
      <c r="F1267" s="10" t="str">
        <f>IF(C1267="","",VLOOKUP(P1267&amp;"_"&amp;Q1267&amp;"_"&amp;R1267,[1]挑战模式!$A:$AS,13,FALSE)-VLOOKUP(P1267&amp;"_"&amp;Q1267&amp;"_"&amp;R1267,[1]挑战模式!$A:$AS,14,FALSE))</f>
        <v/>
      </c>
      <c r="G1267" s="10" t="str">
        <f t="shared" si="124"/>
        <v/>
      </c>
      <c r="H1267" s="10" t="str">
        <f t="shared" si="121"/>
        <v/>
      </c>
      <c r="I1267" s="10" t="str">
        <f ca="1">IF(ISNA(VLOOKUP(P1267&amp;"_"&amp;Q1267&amp;"_"&amp;R1267,[1]挑战模式!$A:$AS,1,FALSE)),"",IF(VLOOKUP(P1267&amp;"_"&amp;Q1267&amp;"_"&amp;R1267,[1]挑战模式!$A:$AS,14+S1267,FALSE)="","",INT(VLOOKUP(P1267&amp;"_"&amp;Q1267&amp;"_"&amp;R1267,[1]挑战模式!$A:$AS,20+S1267,FALSE))))</f>
        <v/>
      </c>
      <c r="J1267" s="10" t="str">
        <f ca="1">IF(ISNA(VLOOKUP(P1267&amp;"_"&amp;Q1267&amp;"_"&amp;R1267,[1]挑战模式!$A:$AS,1,FALSE)),"",IF(VLOOKUP(P1267&amp;"_"&amp;Q1267&amp;"_"&amp;R1267,[1]挑战模式!$A:$AS,14+S1267,FALSE)="","",ROUND(VLOOKUP(P1267&amp;"_"&amp;Q1267&amp;"_"&amp;R1267,[1]挑战模式!$A:$AS,5,FALSE)/I1267,2)))</f>
        <v/>
      </c>
      <c r="K1267" s="10" t="str">
        <f t="shared" ca="1" si="125"/>
        <v/>
      </c>
      <c r="L1267" s="10" t="str">
        <f t="shared" ca="1" si="126"/>
        <v/>
      </c>
      <c r="M1267" s="10" t="str">
        <f t="shared" ca="1" si="127"/>
        <v/>
      </c>
      <c r="O1267" s="10" t="str">
        <f ca="1">IF(J1267="","",VLOOKUP(P1267&amp;"_"&amp;Q1267&amp;"_"&amp;R1267,[1]挑战模式!$A:$AS,38+S1267,FALSE))</f>
        <v/>
      </c>
      <c r="P1267" s="10">
        <v>2</v>
      </c>
      <c r="Q1267" s="10">
        <v>2</v>
      </c>
      <c r="R1267" s="10">
        <v>3</v>
      </c>
      <c r="S1267" s="10">
        <v>6</v>
      </c>
    </row>
    <row r="1268" spans="2:19" x14ac:dyDescent="0.2">
      <c r="B1268" s="10" t="str">
        <f t="shared" si="122"/>
        <v>MonsterWaveCallRule_Season2_Challenge2</v>
      </c>
      <c r="C1268" s="10">
        <f>IF(ISNA(VLOOKUP(P1268&amp;"_"&amp;Q1268&amp;"_"&amp;R1268,[1]挑战模式!$A:$AS,1,FALSE)),"",IF(R1268-R1267=0,"",R1268))</f>
        <v>4</v>
      </c>
      <c r="D1268" s="10" t="str">
        <f t="shared" si="123"/>
        <v>赛季2挑战关卡2波次4</v>
      </c>
      <c r="E1268" s="10" t="str">
        <f>""</f>
        <v/>
      </c>
      <c r="F1268" s="10">
        <f>IF(C1268="","",VLOOKUP(P1268&amp;"_"&amp;Q1268&amp;"_"&amp;R1268,[1]挑战模式!$A:$AS,13,FALSE)-VLOOKUP(P1268&amp;"_"&amp;Q1268&amp;"_"&amp;R1268,[1]挑战模式!$A:$AS,14,FALSE))</f>
        <v>100</v>
      </c>
      <c r="G1268" s="10">
        <f t="shared" si="124"/>
        <v>180</v>
      </c>
      <c r="H1268" s="10">
        <f t="shared" si="121"/>
        <v>0</v>
      </c>
      <c r="I1268" s="10">
        <f ca="1">IF(ISNA(VLOOKUP(P1268&amp;"_"&amp;Q1268&amp;"_"&amp;R1268,[1]挑战模式!$A:$AS,1,FALSE)),"",IF(VLOOKUP(P1268&amp;"_"&amp;Q1268&amp;"_"&amp;R1268,[1]挑战模式!$A:$AS,14+S1268,FALSE)="","",INT(VLOOKUP(P1268&amp;"_"&amp;Q1268&amp;"_"&amp;R1268,[1]挑战模式!$A:$AS,20+S1268,FALSE))))</f>
        <v>8</v>
      </c>
      <c r="J1268" s="10">
        <f ca="1">IF(ISNA(VLOOKUP(P1268&amp;"_"&amp;Q1268&amp;"_"&amp;R1268,[1]挑战模式!$A:$AS,1,FALSE)),"",IF(VLOOKUP(P1268&amp;"_"&amp;Q1268&amp;"_"&amp;R1268,[1]挑战模式!$A:$AS,14+S1268,FALSE)="","",ROUND(VLOOKUP(P1268&amp;"_"&amp;Q1268&amp;"_"&amp;R1268,[1]挑战模式!$A:$AS,5,FALSE)/I1268,2)))</f>
        <v>3.13</v>
      </c>
      <c r="K1268" s="10">
        <f t="shared" ca="1" si="125"/>
        <v>1</v>
      </c>
      <c r="L1268" s="10" t="str">
        <f t="shared" ca="1" si="126"/>
        <v>Monster_Season2_Challenge2_4_1</v>
      </c>
      <c r="M1268" s="10">
        <f t="shared" ca="1" si="127"/>
        <v>1</v>
      </c>
      <c r="O1268" s="10">
        <f ca="1">IF(J1268="","",VLOOKUP(P1268&amp;"_"&amp;Q1268&amp;"_"&amp;R1268,[1]挑战模式!$A:$AS,38+S1268,FALSE))</f>
        <v>10</v>
      </c>
      <c r="P1268" s="10">
        <v>2</v>
      </c>
      <c r="Q1268" s="10">
        <v>2</v>
      </c>
      <c r="R1268" s="10">
        <v>4</v>
      </c>
      <c r="S1268" s="10">
        <v>1</v>
      </c>
    </row>
    <row r="1269" spans="2:19" x14ac:dyDescent="0.2">
      <c r="B1269" s="10" t="str">
        <f t="shared" si="122"/>
        <v/>
      </c>
      <c r="C1269" s="10" t="str">
        <f>IF(ISNA(VLOOKUP(P1269&amp;"_"&amp;Q1269&amp;"_"&amp;R1269,[1]挑战模式!$A:$AS,1,FALSE)),"",IF(R1269-R1268=0,"",R1269))</f>
        <v/>
      </c>
      <c r="D1269" s="10" t="str">
        <f t="shared" si="123"/>
        <v/>
      </c>
      <c r="E1269" s="10" t="str">
        <f>""</f>
        <v/>
      </c>
      <c r="F1269" s="10" t="str">
        <f>IF(C1269="","",VLOOKUP(P1269&amp;"_"&amp;Q1269&amp;"_"&amp;R1269,[1]挑战模式!$A:$AS,13,FALSE)-VLOOKUP(P1269&amp;"_"&amp;Q1269&amp;"_"&amp;R1269,[1]挑战模式!$A:$AS,14,FALSE))</f>
        <v/>
      </c>
      <c r="G1269" s="10" t="str">
        <f t="shared" si="124"/>
        <v/>
      </c>
      <c r="H1269" s="10" t="str">
        <f t="shared" si="121"/>
        <v/>
      </c>
      <c r="I1269" s="10">
        <f ca="1">IF(ISNA(VLOOKUP(P1269&amp;"_"&amp;Q1269&amp;"_"&amp;R1269,[1]挑战模式!$A:$AS,1,FALSE)),"",IF(VLOOKUP(P1269&amp;"_"&amp;Q1269&amp;"_"&amp;R1269,[1]挑战模式!$A:$AS,14+S1269,FALSE)="","",INT(VLOOKUP(P1269&amp;"_"&amp;Q1269&amp;"_"&amp;R1269,[1]挑战模式!$A:$AS,20+S1269,FALSE))))</f>
        <v>8</v>
      </c>
      <c r="J1269" s="10">
        <f ca="1">IF(ISNA(VLOOKUP(P1269&amp;"_"&amp;Q1269&amp;"_"&amp;R1269,[1]挑战模式!$A:$AS,1,FALSE)),"",IF(VLOOKUP(P1269&amp;"_"&amp;Q1269&amp;"_"&amp;R1269,[1]挑战模式!$A:$AS,14+S1269,FALSE)="","",ROUND(VLOOKUP(P1269&amp;"_"&amp;Q1269&amp;"_"&amp;R1269,[1]挑战模式!$A:$AS,5,FALSE)/I1269,2)))</f>
        <v>3.13</v>
      </c>
      <c r="K1269" s="10">
        <f t="shared" ca="1" si="125"/>
        <v>1</v>
      </c>
      <c r="L1269" s="10" t="str">
        <f t="shared" ca="1" si="126"/>
        <v>Monster_Season2_Challenge2_4_2</v>
      </c>
      <c r="M1269" s="10">
        <f t="shared" ca="1" si="127"/>
        <v>1</v>
      </c>
      <c r="O1269" s="10">
        <f ca="1">IF(J1269="","",VLOOKUP(P1269&amp;"_"&amp;Q1269&amp;"_"&amp;R1269,[1]挑战模式!$A:$AS,38+S1269,FALSE))</f>
        <v>10</v>
      </c>
      <c r="P1269" s="10">
        <v>2</v>
      </c>
      <c r="Q1269" s="10">
        <v>2</v>
      </c>
      <c r="R1269" s="10">
        <v>4</v>
      </c>
      <c r="S1269" s="10">
        <v>2</v>
      </c>
    </row>
    <row r="1270" spans="2:19" x14ac:dyDescent="0.2">
      <c r="B1270" s="10" t="str">
        <f t="shared" si="122"/>
        <v/>
      </c>
      <c r="C1270" s="10" t="str">
        <f>IF(ISNA(VLOOKUP(P1270&amp;"_"&amp;Q1270&amp;"_"&amp;R1270,[1]挑战模式!$A:$AS,1,FALSE)),"",IF(R1270-R1269=0,"",R1270))</f>
        <v/>
      </c>
      <c r="D1270" s="10" t="str">
        <f t="shared" si="123"/>
        <v/>
      </c>
      <c r="E1270" s="10" t="str">
        <f>""</f>
        <v/>
      </c>
      <c r="F1270" s="10" t="str">
        <f>IF(C1270="","",VLOOKUP(P1270&amp;"_"&amp;Q1270&amp;"_"&amp;R1270,[1]挑战模式!$A:$AS,13,FALSE)-VLOOKUP(P1270&amp;"_"&amp;Q1270&amp;"_"&amp;R1270,[1]挑战模式!$A:$AS,14,FALSE))</f>
        <v/>
      </c>
      <c r="G1270" s="10" t="str">
        <f t="shared" si="124"/>
        <v/>
      </c>
      <c r="H1270" s="10" t="str">
        <f t="shared" si="121"/>
        <v/>
      </c>
      <c r="I1270" s="10">
        <f ca="1">IF(ISNA(VLOOKUP(P1270&amp;"_"&amp;Q1270&amp;"_"&amp;R1270,[1]挑战模式!$A:$AS,1,FALSE)),"",IF(VLOOKUP(P1270&amp;"_"&amp;Q1270&amp;"_"&amp;R1270,[1]挑战模式!$A:$AS,14+S1270,FALSE)="","",INT(VLOOKUP(P1270&amp;"_"&amp;Q1270&amp;"_"&amp;R1270,[1]挑战模式!$A:$AS,20+S1270,FALSE))))</f>
        <v>4</v>
      </c>
      <c r="J1270" s="10">
        <f ca="1">IF(ISNA(VLOOKUP(P1270&amp;"_"&amp;Q1270&amp;"_"&amp;R1270,[1]挑战模式!$A:$AS,1,FALSE)),"",IF(VLOOKUP(P1270&amp;"_"&amp;Q1270&amp;"_"&amp;R1270,[1]挑战模式!$A:$AS,14+S1270,FALSE)="","",ROUND(VLOOKUP(P1270&amp;"_"&amp;Q1270&amp;"_"&amp;R1270,[1]挑战模式!$A:$AS,5,FALSE)/I1270,2)))</f>
        <v>6.25</v>
      </c>
      <c r="K1270" s="10">
        <f t="shared" ca="1" si="125"/>
        <v>1</v>
      </c>
      <c r="L1270" s="10" t="str">
        <f t="shared" ca="1" si="126"/>
        <v>Monster_Season2_Challenge2_4_3</v>
      </c>
      <c r="M1270" s="10">
        <f t="shared" ca="1" si="127"/>
        <v>1</v>
      </c>
      <c r="O1270" s="10">
        <f ca="1">IF(J1270="","",VLOOKUP(P1270&amp;"_"&amp;Q1270&amp;"_"&amp;R1270,[1]挑战模式!$A:$AS,38+S1270,FALSE))</f>
        <v>10</v>
      </c>
      <c r="P1270" s="10">
        <v>2</v>
      </c>
      <c r="Q1270" s="10">
        <v>2</v>
      </c>
      <c r="R1270" s="10">
        <v>4</v>
      </c>
      <c r="S1270" s="10">
        <v>3</v>
      </c>
    </row>
    <row r="1271" spans="2:19" x14ac:dyDescent="0.2">
      <c r="B1271" s="10" t="str">
        <f t="shared" si="122"/>
        <v/>
      </c>
      <c r="C1271" s="10" t="str">
        <f>IF(ISNA(VLOOKUP(P1271&amp;"_"&amp;Q1271&amp;"_"&amp;R1271,[1]挑战模式!$A:$AS,1,FALSE)),"",IF(R1271-R1270=0,"",R1271))</f>
        <v/>
      </c>
      <c r="D1271" s="10" t="str">
        <f t="shared" si="123"/>
        <v/>
      </c>
      <c r="E1271" s="10" t="str">
        <f>""</f>
        <v/>
      </c>
      <c r="F1271" s="10" t="str">
        <f>IF(C1271="","",VLOOKUP(P1271&amp;"_"&amp;Q1271&amp;"_"&amp;R1271,[1]挑战模式!$A:$AS,13,FALSE)-VLOOKUP(P1271&amp;"_"&amp;Q1271&amp;"_"&amp;R1271,[1]挑战模式!$A:$AS,14,FALSE))</f>
        <v/>
      </c>
      <c r="G1271" s="10" t="str">
        <f t="shared" si="124"/>
        <v/>
      </c>
      <c r="H1271" s="10" t="str">
        <f t="shared" si="121"/>
        <v/>
      </c>
      <c r="I1271" s="10" t="str">
        <f ca="1">IF(ISNA(VLOOKUP(P1271&amp;"_"&amp;Q1271&amp;"_"&amp;R1271,[1]挑战模式!$A:$AS,1,FALSE)),"",IF(VLOOKUP(P1271&amp;"_"&amp;Q1271&amp;"_"&amp;R1271,[1]挑战模式!$A:$AS,14+S1271,FALSE)="","",INT(VLOOKUP(P1271&amp;"_"&amp;Q1271&amp;"_"&amp;R1271,[1]挑战模式!$A:$AS,20+S1271,FALSE))))</f>
        <v/>
      </c>
      <c r="J1271" s="10" t="str">
        <f ca="1">IF(ISNA(VLOOKUP(P1271&amp;"_"&amp;Q1271&amp;"_"&amp;R1271,[1]挑战模式!$A:$AS,1,FALSE)),"",IF(VLOOKUP(P1271&amp;"_"&amp;Q1271&amp;"_"&amp;R1271,[1]挑战模式!$A:$AS,14+S1271,FALSE)="","",ROUND(VLOOKUP(P1271&amp;"_"&amp;Q1271&amp;"_"&amp;R1271,[1]挑战模式!$A:$AS,5,FALSE)/I1271,2)))</f>
        <v/>
      </c>
      <c r="K1271" s="10" t="str">
        <f t="shared" ca="1" si="125"/>
        <v/>
      </c>
      <c r="L1271" s="10" t="str">
        <f t="shared" ca="1" si="126"/>
        <v/>
      </c>
      <c r="M1271" s="10" t="str">
        <f t="shared" ca="1" si="127"/>
        <v/>
      </c>
      <c r="O1271" s="10" t="str">
        <f ca="1">IF(J1271="","",VLOOKUP(P1271&amp;"_"&amp;Q1271&amp;"_"&amp;R1271,[1]挑战模式!$A:$AS,38+S1271,FALSE))</f>
        <v/>
      </c>
      <c r="P1271" s="10">
        <v>2</v>
      </c>
      <c r="Q1271" s="10">
        <v>2</v>
      </c>
      <c r="R1271" s="10">
        <v>4</v>
      </c>
      <c r="S1271" s="10">
        <v>4</v>
      </c>
    </row>
    <row r="1272" spans="2:19" x14ac:dyDescent="0.2">
      <c r="B1272" s="10" t="str">
        <f t="shared" si="122"/>
        <v/>
      </c>
      <c r="C1272" s="10" t="str">
        <f>IF(ISNA(VLOOKUP(P1272&amp;"_"&amp;Q1272&amp;"_"&amp;R1272,[1]挑战模式!$A:$AS,1,FALSE)),"",IF(R1272-R1271=0,"",R1272))</f>
        <v/>
      </c>
      <c r="D1272" s="10" t="str">
        <f t="shared" si="123"/>
        <v/>
      </c>
      <c r="E1272" s="10" t="str">
        <f>""</f>
        <v/>
      </c>
      <c r="F1272" s="10" t="str">
        <f>IF(C1272="","",VLOOKUP(P1272&amp;"_"&amp;Q1272&amp;"_"&amp;R1272,[1]挑战模式!$A:$AS,13,FALSE)-VLOOKUP(P1272&amp;"_"&amp;Q1272&amp;"_"&amp;R1272,[1]挑战模式!$A:$AS,14,FALSE))</f>
        <v/>
      </c>
      <c r="G1272" s="10" t="str">
        <f t="shared" si="124"/>
        <v/>
      </c>
      <c r="H1272" s="10" t="str">
        <f t="shared" si="121"/>
        <v/>
      </c>
      <c r="I1272" s="10" t="str">
        <f ca="1">IF(ISNA(VLOOKUP(P1272&amp;"_"&amp;Q1272&amp;"_"&amp;R1272,[1]挑战模式!$A:$AS,1,FALSE)),"",IF(VLOOKUP(P1272&amp;"_"&amp;Q1272&amp;"_"&amp;R1272,[1]挑战模式!$A:$AS,14+S1272,FALSE)="","",INT(VLOOKUP(P1272&amp;"_"&amp;Q1272&amp;"_"&amp;R1272,[1]挑战模式!$A:$AS,20+S1272,FALSE))))</f>
        <v/>
      </c>
      <c r="J1272" s="10" t="str">
        <f ca="1">IF(ISNA(VLOOKUP(P1272&amp;"_"&amp;Q1272&amp;"_"&amp;R1272,[1]挑战模式!$A:$AS,1,FALSE)),"",IF(VLOOKUP(P1272&amp;"_"&amp;Q1272&amp;"_"&amp;R1272,[1]挑战模式!$A:$AS,14+S1272,FALSE)="","",ROUND(VLOOKUP(P1272&amp;"_"&amp;Q1272&amp;"_"&amp;R1272,[1]挑战模式!$A:$AS,5,FALSE)/I1272,2)))</f>
        <v/>
      </c>
      <c r="K1272" s="10" t="str">
        <f t="shared" ca="1" si="125"/>
        <v/>
      </c>
      <c r="L1272" s="10" t="str">
        <f t="shared" ca="1" si="126"/>
        <v/>
      </c>
      <c r="M1272" s="10" t="str">
        <f t="shared" ca="1" si="127"/>
        <v/>
      </c>
      <c r="O1272" s="10" t="str">
        <f ca="1">IF(J1272="","",VLOOKUP(P1272&amp;"_"&amp;Q1272&amp;"_"&amp;R1272,[1]挑战模式!$A:$AS,38+S1272,FALSE))</f>
        <v/>
      </c>
      <c r="P1272" s="10">
        <v>2</v>
      </c>
      <c r="Q1272" s="10">
        <v>2</v>
      </c>
      <c r="R1272" s="10">
        <v>4</v>
      </c>
      <c r="S1272" s="10">
        <v>5</v>
      </c>
    </row>
    <row r="1273" spans="2:19" x14ac:dyDescent="0.2">
      <c r="B1273" s="10" t="str">
        <f t="shared" si="122"/>
        <v/>
      </c>
      <c r="C1273" s="10" t="str">
        <f>IF(ISNA(VLOOKUP(P1273&amp;"_"&amp;Q1273&amp;"_"&amp;R1273,[1]挑战模式!$A:$AS,1,FALSE)),"",IF(R1273-R1272=0,"",R1273))</f>
        <v/>
      </c>
      <c r="D1273" s="10" t="str">
        <f t="shared" si="123"/>
        <v/>
      </c>
      <c r="E1273" s="10" t="str">
        <f>""</f>
        <v/>
      </c>
      <c r="F1273" s="10" t="str">
        <f>IF(C1273="","",VLOOKUP(P1273&amp;"_"&amp;Q1273&amp;"_"&amp;R1273,[1]挑战模式!$A:$AS,13,FALSE)-VLOOKUP(P1273&amp;"_"&amp;Q1273&amp;"_"&amp;R1273,[1]挑战模式!$A:$AS,14,FALSE))</f>
        <v/>
      </c>
      <c r="G1273" s="10" t="str">
        <f t="shared" si="124"/>
        <v/>
      </c>
      <c r="H1273" s="10" t="str">
        <f t="shared" si="121"/>
        <v/>
      </c>
      <c r="I1273" s="10" t="str">
        <f ca="1">IF(ISNA(VLOOKUP(P1273&amp;"_"&amp;Q1273&amp;"_"&amp;R1273,[1]挑战模式!$A:$AS,1,FALSE)),"",IF(VLOOKUP(P1273&amp;"_"&amp;Q1273&amp;"_"&amp;R1273,[1]挑战模式!$A:$AS,14+S1273,FALSE)="","",INT(VLOOKUP(P1273&amp;"_"&amp;Q1273&amp;"_"&amp;R1273,[1]挑战模式!$A:$AS,20+S1273,FALSE))))</f>
        <v/>
      </c>
      <c r="J1273" s="10" t="str">
        <f ca="1">IF(ISNA(VLOOKUP(P1273&amp;"_"&amp;Q1273&amp;"_"&amp;R1273,[1]挑战模式!$A:$AS,1,FALSE)),"",IF(VLOOKUP(P1273&amp;"_"&amp;Q1273&amp;"_"&amp;R1273,[1]挑战模式!$A:$AS,14+S1273,FALSE)="","",ROUND(VLOOKUP(P1273&amp;"_"&amp;Q1273&amp;"_"&amp;R1273,[1]挑战模式!$A:$AS,5,FALSE)/I1273,2)))</f>
        <v/>
      </c>
      <c r="K1273" s="10" t="str">
        <f t="shared" ca="1" si="125"/>
        <v/>
      </c>
      <c r="L1273" s="10" t="str">
        <f t="shared" ca="1" si="126"/>
        <v/>
      </c>
      <c r="M1273" s="10" t="str">
        <f t="shared" ca="1" si="127"/>
        <v/>
      </c>
      <c r="O1273" s="10" t="str">
        <f ca="1">IF(J1273="","",VLOOKUP(P1273&amp;"_"&amp;Q1273&amp;"_"&amp;R1273,[1]挑战模式!$A:$AS,38+S1273,FALSE))</f>
        <v/>
      </c>
      <c r="P1273" s="10">
        <v>2</v>
      </c>
      <c r="Q1273" s="10">
        <v>2</v>
      </c>
      <c r="R1273" s="10">
        <v>4</v>
      </c>
      <c r="S1273" s="10">
        <v>6</v>
      </c>
    </row>
    <row r="1274" spans="2:19" x14ac:dyDescent="0.2">
      <c r="B1274" s="10" t="str">
        <f t="shared" si="122"/>
        <v>MonsterWaveCallRule_Season2_Challenge2</v>
      </c>
      <c r="C1274" s="10">
        <f>IF(ISNA(VLOOKUP(P1274&amp;"_"&amp;Q1274&amp;"_"&amp;R1274,[1]挑战模式!$A:$AS,1,FALSE)),"",IF(R1274-R1273=0,"",R1274))</f>
        <v>5</v>
      </c>
      <c r="D1274" s="10" t="str">
        <f t="shared" si="123"/>
        <v>赛季2挑战关卡2波次5</v>
      </c>
      <c r="E1274" s="10" t="str">
        <f>""</f>
        <v/>
      </c>
      <c r="F1274" s="10">
        <f>IF(C1274="","",VLOOKUP(P1274&amp;"_"&amp;Q1274&amp;"_"&amp;R1274,[1]挑战模式!$A:$AS,13,FALSE)-VLOOKUP(P1274&amp;"_"&amp;Q1274&amp;"_"&amp;R1274,[1]挑战模式!$A:$AS,14,FALSE))</f>
        <v>100</v>
      </c>
      <c r="G1274" s="10">
        <f t="shared" si="124"/>
        <v>180</v>
      </c>
      <c r="H1274" s="10">
        <f t="shared" si="121"/>
        <v>0</v>
      </c>
      <c r="I1274" s="10">
        <f ca="1">IF(ISNA(VLOOKUP(P1274&amp;"_"&amp;Q1274&amp;"_"&amp;R1274,[1]挑战模式!$A:$AS,1,FALSE)),"",IF(VLOOKUP(P1274&amp;"_"&amp;Q1274&amp;"_"&amp;R1274,[1]挑战模式!$A:$AS,14+S1274,FALSE)="","",INT(VLOOKUP(P1274&amp;"_"&amp;Q1274&amp;"_"&amp;R1274,[1]挑战模式!$A:$AS,20+S1274,FALSE))))</f>
        <v>12</v>
      </c>
      <c r="J1274" s="10">
        <f ca="1">IF(ISNA(VLOOKUP(P1274&amp;"_"&amp;Q1274&amp;"_"&amp;R1274,[1]挑战模式!$A:$AS,1,FALSE)),"",IF(VLOOKUP(P1274&amp;"_"&amp;Q1274&amp;"_"&amp;R1274,[1]挑战模式!$A:$AS,14+S1274,FALSE)="","",ROUND(VLOOKUP(P1274&amp;"_"&amp;Q1274&amp;"_"&amp;R1274,[1]挑战模式!$A:$AS,5,FALSE)/I1274,2)))</f>
        <v>2.5</v>
      </c>
      <c r="K1274" s="10">
        <f t="shared" ca="1" si="125"/>
        <v>1</v>
      </c>
      <c r="L1274" s="10" t="str">
        <f t="shared" ca="1" si="126"/>
        <v>Monster_Season2_Challenge2_5_1</v>
      </c>
      <c r="M1274" s="10">
        <f t="shared" ca="1" si="127"/>
        <v>1</v>
      </c>
      <c r="O1274" s="10">
        <f ca="1">IF(J1274="","",VLOOKUP(P1274&amp;"_"&amp;Q1274&amp;"_"&amp;R1274,[1]挑战模式!$A:$AS,38+S1274,FALSE))</f>
        <v>6</v>
      </c>
      <c r="P1274" s="10">
        <v>2</v>
      </c>
      <c r="Q1274" s="10">
        <v>2</v>
      </c>
      <c r="R1274" s="10">
        <v>5</v>
      </c>
      <c r="S1274" s="10">
        <v>1</v>
      </c>
    </row>
    <row r="1275" spans="2:19" x14ac:dyDescent="0.2">
      <c r="B1275" s="10" t="str">
        <f t="shared" si="122"/>
        <v/>
      </c>
      <c r="C1275" s="10" t="str">
        <f>IF(ISNA(VLOOKUP(P1275&amp;"_"&amp;Q1275&amp;"_"&amp;R1275,[1]挑战模式!$A:$AS,1,FALSE)),"",IF(R1275-R1274=0,"",R1275))</f>
        <v/>
      </c>
      <c r="D1275" s="10" t="str">
        <f t="shared" si="123"/>
        <v/>
      </c>
      <c r="E1275" s="10" t="str">
        <f>""</f>
        <v/>
      </c>
      <c r="F1275" s="10" t="str">
        <f>IF(C1275="","",VLOOKUP(P1275&amp;"_"&amp;Q1275&amp;"_"&amp;R1275,[1]挑战模式!$A:$AS,13,FALSE)-VLOOKUP(P1275&amp;"_"&amp;Q1275&amp;"_"&amp;R1275,[1]挑战模式!$A:$AS,14,FALSE))</f>
        <v/>
      </c>
      <c r="G1275" s="10" t="str">
        <f t="shared" si="124"/>
        <v/>
      </c>
      <c r="H1275" s="10" t="str">
        <f t="shared" si="121"/>
        <v/>
      </c>
      <c r="I1275" s="10">
        <f ca="1">IF(ISNA(VLOOKUP(P1275&amp;"_"&amp;Q1275&amp;"_"&amp;R1275,[1]挑战模式!$A:$AS,1,FALSE)),"",IF(VLOOKUP(P1275&amp;"_"&amp;Q1275&amp;"_"&amp;R1275,[1]挑战模式!$A:$AS,14+S1275,FALSE)="","",INT(VLOOKUP(P1275&amp;"_"&amp;Q1275&amp;"_"&amp;R1275,[1]挑战模式!$A:$AS,20+S1275,FALSE))))</f>
        <v>12</v>
      </c>
      <c r="J1275" s="10">
        <f ca="1">IF(ISNA(VLOOKUP(P1275&amp;"_"&amp;Q1275&amp;"_"&amp;R1275,[1]挑战模式!$A:$AS,1,FALSE)),"",IF(VLOOKUP(P1275&amp;"_"&amp;Q1275&amp;"_"&amp;R1275,[1]挑战模式!$A:$AS,14+S1275,FALSE)="","",ROUND(VLOOKUP(P1275&amp;"_"&amp;Q1275&amp;"_"&amp;R1275,[1]挑战模式!$A:$AS,5,FALSE)/I1275,2)))</f>
        <v>2.5</v>
      </c>
      <c r="K1275" s="10">
        <f t="shared" ca="1" si="125"/>
        <v>1</v>
      </c>
      <c r="L1275" s="10" t="str">
        <f t="shared" ca="1" si="126"/>
        <v>Monster_Season2_Challenge2_5_2</v>
      </c>
      <c r="M1275" s="10">
        <f t="shared" ca="1" si="127"/>
        <v>1</v>
      </c>
      <c r="O1275" s="10">
        <f ca="1">IF(J1275="","",VLOOKUP(P1275&amp;"_"&amp;Q1275&amp;"_"&amp;R1275,[1]挑战模式!$A:$AS,38+S1275,FALSE))</f>
        <v>6</v>
      </c>
      <c r="P1275" s="10">
        <v>2</v>
      </c>
      <c r="Q1275" s="10">
        <v>2</v>
      </c>
      <c r="R1275" s="10">
        <v>5</v>
      </c>
      <c r="S1275" s="10">
        <v>2</v>
      </c>
    </row>
    <row r="1276" spans="2:19" x14ac:dyDescent="0.2">
      <c r="B1276" s="10" t="str">
        <f t="shared" si="122"/>
        <v/>
      </c>
      <c r="C1276" s="10" t="str">
        <f>IF(ISNA(VLOOKUP(P1276&amp;"_"&amp;Q1276&amp;"_"&amp;R1276,[1]挑战模式!$A:$AS,1,FALSE)),"",IF(R1276-R1275=0,"",R1276))</f>
        <v/>
      </c>
      <c r="D1276" s="10" t="str">
        <f t="shared" si="123"/>
        <v/>
      </c>
      <c r="E1276" s="10" t="str">
        <f>""</f>
        <v/>
      </c>
      <c r="F1276" s="10" t="str">
        <f>IF(C1276="","",VLOOKUP(P1276&amp;"_"&amp;Q1276&amp;"_"&amp;R1276,[1]挑战模式!$A:$AS,13,FALSE)-VLOOKUP(P1276&amp;"_"&amp;Q1276&amp;"_"&amp;R1276,[1]挑战模式!$A:$AS,14,FALSE))</f>
        <v/>
      </c>
      <c r="G1276" s="10" t="str">
        <f t="shared" si="124"/>
        <v/>
      </c>
      <c r="H1276" s="10" t="str">
        <f t="shared" si="121"/>
        <v/>
      </c>
      <c r="I1276" s="10">
        <f ca="1">IF(ISNA(VLOOKUP(P1276&amp;"_"&amp;Q1276&amp;"_"&amp;R1276,[1]挑战模式!$A:$AS,1,FALSE)),"",IF(VLOOKUP(P1276&amp;"_"&amp;Q1276&amp;"_"&amp;R1276,[1]挑战模式!$A:$AS,14+S1276,FALSE)="","",INT(VLOOKUP(P1276&amp;"_"&amp;Q1276&amp;"_"&amp;R1276,[1]挑战模式!$A:$AS,20+S1276,FALSE))))</f>
        <v>6</v>
      </c>
      <c r="J1276" s="10">
        <f ca="1">IF(ISNA(VLOOKUP(P1276&amp;"_"&amp;Q1276&amp;"_"&amp;R1276,[1]挑战模式!$A:$AS,1,FALSE)),"",IF(VLOOKUP(P1276&amp;"_"&amp;Q1276&amp;"_"&amp;R1276,[1]挑战模式!$A:$AS,14+S1276,FALSE)="","",ROUND(VLOOKUP(P1276&amp;"_"&amp;Q1276&amp;"_"&amp;R1276,[1]挑战模式!$A:$AS,5,FALSE)/I1276,2)))</f>
        <v>5</v>
      </c>
      <c r="K1276" s="10">
        <f t="shared" ca="1" si="125"/>
        <v>1</v>
      </c>
      <c r="L1276" s="10" t="str">
        <f t="shared" ca="1" si="126"/>
        <v>Monster_Season2_Challenge2_5_3</v>
      </c>
      <c r="M1276" s="10">
        <f t="shared" ca="1" si="127"/>
        <v>1</v>
      </c>
      <c r="O1276" s="10">
        <f ca="1">IF(J1276="","",VLOOKUP(P1276&amp;"_"&amp;Q1276&amp;"_"&amp;R1276,[1]挑战模式!$A:$AS,38+S1276,FALSE))</f>
        <v>11</v>
      </c>
      <c r="P1276" s="10">
        <v>2</v>
      </c>
      <c r="Q1276" s="10">
        <v>2</v>
      </c>
      <c r="R1276" s="10">
        <v>5</v>
      </c>
      <c r="S1276" s="10">
        <v>3</v>
      </c>
    </row>
    <row r="1277" spans="2:19" x14ac:dyDescent="0.2">
      <c r="B1277" s="10" t="str">
        <f t="shared" si="122"/>
        <v/>
      </c>
      <c r="C1277" s="10" t="str">
        <f>IF(ISNA(VLOOKUP(P1277&amp;"_"&amp;Q1277&amp;"_"&amp;R1277,[1]挑战模式!$A:$AS,1,FALSE)),"",IF(R1277-R1276=0,"",R1277))</f>
        <v/>
      </c>
      <c r="D1277" s="10" t="str">
        <f t="shared" si="123"/>
        <v/>
      </c>
      <c r="E1277" s="10" t="str">
        <f>""</f>
        <v/>
      </c>
      <c r="F1277" s="10" t="str">
        <f>IF(C1277="","",VLOOKUP(P1277&amp;"_"&amp;Q1277&amp;"_"&amp;R1277,[1]挑战模式!$A:$AS,13,FALSE)-VLOOKUP(P1277&amp;"_"&amp;Q1277&amp;"_"&amp;R1277,[1]挑战模式!$A:$AS,14,FALSE))</f>
        <v/>
      </c>
      <c r="G1277" s="10" t="str">
        <f t="shared" si="124"/>
        <v/>
      </c>
      <c r="H1277" s="10" t="str">
        <f t="shared" si="121"/>
        <v/>
      </c>
      <c r="I1277" s="10" t="str">
        <f ca="1">IF(ISNA(VLOOKUP(P1277&amp;"_"&amp;Q1277&amp;"_"&amp;R1277,[1]挑战模式!$A:$AS,1,FALSE)),"",IF(VLOOKUP(P1277&amp;"_"&amp;Q1277&amp;"_"&amp;R1277,[1]挑战模式!$A:$AS,14+S1277,FALSE)="","",INT(VLOOKUP(P1277&amp;"_"&amp;Q1277&amp;"_"&amp;R1277,[1]挑战模式!$A:$AS,20+S1277,FALSE))))</f>
        <v/>
      </c>
      <c r="J1277" s="10" t="str">
        <f ca="1">IF(ISNA(VLOOKUP(P1277&amp;"_"&amp;Q1277&amp;"_"&amp;R1277,[1]挑战模式!$A:$AS,1,FALSE)),"",IF(VLOOKUP(P1277&amp;"_"&amp;Q1277&amp;"_"&amp;R1277,[1]挑战模式!$A:$AS,14+S1277,FALSE)="","",ROUND(VLOOKUP(P1277&amp;"_"&amp;Q1277&amp;"_"&amp;R1277,[1]挑战模式!$A:$AS,5,FALSE)/I1277,2)))</f>
        <v/>
      </c>
      <c r="K1277" s="10" t="str">
        <f t="shared" ca="1" si="125"/>
        <v/>
      </c>
      <c r="L1277" s="10" t="str">
        <f t="shared" ca="1" si="126"/>
        <v/>
      </c>
      <c r="M1277" s="10" t="str">
        <f t="shared" ca="1" si="127"/>
        <v/>
      </c>
      <c r="O1277" s="10" t="str">
        <f ca="1">IF(J1277="","",VLOOKUP(P1277&amp;"_"&amp;Q1277&amp;"_"&amp;R1277,[1]挑战模式!$A:$AS,38+S1277,FALSE))</f>
        <v/>
      </c>
      <c r="P1277" s="10">
        <v>2</v>
      </c>
      <c r="Q1277" s="10">
        <v>2</v>
      </c>
      <c r="R1277" s="10">
        <v>5</v>
      </c>
      <c r="S1277" s="10">
        <v>4</v>
      </c>
    </row>
    <row r="1278" spans="2:19" x14ac:dyDescent="0.2">
      <c r="B1278" s="10" t="str">
        <f t="shared" si="122"/>
        <v/>
      </c>
      <c r="C1278" s="10" t="str">
        <f>IF(ISNA(VLOOKUP(P1278&amp;"_"&amp;Q1278&amp;"_"&amp;R1278,[1]挑战模式!$A:$AS,1,FALSE)),"",IF(R1278-R1277=0,"",R1278))</f>
        <v/>
      </c>
      <c r="D1278" s="10" t="str">
        <f t="shared" si="123"/>
        <v/>
      </c>
      <c r="E1278" s="10" t="str">
        <f>""</f>
        <v/>
      </c>
      <c r="F1278" s="10" t="str">
        <f>IF(C1278="","",VLOOKUP(P1278&amp;"_"&amp;Q1278&amp;"_"&amp;R1278,[1]挑战模式!$A:$AS,13,FALSE)-VLOOKUP(P1278&amp;"_"&amp;Q1278&amp;"_"&amp;R1278,[1]挑战模式!$A:$AS,14,FALSE))</f>
        <v/>
      </c>
      <c r="G1278" s="10" t="str">
        <f t="shared" si="124"/>
        <v/>
      </c>
      <c r="H1278" s="10" t="str">
        <f t="shared" si="121"/>
        <v/>
      </c>
      <c r="I1278" s="10" t="str">
        <f ca="1">IF(ISNA(VLOOKUP(P1278&amp;"_"&amp;Q1278&amp;"_"&amp;R1278,[1]挑战模式!$A:$AS,1,FALSE)),"",IF(VLOOKUP(P1278&amp;"_"&amp;Q1278&amp;"_"&amp;R1278,[1]挑战模式!$A:$AS,14+S1278,FALSE)="","",INT(VLOOKUP(P1278&amp;"_"&amp;Q1278&amp;"_"&amp;R1278,[1]挑战模式!$A:$AS,20+S1278,FALSE))))</f>
        <v/>
      </c>
      <c r="J1278" s="10" t="str">
        <f ca="1">IF(ISNA(VLOOKUP(P1278&amp;"_"&amp;Q1278&amp;"_"&amp;R1278,[1]挑战模式!$A:$AS,1,FALSE)),"",IF(VLOOKUP(P1278&amp;"_"&amp;Q1278&amp;"_"&amp;R1278,[1]挑战模式!$A:$AS,14+S1278,FALSE)="","",ROUND(VLOOKUP(P1278&amp;"_"&amp;Q1278&amp;"_"&amp;R1278,[1]挑战模式!$A:$AS,5,FALSE)/I1278,2)))</f>
        <v/>
      </c>
      <c r="K1278" s="10" t="str">
        <f t="shared" ca="1" si="125"/>
        <v/>
      </c>
      <c r="L1278" s="10" t="str">
        <f t="shared" ca="1" si="126"/>
        <v/>
      </c>
      <c r="M1278" s="10" t="str">
        <f t="shared" ca="1" si="127"/>
        <v/>
      </c>
      <c r="O1278" s="10" t="str">
        <f ca="1">IF(J1278="","",VLOOKUP(P1278&amp;"_"&amp;Q1278&amp;"_"&amp;R1278,[1]挑战模式!$A:$AS,38+S1278,FALSE))</f>
        <v/>
      </c>
      <c r="P1278" s="10">
        <v>2</v>
      </c>
      <c r="Q1278" s="10">
        <v>2</v>
      </c>
      <c r="R1278" s="10">
        <v>5</v>
      </c>
      <c r="S1278" s="10">
        <v>5</v>
      </c>
    </row>
    <row r="1279" spans="2:19" x14ac:dyDescent="0.2">
      <c r="B1279" s="10" t="str">
        <f t="shared" si="122"/>
        <v/>
      </c>
      <c r="C1279" s="10" t="str">
        <f>IF(ISNA(VLOOKUP(P1279&amp;"_"&amp;Q1279&amp;"_"&amp;R1279,[1]挑战模式!$A:$AS,1,FALSE)),"",IF(R1279-R1278=0,"",R1279))</f>
        <v/>
      </c>
      <c r="D1279" s="10" t="str">
        <f t="shared" si="123"/>
        <v/>
      </c>
      <c r="E1279" s="10" t="str">
        <f>""</f>
        <v/>
      </c>
      <c r="F1279" s="10" t="str">
        <f>IF(C1279="","",VLOOKUP(P1279&amp;"_"&amp;Q1279&amp;"_"&amp;R1279,[1]挑战模式!$A:$AS,13,FALSE)-VLOOKUP(P1279&amp;"_"&amp;Q1279&amp;"_"&amp;R1279,[1]挑战模式!$A:$AS,14,FALSE))</f>
        <v/>
      </c>
      <c r="G1279" s="10" t="str">
        <f t="shared" si="124"/>
        <v/>
      </c>
      <c r="H1279" s="10" t="str">
        <f t="shared" si="121"/>
        <v/>
      </c>
      <c r="I1279" s="10" t="str">
        <f ca="1">IF(ISNA(VLOOKUP(P1279&amp;"_"&amp;Q1279&amp;"_"&amp;R1279,[1]挑战模式!$A:$AS,1,FALSE)),"",IF(VLOOKUP(P1279&amp;"_"&amp;Q1279&amp;"_"&amp;R1279,[1]挑战模式!$A:$AS,14+S1279,FALSE)="","",INT(VLOOKUP(P1279&amp;"_"&amp;Q1279&amp;"_"&amp;R1279,[1]挑战模式!$A:$AS,20+S1279,FALSE))))</f>
        <v/>
      </c>
      <c r="J1279" s="10" t="str">
        <f ca="1">IF(ISNA(VLOOKUP(P1279&amp;"_"&amp;Q1279&amp;"_"&amp;R1279,[1]挑战模式!$A:$AS,1,FALSE)),"",IF(VLOOKUP(P1279&amp;"_"&amp;Q1279&amp;"_"&amp;R1279,[1]挑战模式!$A:$AS,14+S1279,FALSE)="","",ROUND(VLOOKUP(P1279&amp;"_"&amp;Q1279&amp;"_"&amp;R1279,[1]挑战模式!$A:$AS,5,FALSE)/I1279,2)))</f>
        <v/>
      </c>
      <c r="K1279" s="10" t="str">
        <f t="shared" ca="1" si="125"/>
        <v/>
      </c>
      <c r="L1279" s="10" t="str">
        <f t="shared" ca="1" si="126"/>
        <v/>
      </c>
      <c r="M1279" s="10" t="str">
        <f t="shared" ca="1" si="127"/>
        <v/>
      </c>
      <c r="O1279" s="10" t="str">
        <f ca="1">IF(J1279="","",VLOOKUP(P1279&amp;"_"&amp;Q1279&amp;"_"&amp;R1279,[1]挑战模式!$A:$AS,38+S1279,FALSE))</f>
        <v/>
      </c>
      <c r="P1279" s="10">
        <v>2</v>
      </c>
      <c r="Q1279" s="10">
        <v>2</v>
      </c>
      <c r="R1279" s="10">
        <v>5</v>
      </c>
      <c r="S1279" s="10">
        <v>6</v>
      </c>
    </row>
    <row r="1280" spans="2:19" x14ac:dyDescent="0.2">
      <c r="B1280" s="10" t="str">
        <f t="shared" si="122"/>
        <v>MonsterWaveCallRule_Season2_Challenge2</v>
      </c>
      <c r="C1280" s="10">
        <f>IF(ISNA(VLOOKUP(P1280&amp;"_"&amp;Q1280&amp;"_"&amp;R1280,[1]挑战模式!$A:$AS,1,FALSE)),"",IF(R1280-R1279=0,"",R1280))</f>
        <v>6</v>
      </c>
      <c r="D1280" s="10" t="str">
        <f t="shared" si="123"/>
        <v>赛季2挑战关卡2波次6</v>
      </c>
      <c r="E1280" s="10" t="str">
        <f>""</f>
        <v/>
      </c>
      <c r="F1280" s="10">
        <f>IF(C1280="","",VLOOKUP(P1280&amp;"_"&amp;Q1280&amp;"_"&amp;R1280,[1]挑战模式!$A:$AS,13,FALSE)-VLOOKUP(P1280&amp;"_"&amp;Q1280&amp;"_"&amp;R1280,[1]挑战模式!$A:$AS,14,FALSE))</f>
        <v>100</v>
      </c>
      <c r="G1280" s="10">
        <f t="shared" si="124"/>
        <v>180</v>
      </c>
      <c r="H1280" s="10">
        <f t="shared" si="121"/>
        <v>0</v>
      </c>
      <c r="I1280" s="10">
        <f ca="1">IF(ISNA(VLOOKUP(P1280&amp;"_"&amp;Q1280&amp;"_"&amp;R1280,[1]挑战模式!$A:$AS,1,FALSE)),"",IF(VLOOKUP(P1280&amp;"_"&amp;Q1280&amp;"_"&amp;R1280,[1]挑战模式!$A:$AS,14+S1280,FALSE)="","",INT(VLOOKUP(P1280&amp;"_"&amp;Q1280&amp;"_"&amp;R1280,[1]挑战模式!$A:$AS,20+S1280,FALSE))))</f>
        <v>11</v>
      </c>
      <c r="J1280" s="10">
        <f ca="1">IF(ISNA(VLOOKUP(P1280&amp;"_"&amp;Q1280&amp;"_"&amp;R1280,[1]挑战模式!$A:$AS,1,FALSE)),"",IF(VLOOKUP(P1280&amp;"_"&amp;Q1280&amp;"_"&amp;R1280,[1]挑战模式!$A:$AS,14+S1280,FALSE)="","",ROUND(VLOOKUP(P1280&amp;"_"&amp;Q1280&amp;"_"&amp;R1280,[1]挑战模式!$A:$AS,5,FALSE)/I1280,2)))</f>
        <v>2.73</v>
      </c>
      <c r="K1280" s="10">
        <f t="shared" ca="1" si="125"/>
        <v>1</v>
      </c>
      <c r="L1280" s="10" t="str">
        <f t="shared" ca="1" si="126"/>
        <v>Monster_Season2_Challenge2_6_1</v>
      </c>
      <c r="M1280" s="10">
        <f t="shared" ca="1" si="127"/>
        <v>1</v>
      </c>
      <c r="O1280" s="10">
        <f ca="1">IF(J1280="","",VLOOKUP(P1280&amp;"_"&amp;Q1280&amp;"_"&amp;R1280,[1]挑战模式!$A:$AS,38+S1280,FALSE))</f>
        <v>5</v>
      </c>
      <c r="P1280" s="10">
        <v>2</v>
      </c>
      <c r="Q1280" s="10">
        <v>2</v>
      </c>
      <c r="R1280" s="10">
        <v>6</v>
      </c>
      <c r="S1280" s="10">
        <v>1</v>
      </c>
    </row>
    <row r="1281" spans="2:19" x14ac:dyDescent="0.2">
      <c r="B1281" s="10" t="str">
        <f t="shared" si="122"/>
        <v/>
      </c>
      <c r="C1281" s="10" t="str">
        <f>IF(ISNA(VLOOKUP(P1281&amp;"_"&amp;Q1281&amp;"_"&amp;R1281,[1]挑战模式!$A:$AS,1,FALSE)),"",IF(R1281-R1280=0,"",R1281))</f>
        <v/>
      </c>
      <c r="D1281" s="10" t="str">
        <f t="shared" si="123"/>
        <v/>
      </c>
      <c r="E1281" s="10" t="str">
        <f>""</f>
        <v/>
      </c>
      <c r="F1281" s="10" t="str">
        <f>IF(C1281="","",VLOOKUP(P1281&amp;"_"&amp;Q1281&amp;"_"&amp;R1281,[1]挑战模式!$A:$AS,13,FALSE)-VLOOKUP(P1281&amp;"_"&amp;Q1281&amp;"_"&amp;R1281,[1]挑战模式!$A:$AS,14,FALSE))</f>
        <v/>
      </c>
      <c r="G1281" s="10" t="str">
        <f t="shared" si="124"/>
        <v/>
      </c>
      <c r="H1281" s="10" t="str">
        <f t="shared" si="121"/>
        <v/>
      </c>
      <c r="I1281" s="10">
        <f ca="1">IF(ISNA(VLOOKUP(P1281&amp;"_"&amp;Q1281&amp;"_"&amp;R1281,[1]挑战模式!$A:$AS,1,FALSE)),"",IF(VLOOKUP(P1281&amp;"_"&amp;Q1281&amp;"_"&amp;R1281,[1]挑战模式!$A:$AS,14+S1281,FALSE)="","",INT(VLOOKUP(P1281&amp;"_"&amp;Q1281&amp;"_"&amp;R1281,[1]挑战模式!$A:$AS,20+S1281,FALSE))))</f>
        <v>8</v>
      </c>
      <c r="J1281" s="10">
        <f ca="1">IF(ISNA(VLOOKUP(P1281&amp;"_"&amp;Q1281&amp;"_"&amp;R1281,[1]挑战模式!$A:$AS,1,FALSE)),"",IF(VLOOKUP(P1281&amp;"_"&amp;Q1281&amp;"_"&amp;R1281,[1]挑战模式!$A:$AS,14+S1281,FALSE)="","",ROUND(VLOOKUP(P1281&amp;"_"&amp;Q1281&amp;"_"&amp;R1281,[1]挑战模式!$A:$AS,5,FALSE)/I1281,2)))</f>
        <v>3.75</v>
      </c>
      <c r="K1281" s="10">
        <f t="shared" ca="1" si="125"/>
        <v>1</v>
      </c>
      <c r="L1281" s="10" t="str">
        <f t="shared" ca="1" si="126"/>
        <v>Monster_Season2_Challenge2_6_2</v>
      </c>
      <c r="M1281" s="10">
        <f t="shared" ca="1" si="127"/>
        <v>1</v>
      </c>
      <c r="O1281" s="10">
        <f ca="1">IF(J1281="","",VLOOKUP(P1281&amp;"_"&amp;Q1281&amp;"_"&amp;R1281,[1]挑战模式!$A:$AS,38+S1281,FALSE))</f>
        <v>5</v>
      </c>
      <c r="P1281" s="10">
        <v>2</v>
      </c>
      <c r="Q1281" s="10">
        <v>2</v>
      </c>
      <c r="R1281" s="10">
        <v>6</v>
      </c>
      <c r="S1281" s="10">
        <v>2</v>
      </c>
    </row>
    <row r="1282" spans="2:19" x14ac:dyDescent="0.2">
      <c r="B1282" s="10" t="str">
        <f t="shared" si="122"/>
        <v/>
      </c>
      <c r="C1282" s="10" t="str">
        <f>IF(ISNA(VLOOKUP(P1282&amp;"_"&amp;Q1282&amp;"_"&amp;R1282,[1]挑战模式!$A:$AS,1,FALSE)),"",IF(R1282-R1281=0,"",R1282))</f>
        <v/>
      </c>
      <c r="D1282" s="10" t="str">
        <f t="shared" si="123"/>
        <v/>
      </c>
      <c r="E1282" s="10" t="str">
        <f>""</f>
        <v/>
      </c>
      <c r="F1282" s="10" t="str">
        <f>IF(C1282="","",VLOOKUP(P1282&amp;"_"&amp;Q1282&amp;"_"&amp;R1282,[1]挑战模式!$A:$AS,13,FALSE)-VLOOKUP(P1282&amp;"_"&amp;Q1282&amp;"_"&amp;R1282,[1]挑战模式!$A:$AS,14,FALSE))</f>
        <v/>
      </c>
      <c r="G1282" s="10" t="str">
        <f t="shared" si="124"/>
        <v/>
      </c>
      <c r="H1282" s="10" t="str">
        <f t="shared" si="121"/>
        <v/>
      </c>
      <c r="I1282" s="10">
        <f ca="1">IF(ISNA(VLOOKUP(P1282&amp;"_"&amp;Q1282&amp;"_"&amp;R1282,[1]挑战模式!$A:$AS,1,FALSE)),"",IF(VLOOKUP(P1282&amp;"_"&amp;Q1282&amp;"_"&amp;R1282,[1]挑战模式!$A:$AS,14+S1282,FALSE)="","",INT(VLOOKUP(P1282&amp;"_"&amp;Q1282&amp;"_"&amp;R1282,[1]挑战模式!$A:$AS,20+S1282,FALSE))))</f>
        <v>8</v>
      </c>
      <c r="J1282" s="10">
        <f ca="1">IF(ISNA(VLOOKUP(P1282&amp;"_"&amp;Q1282&amp;"_"&amp;R1282,[1]挑战模式!$A:$AS,1,FALSE)),"",IF(VLOOKUP(P1282&amp;"_"&amp;Q1282&amp;"_"&amp;R1282,[1]挑战模式!$A:$AS,14+S1282,FALSE)="","",ROUND(VLOOKUP(P1282&amp;"_"&amp;Q1282&amp;"_"&amp;R1282,[1]挑战模式!$A:$AS,5,FALSE)/I1282,2)))</f>
        <v>3.75</v>
      </c>
      <c r="K1282" s="10">
        <f t="shared" ca="1" si="125"/>
        <v>1</v>
      </c>
      <c r="L1282" s="10" t="str">
        <f t="shared" ca="1" si="126"/>
        <v>Monster_Season2_Challenge2_6_3</v>
      </c>
      <c r="M1282" s="10">
        <f t="shared" ca="1" si="127"/>
        <v>1</v>
      </c>
      <c r="O1282" s="10">
        <f ca="1">IF(J1282="","",VLOOKUP(P1282&amp;"_"&amp;Q1282&amp;"_"&amp;R1282,[1]挑战模式!$A:$AS,38+S1282,FALSE))</f>
        <v>5</v>
      </c>
      <c r="P1282" s="10">
        <v>2</v>
      </c>
      <c r="Q1282" s="10">
        <v>2</v>
      </c>
      <c r="R1282" s="10">
        <v>6</v>
      </c>
      <c r="S1282" s="10">
        <v>3</v>
      </c>
    </row>
    <row r="1283" spans="2:19" x14ac:dyDescent="0.2">
      <c r="B1283" s="10" t="str">
        <f t="shared" si="122"/>
        <v/>
      </c>
      <c r="C1283" s="10" t="str">
        <f>IF(ISNA(VLOOKUP(P1283&amp;"_"&amp;Q1283&amp;"_"&amp;R1283,[1]挑战模式!$A:$AS,1,FALSE)),"",IF(R1283-R1282=0,"",R1283))</f>
        <v/>
      </c>
      <c r="D1283" s="10" t="str">
        <f t="shared" si="123"/>
        <v/>
      </c>
      <c r="E1283" s="10" t="str">
        <f>""</f>
        <v/>
      </c>
      <c r="F1283" s="10" t="str">
        <f>IF(C1283="","",VLOOKUP(P1283&amp;"_"&amp;Q1283&amp;"_"&amp;R1283,[1]挑战模式!$A:$AS,13,FALSE)-VLOOKUP(P1283&amp;"_"&amp;Q1283&amp;"_"&amp;R1283,[1]挑战模式!$A:$AS,14,FALSE))</f>
        <v/>
      </c>
      <c r="G1283" s="10" t="str">
        <f t="shared" si="124"/>
        <v/>
      </c>
      <c r="H1283" s="10" t="str">
        <f t="shared" si="121"/>
        <v/>
      </c>
      <c r="I1283" s="10">
        <f ca="1">IF(ISNA(VLOOKUP(P1283&amp;"_"&amp;Q1283&amp;"_"&amp;R1283,[1]挑战模式!$A:$AS,1,FALSE)),"",IF(VLOOKUP(P1283&amp;"_"&amp;Q1283&amp;"_"&amp;R1283,[1]挑战模式!$A:$AS,14+S1283,FALSE)="","",INT(VLOOKUP(P1283&amp;"_"&amp;Q1283&amp;"_"&amp;R1283,[1]挑战模式!$A:$AS,20+S1283,FALSE))))</f>
        <v>5</v>
      </c>
      <c r="J1283" s="10">
        <f ca="1">IF(ISNA(VLOOKUP(P1283&amp;"_"&amp;Q1283&amp;"_"&amp;R1283,[1]挑战模式!$A:$AS,1,FALSE)),"",IF(VLOOKUP(P1283&amp;"_"&amp;Q1283&amp;"_"&amp;R1283,[1]挑战模式!$A:$AS,14+S1283,FALSE)="","",ROUND(VLOOKUP(P1283&amp;"_"&amp;Q1283&amp;"_"&amp;R1283,[1]挑战模式!$A:$AS,5,FALSE)/I1283,2)))</f>
        <v>6</v>
      </c>
      <c r="K1283" s="10">
        <f t="shared" ca="1" si="125"/>
        <v>1</v>
      </c>
      <c r="L1283" s="10" t="str">
        <f t="shared" ca="1" si="126"/>
        <v>Monster_Season2_Challenge2_6_4</v>
      </c>
      <c r="M1283" s="10">
        <f t="shared" ca="1" si="127"/>
        <v>1</v>
      </c>
      <c r="O1283" s="10">
        <f ca="1">IF(J1283="","",VLOOKUP(P1283&amp;"_"&amp;Q1283&amp;"_"&amp;R1283,[1]挑战模式!$A:$AS,38+S1283,FALSE))</f>
        <v>11</v>
      </c>
      <c r="P1283" s="10">
        <v>2</v>
      </c>
      <c r="Q1283" s="10">
        <v>2</v>
      </c>
      <c r="R1283" s="10">
        <v>6</v>
      </c>
      <c r="S1283" s="10">
        <v>4</v>
      </c>
    </row>
    <row r="1284" spans="2:19" x14ac:dyDescent="0.2">
      <c r="B1284" s="10" t="str">
        <f t="shared" si="122"/>
        <v/>
      </c>
      <c r="C1284" s="10" t="str">
        <f>IF(ISNA(VLOOKUP(P1284&amp;"_"&amp;Q1284&amp;"_"&amp;R1284,[1]挑战模式!$A:$AS,1,FALSE)),"",IF(R1284-R1283=0,"",R1284))</f>
        <v/>
      </c>
      <c r="D1284" s="10" t="str">
        <f t="shared" si="123"/>
        <v/>
      </c>
      <c r="E1284" s="10" t="str">
        <f>""</f>
        <v/>
      </c>
      <c r="F1284" s="10" t="str">
        <f>IF(C1284="","",VLOOKUP(P1284&amp;"_"&amp;Q1284&amp;"_"&amp;R1284,[1]挑战模式!$A:$AS,13,FALSE)-VLOOKUP(P1284&amp;"_"&amp;Q1284&amp;"_"&amp;R1284,[1]挑战模式!$A:$AS,14,FALSE))</f>
        <v/>
      </c>
      <c r="G1284" s="10" t="str">
        <f t="shared" si="124"/>
        <v/>
      </c>
      <c r="H1284" s="10" t="str">
        <f t="shared" si="121"/>
        <v/>
      </c>
      <c r="I1284" s="10" t="str">
        <f ca="1">IF(ISNA(VLOOKUP(P1284&amp;"_"&amp;Q1284&amp;"_"&amp;R1284,[1]挑战模式!$A:$AS,1,FALSE)),"",IF(VLOOKUP(P1284&amp;"_"&amp;Q1284&amp;"_"&amp;R1284,[1]挑战模式!$A:$AS,14+S1284,FALSE)="","",INT(VLOOKUP(P1284&amp;"_"&amp;Q1284&amp;"_"&amp;R1284,[1]挑战模式!$A:$AS,20+S1284,FALSE))))</f>
        <v/>
      </c>
      <c r="J1284" s="10" t="str">
        <f ca="1">IF(ISNA(VLOOKUP(P1284&amp;"_"&amp;Q1284&amp;"_"&amp;R1284,[1]挑战模式!$A:$AS,1,FALSE)),"",IF(VLOOKUP(P1284&amp;"_"&amp;Q1284&amp;"_"&amp;R1284,[1]挑战模式!$A:$AS,14+S1284,FALSE)="","",ROUND(VLOOKUP(P1284&amp;"_"&amp;Q1284&amp;"_"&amp;R1284,[1]挑战模式!$A:$AS,5,FALSE)/I1284,2)))</f>
        <v/>
      </c>
      <c r="K1284" s="10" t="str">
        <f t="shared" ca="1" si="125"/>
        <v/>
      </c>
      <c r="L1284" s="10" t="str">
        <f t="shared" ca="1" si="126"/>
        <v/>
      </c>
      <c r="M1284" s="10" t="str">
        <f t="shared" ca="1" si="127"/>
        <v/>
      </c>
      <c r="O1284" s="10" t="str">
        <f ca="1">IF(J1284="","",VLOOKUP(P1284&amp;"_"&amp;Q1284&amp;"_"&amp;R1284,[1]挑战模式!$A:$AS,38+S1284,FALSE))</f>
        <v/>
      </c>
      <c r="P1284" s="10">
        <v>2</v>
      </c>
      <c r="Q1284" s="10">
        <v>2</v>
      </c>
      <c r="R1284" s="10">
        <v>6</v>
      </c>
      <c r="S1284" s="10">
        <v>5</v>
      </c>
    </row>
    <row r="1285" spans="2:19" x14ac:dyDescent="0.2">
      <c r="B1285" s="10" t="str">
        <f t="shared" si="122"/>
        <v/>
      </c>
      <c r="C1285" s="10" t="str">
        <f>IF(ISNA(VLOOKUP(P1285&amp;"_"&amp;Q1285&amp;"_"&amp;R1285,[1]挑战模式!$A:$AS,1,FALSE)),"",IF(R1285-R1284=0,"",R1285))</f>
        <v/>
      </c>
      <c r="D1285" s="10" t="str">
        <f t="shared" si="123"/>
        <v/>
      </c>
      <c r="E1285" s="10" t="str">
        <f>""</f>
        <v/>
      </c>
      <c r="F1285" s="10" t="str">
        <f>IF(C1285="","",VLOOKUP(P1285&amp;"_"&amp;Q1285&amp;"_"&amp;R1285,[1]挑战模式!$A:$AS,13,FALSE)-VLOOKUP(P1285&amp;"_"&amp;Q1285&amp;"_"&amp;R1285,[1]挑战模式!$A:$AS,14,FALSE))</f>
        <v/>
      </c>
      <c r="G1285" s="10" t="str">
        <f t="shared" si="124"/>
        <v/>
      </c>
      <c r="H1285" s="10" t="str">
        <f t="shared" si="121"/>
        <v/>
      </c>
      <c r="I1285" s="10" t="str">
        <f ca="1">IF(ISNA(VLOOKUP(P1285&amp;"_"&amp;Q1285&amp;"_"&amp;R1285,[1]挑战模式!$A:$AS,1,FALSE)),"",IF(VLOOKUP(P1285&amp;"_"&amp;Q1285&amp;"_"&amp;R1285,[1]挑战模式!$A:$AS,14+S1285,FALSE)="","",INT(VLOOKUP(P1285&amp;"_"&amp;Q1285&amp;"_"&amp;R1285,[1]挑战模式!$A:$AS,20+S1285,FALSE))))</f>
        <v/>
      </c>
      <c r="J1285" s="10" t="str">
        <f ca="1">IF(ISNA(VLOOKUP(P1285&amp;"_"&amp;Q1285&amp;"_"&amp;R1285,[1]挑战模式!$A:$AS,1,FALSE)),"",IF(VLOOKUP(P1285&amp;"_"&amp;Q1285&amp;"_"&amp;R1285,[1]挑战模式!$A:$AS,14+S1285,FALSE)="","",ROUND(VLOOKUP(P1285&amp;"_"&amp;Q1285&amp;"_"&amp;R1285,[1]挑战模式!$A:$AS,5,FALSE)/I1285,2)))</f>
        <v/>
      </c>
      <c r="K1285" s="10" t="str">
        <f t="shared" ca="1" si="125"/>
        <v/>
      </c>
      <c r="L1285" s="10" t="str">
        <f t="shared" ca="1" si="126"/>
        <v/>
      </c>
      <c r="M1285" s="10" t="str">
        <f t="shared" ca="1" si="127"/>
        <v/>
      </c>
      <c r="O1285" s="10" t="str">
        <f ca="1">IF(J1285="","",VLOOKUP(P1285&amp;"_"&amp;Q1285&amp;"_"&amp;R1285,[1]挑战模式!$A:$AS,38+S1285,FALSE))</f>
        <v/>
      </c>
      <c r="P1285" s="10">
        <v>2</v>
      </c>
      <c r="Q1285" s="10">
        <v>2</v>
      </c>
      <c r="R1285" s="10">
        <v>6</v>
      </c>
      <c r="S1285" s="10">
        <v>6</v>
      </c>
    </row>
    <row r="1286" spans="2:19" x14ac:dyDescent="0.2">
      <c r="B1286" s="10" t="str">
        <f t="shared" si="122"/>
        <v/>
      </c>
      <c r="C1286" s="10" t="str">
        <f>IF(ISNA(VLOOKUP(P1286&amp;"_"&amp;Q1286&amp;"_"&amp;R1286,[1]挑战模式!$A:$AS,1,FALSE)),"",IF(R1286-R1285=0,"",R1286))</f>
        <v/>
      </c>
      <c r="D1286" s="10" t="str">
        <f t="shared" si="123"/>
        <v/>
      </c>
      <c r="E1286" s="10" t="str">
        <f>""</f>
        <v/>
      </c>
      <c r="F1286" s="10" t="str">
        <f>IF(C1286="","",VLOOKUP(P1286&amp;"_"&amp;Q1286&amp;"_"&amp;R1286,[1]挑战模式!$A:$AS,13,FALSE)-VLOOKUP(P1286&amp;"_"&amp;Q1286&amp;"_"&amp;R1286,[1]挑战模式!$A:$AS,14,FALSE))</f>
        <v/>
      </c>
      <c r="G1286" s="10" t="str">
        <f t="shared" si="124"/>
        <v/>
      </c>
      <c r="H1286" s="10" t="str">
        <f t="shared" si="121"/>
        <v/>
      </c>
      <c r="I1286" s="10" t="str">
        <f>IF(ISNA(VLOOKUP(P1286&amp;"_"&amp;Q1286&amp;"_"&amp;R1286,[1]挑战模式!$A:$AS,1,FALSE)),"",IF(VLOOKUP(P1286&amp;"_"&amp;Q1286&amp;"_"&amp;R1286,[1]挑战模式!$A:$AS,14+S1286,FALSE)="","",INT(VLOOKUP(P1286&amp;"_"&amp;Q1286&amp;"_"&amp;R1286,[1]挑战模式!$A:$AS,20+S1286,FALSE))))</f>
        <v/>
      </c>
      <c r="J1286" s="10" t="str">
        <f>IF(ISNA(VLOOKUP(P1286&amp;"_"&amp;Q1286&amp;"_"&amp;R1286,[1]挑战模式!$A:$AS,1,FALSE)),"",IF(VLOOKUP(P1286&amp;"_"&amp;Q1286&amp;"_"&amp;R1286,[1]挑战模式!$A:$AS,14+S1286,FALSE)="","",ROUND(VLOOKUP(P1286&amp;"_"&amp;Q1286&amp;"_"&amp;R1286,[1]挑战模式!$A:$AS,5,FALSE)/I1286,2)))</f>
        <v/>
      </c>
      <c r="K1286" s="10" t="str">
        <f t="shared" si="125"/>
        <v/>
      </c>
      <c r="L1286" s="10" t="str">
        <f t="shared" si="126"/>
        <v/>
      </c>
      <c r="M1286" s="10" t="str">
        <f t="shared" si="127"/>
        <v/>
      </c>
      <c r="O1286" s="10" t="str">
        <f>IF(J1286="","",VLOOKUP(P1286&amp;"_"&amp;Q1286&amp;"_"&amp;R1286,[1]挑战模式!$A:$AS,38+S1286,FALSE))</f>
        <v/>
      </c>
      <c r="P1286" s="10">
        <v>2</v>
      </c>
      <c r="Q1286" s="10">
        <v>2</v>
      </c>
      <c r="R1286" s="10">
        <v>7</v>
      </c>
      <c r="S1286" s="10">
        <v>1</v>
      </c>
    </row>
    <row r="1287" spans="2:19" x14ac:dyDescent="0.2">
      <c r="B1287" s="10" t="str">
        <f t="shared" si="122"/>
        <v/>
      </c>
      <c r="C1287" s="10" t="str">
        <f>IF(ISNA(VLOOKUP(P1287&amp;"_"&amp;Q1287&amp;"_"&amp;R1287,[1]挑战模式!$A:$AS,1,FALSE)),"",IF(R1287-R1286=0,"",R1287))</f>
        <v/>
      </c>
      <c r="D1287" s="10" t="str">
        <f t="shared" si="123"/>
        <v/>
      </c>
      <c r="E1287" s="10" t="str">
        <f>""</f>
        <v/>
      </c>
      <c r="F1287" s="10" t="str">
        <f>IF(C1287="","",VLOOKUP(P1287&amp;"_"&amp;Q1287&amp;"_"&amp;R1287,[1]挑战模式!$A:$AS,13,FALSE)-VLOOKUP(P1287&amp;"_"&amp;Q1287&amp;"_"&amp;R1287,[1]挑战模式!$A:$AS,14,FALSE))</f>
        <v/>
      </c>
      <c r="G1287" s="10" t="str">
        <f t="shared" si="124"/>
        <v/>
      </c>
      <c r="H1287" s="10" t="str">
        <f t="shared" si="121"/>
        <v/>
      </c>
      <c r="I1287" s="10" t="str">
        <f>IF(ISNA(VLOOKUP(P1287&amp;"_"&amp;Q1287&amp;"_"&amp;R1287,[1]挑战模式!$A:$AS,1,FALSE)),"",IF(VLOOKUP(P1287&amp;"_"&amp;Q1287&amp;"_"&amp;R1287,[1]挑战模式!$A:$AS,14+S1287,FALSE)="","",INT(VLOOKUP(P1287&amp;"_"&amp;Q1287&amp;"_"&amp;R1287,[1]挑战模式!$A:$AS,20+S1287,FALSE))))</f>
        <v/>
      </c>
      <c r="J1287" s="10" t="str">
        <f>IF(ISNA(VLOOKUP(P1287&amp;"_"&amp;Q1287&amp;"_"&amp;R1287,[1]挑战模式!$A:$AS,1,FALSE)),"",IF(VLOOKUP(P1287&amp;"_"&amp;Q1287&amp;"_"&amp;R1287,[1]挑战模式!$A:$AS,14+S1287,FALSE)="","",ROUND(VLOOKUP(P1287&amp;"_"&amp;Q1287&amp;"_"&amp;R1287,[1]挑战模式!$A:$AS,5,FALSE)/I1287,2)))</f>
        <v/>
      </c>
      <c r="K1287" s="10" t="str">
        <f t="shared" si="125"/>
        <v/>
      </c>
      <c r="L1287" s="10" t="str">
        <f t="shared" si="126"/>
        <v/>
      </c>
      <c r="M1287" s="10" t="str">
        <f t="shared" si="127"/>
        <v/>
      </c>
      <c r="O1287" s="10" t="str">
        <f>IF(J1287="","",VLOOKUP(P1287&amp;"_"&amp;Q1287&amp;"_"&amp;R1287,[1]挑战模式!$A:$AS,38+S1287,FALSE))</f>
        <v/>
      </c>
      <c r="P1287" s="10">
        <v>2</v>
      </c>
      <c r="Q1287" s="10">
        <v>2</v>
      </c>
      <c r="R1287" s="10">
        <v>7</v>
      </c>
      <c r="S1287" s="10">
        <v>2</v>
      </c>
    </row>
    <row r="1288" spans="2:19" x14ac:dyDescent="0.2">
      <c r="B1288" s="10" t="str">
        <f t="shared" si="122"/>
        <v/>
      </c>
      <c r="C1288" s="10" t="str">
        <f>IF(ISNA(VLOOKUP(P1288&amp;"_"&amp;Q1288&amp;"_"&amp;R1288,[1]挑战模式!$A:$AS,1,FALSE)),"",IF(R1288-R1287=0,"",R1288))</f>
        <v/>
      </c>
      <c r="D1288" s="10" t="str">
        <f t="shared" si="123"/>
        <v/>
      </c>
      <c r="E1288" s="10" t="str">
        <f>""</f>
        <v/>
      </c>
      <c r="F1288" s="10" t="str">
        <f>IF(C1288="","",VLOOKUP(P1288&amp;"_"&amp;Q1288&amp;"_"&amp;R1288,[1]挑战模式!$A:$AS,13,FALSE)-VLOOKUP(P1288&amp;"_"&amp;Q1288&amp;"_"&amp;R1288,[1]挑战模式!$A:$AS,14,FALSE))</f>
        <v/>
      </c>
      <c r="G1288" s="10" t="str">
        <f t="shared" si="124"/>
        <v/>
      </c>
      <c r="H1288" s="10" t="str">
        <f t="shared" si="121"/>
        <v/>
      </c>
      <c r="I1288" s="10" t="str">
        <f>IF(ISNA(VLOOKUP(P1288&amp;"_"&amp;Q1288&amp;"_"&amp;R1288,[1]挑战模式!$A:$AS,1,FALSE)),"",IF(VLOOKUP(P1288&amp;"_"&amp;Q1288&amp;"_"&amp;R1288,[1]挑战模式!$A:$AS,14+S1288,FALSE)="","",INT(VLOOKUP(P1288&amp;"_"&amp;Q1288&amp;"_"&amp;R1288,[1]挑战模式!$A:$AS,20+S1288,FALSE))))</f>
        <v/>
      </c>
      <c r="J1288" s="10" t="str">
        <f>IF(ISNA(VLOOKUP(P1288&amp;"_"&amp;Q1288&amp;"_"&amp;R1288,[1]挑战模式!$A:$AS,1,FALSE)),"",IF(VLOOKUP(P1288&amp;"_"&amp;Q1288&amp;"_"&amp;R1288,[1]挑战模式!$A:$AS,14+S1288,FALSE)="","",ROUND(VLOOKUP(P1288&amp;"_"&amp;Q1288&amp;"_"&amp;R1288,[1]挑战模式!$A:$AS,5,FALSE)/I1288,2)))</f>
        <v/>
      </c>
      <c r="K1288" s="10" t="str">
        <f t="shared" si="125"/>
        <v/>
      </c>
      <c r="L1288" s="10" t="str">
        <f t="shared" si="126"/>
        <v/>
      </c>
      <c r="M1288" s="10" t="str">
        <f t="shared" si="127"/>
        <v/>
      </c>
      <c r="O1288" s="10" t="str">
        <f>IF(J1288="","",VLOOKUP(P1288&amp;"_"&amp;Q1288&amp;"_"&amp;R1288,[1]挑战模式!$A:$AS,38+S1288,FALSE))</f>
        <v/>
      </c>
      <c r="P1288" s="10">
        <v>2</v>
      </c>
      <c r="Q1288" s="10">
        <v>2</v>
      </c>
      <c r="R1288" s="10">
        <v>7</v>
      </c>
      <c r="S1288" s="10">
        <v>3</v>
      </c>
    </row>
    <row r="1289" spans="2:19" x14ac:dyDescent="0.2">
      <c r="B1289" s="10" t="str">
        <f t="shared" si="122"/>
        <v/>
      </c>
      <c r="C1289" s="10" t="str">
        <f>IF(ISNA(VLOOKUP(P1289&amp;"_"&amp;Q1289&amp;"_"&amp;R1289,[1]挑战模式!$A:$AS,1,FALSE)),"",IF(R1289-R1288=0,"",R1289))</f>
        <v/>
      </c>
      <c r="D1289" s="10" t="str">
        <f t="shared" si="123"/>
        <v/>
      </c>
      <c r="E1289" s="10" t="str">
        <f>""</f>
        <v/>
      </c>
      <c r="F1289" s="10" t="str">
        <f>IF(C1289="","",VLOOKUP(P1289&amp;"_"&amp;Q1289&amp;"_"&amp;R1289,[1]挑战模式!$A:$AS,13,FALSE)-VLOOKUP(P1289&amp;"_"&amp;Q1289&amp;"_"&amp;R1289,[1]挑战模式!$A:$AS,14,FALSE))</f>
        <v/>
      </c>
      <c r="G1289" s="10" t="str">
        <f t="shared" si="124"/>
        <v/>
      </c>
      <c r="H1289" s="10" t="str">
        <f t="shared" si="121"/>
        <v/>
      </c>
      <c r="I1289" s="10" t="str">
        <f>IF(ISNA(VLOOKUP(P1289&amp;"_"&amp;Q1289&amp;"_"&amp;R1289,[1]挑战模式!$A:$AS,1,FALSE)),"",IF(VLOOKUP(P1289&amp;"_"&amp;Q1289&amp;"_"&amp;R1289,[1]挑战模式!$A:$AS,14+S1289,FALSE)="","",INT(VLOOKUP(P1289&amp;"_"&amp;Q1289&amp;"_"&amp;R1289,[1]挑战模式!$A:$AS,20+S1289,FALSE))))</f>
        <v/>
      </c>
      <c r="J1289" s="10" t="str">
        <f>IF(ISNA(VLOOKUP(P1289&amp;"_"&amp;Q1289&amp;"_"&amp;R1289,[1]挑战模式!$A:$AS,1,FALSE)),"",IF(VLOOKUP(P1289&amp;"_"&amp;Q1289&amp;"_"&amp;R1289,[1]挑战模式!$A:$AS,14+S1289,FALSE)="","",ROUND(VLOOKUP(P1289&amp;"_"&amp;Q1289&amp;"_"&amp;R1289,[1]挑战模式!$A:$AS,5,FALSE)/I1289,2)))</f>
        <v/>
      </c>
      <c r="K1289" s="10" t="str">
        <f t="shared" si="125"/>
        <v/>
      </c>
      <c r="L1289" s="10" t="str">
        <f t="shared" si="126"/>
        <v/>
      </c>
      <c r="M1289" s="10" t="str">
        <f t="shared" si="127"/>
        <v/>
      </c>
      <c r="O1289" s="10" t="str">
        <f>IF(J1289="","",VLOOKUP(P1289&amp;"_"&amp;Q1289&amp;"_"&amp;R1289,[1]挑战模式!$A:$AS,38+S1289,FALSE))</f>
        <v/>
      </c>
      <c r="P1289" s="10">
        <v>2</v>
      </c>
      <c r="Q1289" s="10">
        <v>2</v>
      </c>
      <c r="R1289" s="10">
        <v>7</v>
      </c>
      <c r="S1289" s="10">
        <v>4</v>
      </c>
    </row>
    <row r="1290" spans="2:19" x14ac:dyDescent="0.2">
      <c r="B1290" s="10" t="str">
        <f t="shared" si="122"/>
        <v/>
      </c>
      <c r="C1290" s="10" t="str">
        <f>IF(ISNA(VLOOKUP(P1290&amp;"_"&amp;Q1290&amp;"_"&amp;R1290,[1]挑战模式!$A:$AS,1,FALSE)),"",IF(R1290-R1289=0,"",R1290))</f>
        <v/>
      </c>
      <c r="D1290" s="10" t="str">
        <f t="shared" si="123"/>
        <v/>
      </c>
      <c r="E1290" s="10" t="str">
        <f>""</f>
        <v/>
      </c>
      <c r="F1290" s="10" t="str">
        <f>IF(C1290="","",VLOOKUP(P1290&amp;"_"&amp;Q1290&amp;"_"&amp;R1290,[1]挑战模式!$A:$AS,13,FALSE)-VLOOKUP(P1290&amp;"_"&amp;Q1290&amp;"_"&amp;R1290,[1]挑战模式!$A:$AS,14,FALSE))</f>
        <v/>
      </c>
      <c r="G1290" s="10" t="str">
        <f t="shared" si="124"/>
        <v/>
      </c>
      <c r="H1290" s="10" t="str">
        <f t="shared" si="121"/>
        <v/>
      </c>
      <c r="I1290" s="10" t="str">
        <f>IF(ISNA(VLOOKUP(P1290&amp;"_"&amp;Q1290&amp;"_"&amp;R1290,[1]挑战模式!$A:$AS,1,FALSE)),"",IF(VLOOKUP(P1290&amp;"_"&amp;Q1290&amp;"_"&amp;R1290,[1]挑战模式!$A:$AS,14+S1290,FALSE)="","",INT(VLOOKUP(P1290&amp;"_"&amp;Q1290&amp;"_"&amp;R1290,[1]挑战模式!$A:$AS,20+S1290,FALSE))))</f>
        <v/>
      </c>
      <c r="J1290" s="10" t="str">
        <f>IF(ISNA(VLOOKUP(P1290&amp;"_"&amp;Q1290&amp;"_"&amp;R1290,[1]挑战模式!$A:$AS,1,FALSE)),"",IF(VLOOKUP(P1290&amp;"_"&amp;Q1290&amp;"_"&amp;R1290,[1]挑战模式!$A:$AS,14+S1290,FALSE)="","",ROUND(VLOOKUP(P1290&amp;"_"&amp;Q1290&amp;"_"&amp;R1290,[1]挑战模式!$A:$AS,5,FALSE)/I1290,2)))</f>
        <v/>
      </c>
      <c r="K1290" s="10" t="str">
        <f t="shared" si="125"/>
        <v/>
      </c>
      <c r="L1290" s="10" t="str">
        <f t="shared" si="126"/>
        <v/>
      </c>
      <c r="M1290" s="10" t="str">
        <f t="shared" si="127"/>
        <v/>
      </c>
      <c r="O1290" s="10" t="str">
        <f>IF(J1290="","",VLOOKUP(P1290&amp;"_"&amp;Q1290&amp;"_"&amp;R1290,[1]挑战模式!$A:$AS,38+S1290,FALSE))</f>
        <v/>
      </c>
      <c r="P1290" s="10">
        <v>2</v>
      </c>
      <c r="Q1290" s="10">
        <v>2</v>
      </c>
      <c r="R1290" s="10">
        <v>7</v>
      </c>
      <c r="S1290" s="10">
        <v>5</v>
      </c>
    </row>
    <row r="1291" spans="2:19" x14ac:dyDescent="0.2">
      <c r="B1291" s="10" t="str">
        <f t="shared" si="122"/>
        <v/>
      </c>
      <c r="C1291" s="10" t="str">
        <f>IF(ISNA(VLOOKUP(P1291&amp;"_"&amp;Q1291&amp;"_"&amp;R1291,[1]挑战模式!$A:$AS,1,FALSE)),"",IF(R1291-R1290=0,"",R1291))</f>
        <v/>
      </c>
      <c r="D1291" s="10" t="str">
        <f t="shared" si="123"/>
        <v/>
      </c>
      <c r="E1291" s="10" t="str">
        <f>""</f>
        <v/>
      </c>
      <c r="F1291" s="10" t="str">
        <f>IF(C1291="","",VLOOKUP(P1291&amp;"_"&amp;Q1291&amp;"_"&amp;R1291,[1]挑战模式!$A:$AS,13,FALSE)-VLOOKUP(P1291&amp;"_"&amp;Q1291&amp;"_"&amp;R1291,[1]挑战模式!$A:$AS,14,FALSE))</f>
        <v/>
      </c>
      <c r="G1291" s="10" t="str">
        <f t="shared" si="124"/>
        <v/>
      </c>
      <c r="H1291" s="10" t="str">
        <f t="shared" si="121"/>
        <v/>
      </c>
      <c r="I1291" s="10" t="str">
        <f>IF(ISNA(VLOOKUP(P1291&amp;"_"&amp;Q1291&amp;"_"&amp;R1291,[1]挑战模式!$A:$AS,1,FALSE)),"",IF(VLOOKUP(P1291&amp;"_"&amp;Q1291&amp;"_"&amp;R1291,[1]挑战模式!$A:$AS,14+S1291,FALSE)="","",INT(VLOOKUP(P1291&amp;"_"&amp;Q1291&amp;"_"&amp;R1291,[1]挑战模式!$A:$AS,20+S1291,FALSE))))</f>
        <v/>
      </c>
      <c r="J1291" s="10" t="str">
        <f>IF(ISNA(VLOOKUP(P1291&amp;"_"&amp;Q1291&amp;"_"&amp;R1291,[1]挑战模式!$A:$AS,1,FALSE)),"",IF(VLOOKUP(P1291&amp;"_"&amp;Q1291&amp;"_"&amp;R1291,[1]挑战模式!$A:$AS,14+S1291,FALSE)="","",ROUND(VLOOKUP(P1291&amp;"_"&amp;Q1291&amp;"_"&amp;R1291,[1]挑战模式!$A:$AS,5,FALSE)/I1291,2)))</f>
        <v/>
      </c>
      <c r="K1291" s="10" t="str">
        <f t="shared" si="125"/>
        <v/>
      </c>
      <c r="L1291" s="10" t="str">
        <f t="shared" si="126"/>
        <v/>
      </c>
      <c r="M1291" s="10" t="str">
        <f t="shared" si="127"/>
        <v/>
      </c>
      <c r="O1291" s="10" t="str">
        <f>IF(J1291="","",VLOOKUP(P1291&amp;"_"&amp;Q1291&amp;"_"&amp;R1291,[1]挑战模式!$A:$AS,38+S1291,FALSE))</f>
        <v/>
      </c>
      <c r="P1291" s="10">
        <v>2</v>
      </c>
      <c r="Q1291" s="10">
        <v>2</v>
      </c>
      <c r="R1291" s="10">
        <v>7</v>
      </c>
      <c r="S1291" s="10">
        <v>6</v>
      </c>
    </row>
    <row r="1292" spans="2:19" x14ac:dyDescent="0.2">
      <c r="B1292" s="10" t="str">
        <f t="shared" si="122"/>
        <v/>
      </c>
      <c r="C1292" s="10" t="str">
        <f>IF(ISNA(VLOOKUP(P1292&amp;"_"&amp;Q1292&amp;"_"&amp;R1292,[1]挑战模式!$A:$AS,1,FALSE)),"",IF(R1292-R1291=0,"",R1292))</f>
        <v/>
      </c>
      <c r="D1292" s="10" t="str">
        <f t="shared" si="123"/>
        <v/>
      </c>
      <c r="E1292" s="10" t="str">
        <f>""</f>
        <v/>
      </c>
      <c r="F1292" s="10" t="str">
        <f>IF(C1292="","",VLOOKUP(P1292&amp;"_"&amp;Q1292&amp;"_"&amp;R1292,[1]挑战模式!$A:$AS,13,FALSE)-VLOOKUP(P1292&amp;"_"&amp;Q1292&amp;"_"&amp;R1292,[1]挑战模式!$A:$AS,14,FALSE))</f>
        <v/>
      </c>
      <c r="G1292" s="10" t="str">
        <f t="shared" si="124"/>
        <v/>
      </c>
      <c r="H1292" s="10" t="str">
        <f t="shared" si="121"/>
        <v/>
      </c>
      <c r="I1292" s="10" t="str">
        <f>IF(ISNA(VLOOKUP(P1292&amp;"_"&amp;Q1292&amp;"_"&amp;R1292,[1]挑战模式!$A:$AS,1,FALSE)),"",IF(VLOOKUP(P1292&amp;"_"&amp;Q1292&amp;"_"&amp;R1292,[1]挑战模式!$A:$AS,14+S1292,FALSE)="","",INT(VLOOKUP(P1292&amp;"_"&amp;Q1292&amp;"_"&amp;R1292,[1]挑战模式!$A:$AS,20+S1292,FALSE))))</f>
        <v/>
      </c>
      <c r="J1292" s="10" t="str">
        <f>IF(ISNA(VLOOKUP(P1292&amp;"_"&amp;Q1292&amp;"_"&amp;R1292,[1]挑战模式!$A:$AS,1,FALSE)),"",IF(VLOOKUP(P1292&amp;"_"&amp;Q1292&amp;"_"&amp;R1292,[1]挑战模式!$A:$AS,14+S1292,FALSE)="","",ROUND(VLOOKUP(P1292&amp;"_"&amp;Q1292&amp;"_"&amp;R1292,[1]挑战模式!$A:$AS,5,FALSE)/I1292,2)))</f>
        <v/>
      </c>
      <c r="K1292" s="10" t="str">
        <f t="shared" si="125"/>
        <v/>
      </c>
      <c r="L1292" s="10" t="str">
        <f t="shared" si="126"/>
        <v/>
      </c>
      <c r="M1292" s="10" t="str">
        <f t="shared" si="127"/>
        <v/>
      </c>
      <c r="O1292" s="10" t="str">
        <f>IF(J1292="","",VLOOKUP(P1292&amp;"_"&amp;Q1292&amp;"_"&amp;R1292,[1]挑战模式!$A:$AS,38+S1292,FALSE))</f>
        <v/>
      </c>
      <c r="P1292" s="10">
        <v>2</v>
      </c>
      <c r="Q1292" s="10">
        <v>2</v>
      </c>
      <c r="R1292" s="10">
        <v>8</v>
      </c>
      <c r="S1292" s="10">
        <v>1</v>
      </c>
    </row>
    <row r="1293" spans="2:19" x14ac:dyDescent="0.2">
      <c r="B1293" s="10" t="str">
        <f t="shared" si="122"/>
        <v/>
      </c>
      <c r="C1293" s="10" t="str">
        <f>IF(ISNA(VLOOKUP(P1293&amp;"_"&amp;Q1293&amp;"_"&amp;R1293,[1]挑战模式!$A:$AS,1,FALSE)),"",IF(R1293-R1292=0,"",R1293))</f>
        <v/>
      </c>
      <c r="D1293" s="10" t="str">
        <f t="shared" si="123"/>
        <v/>
      </c>
      <c r="E1293" s="10" t="str">
        <f>""</f>
        <v/>
      </c>
      <c r="F1293" s="10" t="str">
        <f>IF(C1293="","",VLOOKUP(P1293&amp;"_"&amp;Q1293&amp;"_"&amp;R1293,[1]挑战模式!$A:$AS,13,FALSE)-VLOOKUP(P1293&amp;"_"&amp;Q1293&amp;"_"&amp;R1293,[1]挑战模式!$A:$AS,14,FALSE))</f>
        <v/>
      </c>
      <c r="G1293" s="10" t="str">
        <f t="shared" si="124"/>
        <v/>
      </c>
      <c r="H1293" s="10" t="str">
        <f t="shared" si="121"/>
        <v/>
      </c>
      <c r="I1293" s="10" t="str">
        <f>IF(ISNA(VLOOKUP(P1293&amp;"_"&amp;Q1293&amp;"_"&amp;R1293,[1]挑战模式!$A:$AS,1,FALSE)),"",IF(VLOOKUP(P1293&amp;"_"&amp;Q1293&amp;"_"&amp;R1293,[1]挑战模式!$A:$AS,14+S1293,FALSE)="","",INT(VLOOKUP(P1293&amp;"_"&amp;Q1293&amp;"_"&amp;R1293,[1]挑战模式!$A:$AS,20+S1293,FALSE))))</f>
        <v/>
      </c>
      <c r="J1293" s="10" t="str">
        <f>IF(ISNA(VLOOKUP(P1293&amp;"_"&amp;Q1293&amp;"_"&amp;R1293,[1]挑战模式!$A:$AS,1,FALSE)),"",IF(VLOOKUP(P1293&amp;"_"&amp;Q1293&amp;"_"&amp;R1293,[1]挑战模式!$A:$AS,14+S1293,FALSE)="","",ROUND(VLOOKUP(P1293&amp;"_"&amp;Q1293&amp;"_"&amp;R1293,[1]挑战模式!$A:$AS,5,FALSE)/I1293,2)))</f>
        <v/>
      </c>
      <c r="K1293" s="10" t="str">
        <f t="shared" si="125"/>
        <v/>
      </c>
      <c r="L1293" s="10" t="str">
        <f t="shared" si="126"/>
        <v/>
      </c>
      <c r="M1293" s="10" t="str">
        <f t="shared" si="127"/>
        <v/>
      </c>
      <c r="O1293" s="10" t="str">
        <f>IF(J1293="","",VLOOKUP(P1293&amp;"_"&amp;Q1293&amp;"_"&amp;R1293,[1]挑战模式!$A:$AS,38+S1293,FALSE))</f>
        <v/>
      </c>
      <c r="P1293" s="10">
        <v>2</v>
      </c>
      <c r="Q1293" s="10">
        <v>2</v>
      </c>
      <c r="R1293" s="10">
        <v>8</v>
      </c>
      <c r="S1293" s="10">
        <v>2</v>
      </c>
    </row>
    <row r="1294" spans="2:19" x14ac:dyDescent="0.2">
      <c r="B1294" s="10" t="str">
        <f t="shared" si="122"/>
        <v/>
      </c>
      <c r="C1294" s="10" t="str">
        <f>IF(ISNA(VLOOKUP(P1294&amp;"_"&amp;Q1294&amp;"_"&amp;R1294,[1]挑战模式!$A:$AS,1,FALSE)),"",IF(R1294-R1293=0,"",R1294))</f>
        <v/>
      </c>
      <c r="D1294" s="10" t="str">
        <f t="shared" si="123"/>
        <v/>
      </c>
      <c r="E1294" s="10" t="str">
        <f>""</f>
        <v/>
      </c>
      <c r="F1294" s="10" t="str">
        <f>IF(C1294="","",VLOOKUP(P1294&amp;"_"&amp;Q1294&amp;"_"&amp;R1294,[1]挑战模式!$A:$AS,13,FALSE)-VLOOKUP(P1294&amp;"_"&amp;Q1294&amp;"_"&amp;R1294,[1]挑战模式!$A:$AS,14,FALSE))</f>
        <v/>
      </c>
      <c r="G1294" s="10" t="str">
        <f t="shared" si="124"/>
        <v/>
      </c>
      <c r="H1294" s="10" t="str">
        <f t="shared" si="121"/>
        <v/>
      </c>
      <c r="I1294" s="10" t="str">
        <f>IF(ISNA(VLOOKUP(P1294&amp;"_"&amp;Q1294&amp;"_"&amp;R1294,[1]挑战模式!$A:$AS,1,FALSE)),"",IF(VLOOKUP(P1294&amp;"_"&amp;Q1294&amp;"_"&amp;R1294,[1]挑战模式!$A:$AS,14+S1294,FALSE)="","",INT(VLOOKUP(P1294&amp;"_"&amp;Q1294&amp;"_"&amp;R1294,[1]挑战模式!$A:$AS,20+S1294,FALSE))))</f>
        <v/>
      </c>
      <c r="J1294" s="10" t="str">
        <f>IF(ISNA(VLOOKUP(P1294&amp;"_"&amp;Q1294&amp;"_"&amp;R1294,[1]挑战模式!$A:$AS,1,FALSE)),"",IF(VLOOKUP(P1294&amp;"_"&amp;Q1294&amp;"_"&amp;R1294,[1]挑战模式!$A:$AS,14+S1294,FALSE)="","",ROUND(VLOOKUP(P1294&amp;"_"&amp;Q1294&amp;"_"&amp;R1294,[1]挑战模式!$A:$AS,5,FALSE)/I1294,2)))</f>
        <v/>
      </c>
      <c r="K1294" s="10" t="str">
        <f t="shared" si="125"/>
        <v/>
      </c>
      <c r="L1294" s="10" t="str">
        <f t="shared" si="126"/>
        <v/>
      </c>
      <c r="M1294" s="10" t="str">
        <f t="shared" si="127"/>
        <v/>
      </c>
      <c r="O1294" s="10" t="str">
        <f>IF(J1294="","",VLOOKUP(P1294&amp;"_"&amp;Q1294&amp;"_"&amp;R1294,[1]挑战模式!$A:$AS,38+S1294,FALSE))</f>
        <v/>
      </c>
      <c r="P1294" s="10">
        <v>2</v>
      </c>
      <c r="Q1294" s="10">
        <v>2</v>
      </c>
      <c r="R1294" s="10">
        <v>8</v>
      </c>
      <c r="S1294" s="10">
        <v>3</v>
      </c>
    </row>
    <row r="1295" spans="2:19" x14ac:dyDescent="0.2">
      <c r="B1295" s="10" t="str">
        <f t="shared" si="122"/>
        <v/>
      </c>
      <c r="C1295" s="10" t="str">
        <f>IF(ISNA(VLOOKUP(P1295&amp;"_"&amp;Q1295&amp;"_"&amp;R1295,[1]挑战模式!$A:$AS,1,FALSE)),"",IF(R1295-R1294=0,"",R1295))</f>
        <v/>
      </c>
      <c r="D1295" s="10" t="str">
        <f t="shared" si="123"/>
        <v/>
      </c>
      <c r="E1295" s="10" t="str">
        <f>""</f>
        <v/>
      </c>
      <c r="F1295" s="10" t="str">
        <f>IF(C1295="","",VLOOKUP(P1295&amp;"_"&amp;Q1295&amp;"_"&amp;R1295,[1]挑战模式!$A:$AS,13,FALSE)-VLOOKUP(P1295&amp;"_"&amp;Q1295&amp;"_"&amp;R1295,[1]挑战模式!$A:$AS,14,FALSE))</f>
        <v/>
      </c>
      <c r="G1295" s="10" t="str">
        <f t="shared" si="124"/>
        <v/>
      </c>
      <c r="H1295" s="10" t="str">
        <f t="shared" si="121"/>
        <v/>
      </c>
      <c r="I1295" s="10" t="str">
        <f>IF(ISNA(VLOOKUP(P1295&amp;"_"&amp;Q1295&amp;"_"&amp;R1295,[1]挑战模式!$A:$AS,1,FALSE)),"",IF(VLOOKUP(P1295&amp;"_"&amp;Q1295&amp;"_"&amp;R1295,[1]挑战模式!$A:$AS,14+S1295,FALSE)="","",INT(VLOOKUP(P1295&amp;"_"&amp;Q1295&amp;"_"&amp;R1295,[1]挑战模式!$A:$AS,20+S1295,FALSE))))</f>
        <v/>
      </c>
      <c r="J1295" s="10" t="str">
        <f>IF(ISNA(VLOOKUP(P1295&amp;"_"&amp;Q1295&amp;"_"&amp;R1295,[1]挑战模式!$A:$AS,1,FALSE)),"",IF(VLOOKUP(P1295&amp;"_"&amp;Q1295&amp;"_"&amp;R1295,[1]挑战模式!$A:$AS,14+S1295,FALSE)="","",ROUND(VLOOKUP(P1295&amp;"_"&amp;Q1295&amp;"_"&amp;R1295,[1]挑战模式!$A:$AS,5,FALSE)/I1295,2)))</f>
        <v/>
      </c>
      <c r="K1295" s="10" t="str">
        <f t="shared" si="125"/>
        <v/>
      </c>
      <c r="L1295" s="10" t="str">
        <f t="shared" si="126"/>
        <v/>
      </c>
      <c r="M1295" s="10" t="str">
        <f t="shared" si="127"/>
        <v/>
      </c>
      <c r="O1295" s="10" t="str">
        <f>IF(J1295="","",VLOOKUP(P1295&amp;"_"&amp;Q1295&amp;"_"&amp;R1295,[1]挑战模式!$A:$AS,38+S1295,FALSE))</f>
        <v/>
      </c>
      <c r="P1295" s="10">
        <v>2</v>
      </c>
      <c r="Q1295" s="10">
        <v>2</v>
      </c>
      <c r="R1295" s="10">
        <v>8</v>
      </c>
      <c r="S1295" s="10">
        <v>4</v>
      </c>
    </row>
    <row r="1296" spans="2:19" x14ac:dyDescent="0.2">
      <c r="B1296" s="10" t="str">
        <f t="shared" si="122"/>
        <v/>
      </c>
      <c r="C1296" s="10" t="str">
        <f>IF(ISNA(VLOOKUP(P1296&amp;"_"&amp;Q1296&amp;"_"&amp;R1296,[1]挑战模式!$A:$AS,1,FALSE)),"",IF(R1296-R1295=0,"",R1296))</f>
        <v/>
      </c>
      <c r="D1296" s="10" t="str">
        <f t="shared" si="123"/>
        <v/>
      </c>
      <c r="E1296" s="10" t="str">
        <f>""</f>
        <v/>
      </c>
      <c r="F1296" s="10" t="str">
        <f>IF(C1296="","",VLOOKUP(P1296&amp;"_"&amp;Q1296&amp;"_"&amp;R1296,[1]挑战模式!$A:$AS,13,FALSE)-VLOOKUP(P1296&amp;"_"&amp;Q1296&amp;"_"&amp;R1296,[1]挑战模式!$A:$AS,14,FALSE))</f>
        <v/>
      </c>
      <c r="G1296" s="10" t="str">
        <f t="shared" si="124"/>
        <v/>
      </c>
      <c r="H1296" s="10" t="str">
        <f t="shared" si="121"/>
        <v/>
      </c>
      <c r="I1296" s="10" t="str">
        <f>IF(ISNA(VLOOKUP(P1296&amp;"_"&amp;Q1296&amp;"_"&amp;R1296,[1]挑战模式!$A:$AS,1,FALSE)),"",IF(VLOOKUP(P1296&amp;"_"&amp;Q1296&amp;"_"&amp;R1296,[1]挑战模式!$A:$AS,14+S1296,FALSE)="","",INT(VLOOKUP(P1296&amp;"_"&amp;Q1296&amp;"_"&amp;R1296,[1]挑战模式!$A:$AS,20+S1296,FALSE))))</f>
        <v/>
      </c>
      <c r="J1296" s="10" t="str">
        <f>IF(ISNA(VLOOKUP(P1296&amp;"_"&amp;Q1296&amp;"_"&amp;R1296,[1]挑战模式!$A:$AS,1,FALSE)),"",IF(VLOOKUP(P1296&amp;"_"&amp;Q1296&amp;"_"&amp;R1296,[1]挑战模式!$A:$AS,14+S1296,FALSE)="","",ROUND(VLOOKUP(P1296&amp;"_"&amp;Q1296&amp;"_"&amp;R1296,[1]挑战模式!$A:$AS,5,FALSE)/I1296,2)))</f>
        <v/>
      </c>
      <c r="K1296" s="10" t="str">
        <f t="shared" si="125"/>
        <v/>
      </c>
      <c r="L1296" s="10" t="str">
        <f t="shared" si="126"/>
        <v/>
      </c>
      <c r="M1296" s="10" t="str">
        <f t="shared" si="127"/>
        <v/>
      </c>
      <c r="O1296" s="10" t="str">
        <f>IF(J1296="","",VLOOKUP(P1296&amp;"_"&amp;Q1296&amp;"_"&amp;R1296,[1]挑战模式!$A:$AS,38+S1296,FALSE))</f>
        <v/>
      </c>
      <c r="P1296" s="10">
        <v>2</v>
      </c>
      <c r="Q1296" s="10">
        <v>2</v>
      </c>
      <c r="R1296" s="10">
        <v>8</v>
      </c>
      <c r="S1296" s="10">
        <v>5</v>
      </c>
    </row>
    <row r="1297" spans="2:19" x14ac:dyDescent="0.2">
      <c r="B1297" s="10" t="str">
        <f t="shared" si="122"/>
        <v/>
      </c>
      <c r="C1297" s="10" t="str">
        <f>IF(ISNA(VLOOKUP(P1297&amp;"_"&amp;Q1297&amp;"_"&amp;R1297,[1]挑战模式!$A:$AS,1,FALSE)),"",IF(R1297-R1296=0,"",R1297))</f>
        <v/>
      </c>
      <c r="D1297" s="10" t="str">
        <f t="shared" si="123"/>
        <v/>
      </c>
      <c r="E1297" s="10" t="str">
        <f>""</f>
        <v/>
      </c>
      <c r="F1297" s="10" t="str">
        <f>IF(C1297="","",VLOOKUP(P1297&amp;"_"&amp;Q1297&amp;"_"&amp;R1297,[1]挑战模式!$A:$AS,13,FALSE)-VLOOKUP(P1297&amp;"_"&amp;Q1297&amp;"_"&amp;R1297,[1]挑战模式!$A:$AS,14,FALSE))</f>
        <v/>
      </c>
      <c r="G1297" s="10" t="str">
        <f t="shared" si="124"/>
        <v/>
      </c>
      <c r="H1297" s="10" t="str">
        <f t="shared" si="121"/>
        <v/>
      </c>
      <c r="I1297" s="10" t="str">
        <f>IF(ISNA(VLOOKUP(P1297&amp;"_"&amp;Q1297&amp;"_"&amp;R1297,[1]挑战模式!$A:$AS,1,FALSE)),"",IF(VLOOKUP(P1297&amp;"_"&amp;Q1297&amp;"_"&amp;R1297,[1]挑战模式!$A:$AS,14+S1297,FALSE)="","",INT(VLOOKUP(P1297&amp;"_"&amp;Q1297&amp;"_"&amp;R1297,[1]挑战模式!$A:$AS,20+S1297,FALSE))))</f>
        <v/>
      </c>
      <c r="J1297" s="10" t="str">
        <f>IF(ISNA(VLOOKUP(P1297&amp;"_"&amp;Q1297&amp;"_"&amp;R1297,[1]挑战模式!$A:$AS,1,FALSE)),"",IF(VLOOKUP(P1297&amp;"_"&amp;Q1297&amp;"_"&amp;R1297,[1]挑战模式!$A:$AS,14+S1297,FALSE)="","",ROUND(VLOOKUP(P1297&amp;"_"&amp;Q1297&amp;"_"&amp;R1297,[1]挑战模式!$A:$AS,5,FALSE)/I1297,2)))</f>
        <v/>
      </c>
      <c r="K1297" s="10" t="str">
        <f t="shared" si="125"/>
        <v/>
      </c>
      <c r="L1297" s="10" t="str">
        <f t="shared" si="126"/>
        <v/>
      </c>
      <c r="M1297" s="10" t="str">
        <f t="shared" si="127"/>
        <v/>
      </c>
      <c r="O1297" s="10" t="str">
        <f>IF(J1297="","",VLOOKUP(P1297&amp;"_"&amp;Q1297&amp;"_"&amp;R1297,[1]挑战模式!$A:$AS,38+S1297,FALSE))</f>
        <v/>
      </c>
      <c r="P1297" s="10">
        <v>2</v>
      </c>
      <c r="Q1297" s="10">
        <v>2</v>
      </c>
      <c r="R1297" s="10">
        <v>8</v>
      </c>
      <c r="S1297" s="10">
        <v>6</v>
      </c>
    </row>
    <row r="1298" spans="2:19" x14ac:dyDescent="0.2">
      <c r="B1298" s="10" t="str">
        <f t="shared" si="122"/>
        <v>MonsterWaveCallRule_Season2_Challenge3</v>
      </c>
      <c r="C1298" s="10">
        <f>IF(ISNA(VLOOKUP(P1298&amp;"_"&amp;Q1298&amp;"_"&amp;R1298,[1]挑战模式!$A:$AS,1,FALSE)),"",IF(R1298-R1297=0,"",R1298))</f>
        <v>1</v>
      </c>
      <c r="D1298" s="10" t="str">
        <f t="shared" si="123"/>
        <v>赛季2挑战关卡3波次1</v>
      </c>
      <c r="E1298" s="10" t="str">
        <f>""</f>
        <v/>
      </c>
      <c r="F1298" s="10">
        <f>IF(C1298="","",VLOOKUP(P1298&amp;"_"&amp;Q1298&amp;"_"&amp;R1298,[1]挑战模式!$A:$AS,13,FALSE)-VLOOKUP(P1298&amp;"_"&amp;Q1298&amp;"_"&amp;R1298,[1]挑战模式!$A:$AS,14,FALSE))</f>
        <v>100</v>
      </c>
      <c r="G1298" s="10">
        <f t="shared" si="124"/>
        <v>180</v>
      </c>
      <c r="H1298" s="10">
        <f t="shared" si="121"/>
        <v>0</v>
      </c>
      <c r="I1298" s="10">
        <f ca="1">IF(ISNA(VLOOKUP(P1298&amp;"_"&amp;Q1298&amp;"_"&amp;R1298,[1]挑战模式!$A:$AS,1,FALSE)),"",IF(VLOOKUP(P1298&amp;"_"&amp;Q1298&amp;"_"&amp;R1298,[1]挑战模式!$A:$AS,14+S1298,FALSE)="","",INT(VLOOKUP(P1298&amp;"_"&amp;Q1298&amp;"_"&amp;R1298,[1]挑战模式!$A:$AS,20+S1298,FALSE))))</f>
        <v>5</v>
      </c>
      <c r="J1298" s="10">
        <f ca="1">IF(ISNA(VLOOKUP(P1298&amp;"_"&amp;Q1298&amp;"_"&amp;R1298,[1]挑战模式!$A:$AS,1,FALSE)),"",IF(VLOOKUP(P1298&amp;"_"&amp;Q1298&amp;"_"&amp;R1298,[1]挑战模式!$A:$AS,14+S1298,FALSE)="","",ROUND(VLOOKUP(P1298&amp;"_"&amp;Q1298&amp;"_"&amp;R1298,[1]挑战模式!$A:$AS,5,FALSE)/I1298,2)))</f>
        <v>2</v>
      </c>
      <c r="K1298" s="10">
        <f t="shared" ca="1" si="125"/>
        <v>1</v>
      </c>
      <c r="L1298" s="10" t="str">
        <f t="shared" ca="1" si="126"/>
        <v>Monster_Season2_Challenge3_1_1</v>
      </c>
      <c r="M1298" s="10">
        <f t="shared" ca="1" si="127"/>
        <v>1</v>
      </c>
      <c r="O1298" s="10">
        <f ca="1">IF(J1298="","",VLOOKUP(P1298&amp;"_"&amp;Q1298&amp;"_"&amp;R1298,[1]挑战模式!$A:$AS,38+S1298,FALSE))</f>
        <v>40</v>
      </c>
      <c r="P1298" s="10">
        <v>2</v>
      </c>
      <c r="Q1298" s="10">
        <v>3</v>
      </c>
      <c r="R1298" s="10">
        <v>1</v>
      </c>
      <c r="S1298" s="10">
        <v>1</v>
      </c>
    </row>
    <row r="1299" spans="2:19" x14ac:dyDescent="0.2">
      <c r="B1299" s="10" t="str">
        <f t="shared" si="122"/>
        <v/>
      </c>
      <c r="C1299" s="10" t="str">
        <f>IF(ISNA(VLOOKUP(P1299&amp;"_"&amp;Q1299&amp;"_"&amp;R1299,[1]挑战模式!$A:$AS,1,FALSE)),"",IF(R1299-R1298=0,"",R1299))</f>
        <v/>
      </c>
      <c r="D1299" s="10" t="str">
        <f t="shared" si="123"/>
        <v/>
      </c>
      <c r="E1299" s="10" t="str">
        <f>""</f>
        <v/>
      </c>
      <c r="F1299" s="10" t="str">
        <f>IF(C1299="","",VLOOKUP(P1299&amp;"_"&amp;Q1299&amp;"_"&amp;R1299,[1]挑战模式!$A:$AS,13,FALSE)-VLOOKUP(P1299&amp;"_"&amp;Q1299&amp;"_"&amp;R1299,[1]挑战模式!$A:$AS,14,FALSE))</f>
        <v/>
      </c>
      <c r="G1299" s="10" t="str">
        <f t="shared" si="124"/>
        <v/>
      </c>
      <c r="H1299" s="10" t="str">
        <f t="shared" si="121"/>
        <v/>
      </c>
      <c r="I1299" s="10" t="str">
        <f ca="1">IF(ISNA(VLOOKUP(P1299&amp;"_"&amp;Q1299&amp;"_"&amp;R1299,[1]挑战模式!$A:$AS,1,FALSE)),"",IF(VLOOKUP(P1299&amp;"_"&amp;Q1299&amp;"_"&amp;R1299,[1]挑战模式!$A:$AS,14+S1299,FALSE)="","",INT(VLOOKUP(P1299&amp;"_"&amp;Q1299&amp;"_"&amp;R1299,[1]挑战模式!$A:$AS,20+S1299,FALSE))))</f>
        <v/>
      </c>
      <c r="J1299" s="10" t="str">
        <f ca="1">IF(ISNA(VLOOKUP(P1299&amp;"_"&amp;Q1299&amp;"_"&amp;R1299,[1]挑战模式!$A:$AS,1,FALSE)),"",IF(VLOOKUP(P1299&amp;"_"&amp;Q1299&amp;"_"&amp;R1299,[1]挑战模式!$A:$AS,14+S1299,FALSE)="","",ROUND(VLOOKUP(P1299&amp;"_"&amp;Q1299&amp;"_"&amp;R1299,[1]挑战模式!$A:$AS,5,FALSE)/I1299,2)))</f>
        <v/>
      </c>
      <c r="K1299" s="10" t="str">
        <f t="shared" ca="1" si="125"/>
        <v/>
      </c>
      <c r="L1299" s="10" t="str">
        <f t="shared" ca="1" si="126"/>
        <v/>
      </c>
      <c r="M1299" s="10" t="str">
        <f t="shared" ca="1" si="127"/>
        <v/>
      </c>
      <c r="O1299" s="10" t="str">
        <f ca="1">IF(J1299="","",VLOOKUP(P1299&amp;"_"&amp;Q1299&amp;"_"&amp;R1299,[1]挑战模式!$A:$AS,38+S1299,FALSE))</f>
        <v/>
      </c>
      <c r="P1299" s="10">
        <v>2</v>
      </c>
      <c r="Q1299" s="10">
        <v>3</v>
      </c>
      <c r="R1299" s="10">
        <v>1</v>
      </c>
      <c r="S1299" s="10">
        <v>2</v>
      </c>
    </row>
    <row r="1300" spans="2:19" x14ac:dyDescent="0.2">
      <c r="B1300" s="10" t="str">
        <f t="shared" si="122"/>
        <v/>
      </c>
      <c r="C1300" s="10" t="str">
        <f>IF(ISNA(VLOOKUP(P1300&amp;"_"&amp;Q1300&amp;"_"&amp;R1300,[1]挑战模式!$A:$AS,1,FALSE)),"",IF(R1300-R1299=0,"",R1300))</f>
        <v/>
      </c>
      <c r="D1300" s="10" t="str">
        <f t="shared" si="123"/>
        <v/>
      </c>
      <c r="E1300" s="10" t="str">
        <f>""</f>
        <v/>
      </c>
      <c r="F1300" s="10" t="str">
        <f>IF(C1300="","",VLOOKUP(P1300&amp;"_"&amp;Q1300&amp;"_"&amp;R1300,[1]挑战模式!$A:$AS,13,FALSE)-VLOOKUP(P1300&amp;"_"&amp;Q1300&amp;"_"&amp;R1300,[1]挑战模式!$A:$AS,14,FALSE))</f>
        <v/>
      </c>
      <c r="G1300" s="10" t="str">
        <f t="shared" si="124"/>
        <v/>
      </c>
      <c r="H1300" s="10" t="str">
        <f t="shared" si="121"/>
        <v/>
      </c>
      <c r="I1300" s="10" t="str">
        <f ca="1">IF(ISNA(VLOOKUP(P1300&amp;"_"&amp;Q1300&amp;"_"&amp;R1300,[1]挑战模式!$A:$AS,1,FALSE)),"",IF(VLOOKUP(P1300&amp;"_"&amp;Q1300&amp;"_"&amp;R1300,[1]挑战模式!$A:$AS,14+S1300,FALSE)="","",INT(VLOOKUP(P1300&amp;"_"&amp;Q1300&amp;"_"&amp;R1300,[1]挑战模式!$A:$AS,20+S1300,FALSE))))</f>
        <v/>
      </c>
      <c r="J1300" s="10" t="str">
        <f ca="1">IF(ISNA(VLOOKUP(P1300&amp;"_"&amp;Q1300&amp;"_"&amp;R1300,[1]挑战模式!$A:$AS,1,FALSE)),"",IF(VLOOKUP(P1300&amp;"_"&amp;Q1300&amp;"_"&amp;R1300,[1]挑战模式!$A:$AS,14+S1300,FALSE)="","",ROUND(VLOOKUP(P1300&amp;"_"&amp;Q1300&amp;"_"&amp;R1300,[1]挑战模式!$A:$AS,5,FALSE)/I1300,2)))</f>
        <v/>
      </c>
      <c r="K1300" s="10" t="str">
        <f t="shared" ca="1" si="125"/>
        <v/>
      </c>
      <c r="L1300" s="10" t="str">
        <f t="shared" ca="1" si="126"/>
        <v/>
      </c>
      <c r="M1300" s="10" t="str">
        <f t="shared" ca="1" si="127"/>
        <v/>
      </c>
      <c r="O1300" s="10" t="str">
        <f ca="1">IF(J1300="","",VLOOKUP(P1300&amp;"_"&amp;Q1300&amp;"_"&amp;R1300,[1]挑战模式!$A:$AS,38+S1300,FALSE))</f>
        <v/>
      </c>
      <c r="P1300" s="10">
        <v>2</v>
      </c>
      <c r="Q1300" s="10">
        <v>3</v>
      </c>
      <c r="R1300" s="10">
        <v>1</v>
      </c>
      <c r="S1300" s="10">
        <v>3</v>
      </c>
    </row>
    <row r="1301" spans="2:19" x14ac:dyDescent="0.2">
      <c r="B1301" s="10" t="str">
        <f t="shared" si="122"/>
        <v/>
      </c>
      <c r="C1301" s="10" t="str">
        <f>IF(ISNA(VLOOKUP(P1301&amp;"_"&amp;Q1301&amp;"_"&amp;R1301,[1]挑战模式!$A:$AS,1,FALSE)),"",IF(R1301-R1300=0,"",R1301))</f>
        <v/>
      </c>
      <c r="D1301" s="10" t="str">
        <f t="shared" si="123"/>
        <v/>
      </c>
      <c r="E1301" s="10" t="str">
        <f>""</f>
        <v/>
      </c>
      <c r="F1301" s="10" t="str">
        <f>IF(C1301="","",VLOOKUP(P1301&amp;"_"&amp;Q1301&amp;"_"&amp;R1301,[1]挑战模式!$A:$AS,13,FALSE)-VLOOKUP(P1301&amp;"_"&amp;Q1301&amp;"_"&amp;R1301,[1]挑战模式!$A:$AS,14,FALSE))</f>
        <v/>
      </c>
      <c r="G1301" s="10" t="str">
        <f t="shared" si="124"/>
        <v/>
      </c>
      <c r="H1301" s="10" t="str">
        <f t="shared" si="121"/>
        <v/>
      </c>
      <c r="I1301" s="10" t="str">
        <f ca="1">IF(ISNA(VLOOKUP(P1301&amp;"_"&amp;Q1301&amp;"_"&amp;R1301,[1]挑战模式!$A:$AS,1,FALSE)),"",IF(VLOOKUP(P1301&amp;"_"&amp;Q1301&amp;"_"&amp;R1301,[1]挑战模式!$A:$AS,14+S1301,FALSE)="","",INT(VLOOKUP(P1301&amp;"_"&amp;Q1301&amp;"_"&amp;R1301,[1]挑战模式!$A:$AS,20+S1301,FALSE))))</f>
        <v/>
      </c>
      <c r="J1301" s="10" t="str">
        <f ca="1">IF(ISNA(VLOOKUP(P1301&amp;"_"&amp;Q1301&amp;"_"&amp;R1301,[1]挑战模式!$A:$AS,1,FALSE)),"",IF(VLOOKUP(P1301&amp;"_"&amp;Q1301&amp;"_"&amp;R1301,[1]挑战模式!$A:$AS,14+S1301,FALSE)="","",ROUND(VLOOKUP(P1301&amp;"_"&amp;Q1301&amp;"_"&amp;R1301,[1]挑战模式!$A:$AS,5,FALSE)/I1301,2)))</f>
        <v/>
      </c>
      <c r="K1301" s="10" t="str">
        <f t="shared" ca="1" si="125"/>
        <v/>
      </c>
      <c r="L1301" s="10" t="str">
        <f t="shared" ca="1" si="126"/>
        <v/>
      </c>
      <c r="M1301" s="10" t="str">
        <f t="shared" ca="1" si="127"/>
        <v/>
      </c>
      <c r="O1301" s="10" t="str">
        <f ca="1">IF(J1301="","",VLOOKUP(P1301&amp;"_"&amp;Q1301&amp;"_"&amp;R1301,[1]挑战模式!$A:$AS,38+S1301,FALSE))</f>
        <v/>
      </c>
      <c r="P1301" s="10">
        <v>2</v>
      </c>
      <c r="Q1301" s="10">
        <v>3</v>
      </c>
      <c r="R1301" s="10">
        <v>1</v>
      </c>
      <c r="S1301" s="10">
        <v>4</v>
      </c>
    </row>
    <row r="1302" spans="2:19" x14ac:dyDescent="0.2">
      <c r="B1302" s="10" t="str">
        <f t="shared" si="122"/>
        <v/>
      </c>
      <c r="C1302" s="10" t="str">
        <f>IF(ISNA(VLOOKUP(P1302&amp;"_"&amp;Q1302&amp;"_"&amp;R1302,[1]挑战模式!$A:$AS,1,FALSE)),"",IF(R1302-R1301=0,"",R1302))</f>
        <v/>
      </c>
      <c r="D1302" s="10" t="str">
        <f t="shared" si="123"/>
        <v/>
      </c>
      <c r="E1302" s="10" t="str">
        <f>""</f>
        <v/>
      </c>
      <c r="F1302" s="10" t="str">
        <f>IF(C1302="","",VLOOKUP(P1302&amp;"_"&amp;Q1302&amp;"_"&amp;R1302,[1]挑战模式!$A:$AS,13,FALSE)-VLOOKUP(P1302&amp;"_"&amp;Q1302&amp;"_"&amp;R1302,[1]挑战模式!$A:$AS,14,FALSE))</f>
        <v/>
      </c>
      <c r="G1302" s="10" t="str">
        <f t="shared" si="124"/>
        <v/>
      </c>
      <c r="H1302" s="10" t="str">
        <f t="shared" si="121"/>
        <v/>
      </c>
      <c r="I1302" s="10" t="str">
        <f ca="1">IF(ISNA(VLOOKUP(P1302&amp;"_"&amp;Q1302&amp;"_"&amp;R1302,[1]挑战模式!$A:$AS,1,FALSE)),"",IF(VLOOKUP(P1302&amp;"_"&amp;Q1302&amp;"_"&amp;R1302,[1]挑战模式!$A:$AS,14+S1302,FALSE)="","",INT(VLOOKUP(P1302&amp;"_"&amp;Q1302&amp;"_"&amp;R1302,[1]挑战模式!$A:$AS,20+S1302,FALSE))))</f>
        <v/>
      </c>
      <c r="J1302" s="10" t="str">
        <f ca="1">IF(ISNA(VLOOKUP(P1302&amp;"_"&amp;Q1302&amp;"_"&amp;R1302,[1]挑战模式!$A:$AS,1,FALSE)),"",IF(VLOOKUP(P1302&amp;"_"&amp;Q1302&amp;"_"&amp;R1302,[1]挑战模式!$A:$AS,14+S1302,FALSE)="","",ROUND(VLOOKUP(P1302&amp;"_"&amp;Q1302&amp;"_"&amp;R1302,[1]挑战模式!$A:$AS,5,FALSE)/I1302,2)))</f>
        <v/>
      </c>
      <c r="K1302" s="10" t="str">
        <f t="shared" ca="1" si="125"/>
        <v/>
      </c>
      <c r="L1302" s="10" t="str">
        <f t="shared" ca="1" si="126"/>
        <v/>
      </c>
      <c r="M1302" s="10" t="str">
        <f t="shared" ca="1" si="127"/>
        <v/>
      </c>
      <c r="O1302" s="10" t="str">
        <f ca="1">IF(J1302="","",VLOOKUP(P1302&amp;"_"&amp;Q1302&amp;"_"&amp;R1302,[1]挑战模式!$A:$AS,38+S1302,FALSE))</f>
        <v/>
      </c>
      <c r="P1302" s="10">
        <v>2</v>
      </c>
      <c r="Q1302" s="10">
        <v>3</v>
      </c>
      <c r="R1302" s="10">
        <v>1</v>
      </c>
      <c r="S1302" s="10">
        <v>5</v>
      </c>
    </row>
    <row r="1303" spans="2:19" x14ac:dyDescent="0.2">
      <c r="B1303" s="10" t="str">
        <f t="shared" si="122"/>
        <v/>
      </c>
      <c r="C1303" s="10" t="str">
        <f>IF(ISNA(VLOOKUP(P1303&amp;"_"&amp;Q1303&amp;"_"&amp;R1303,[1]挑战模式!$A:$AS,1,FALSE)),"",IF(R1303-R1302=0,"",R1303))</f>
        <v/>
      </c>
      <c r="D1303" s="10" t="str">
        <f t="shared" si="123"/>
        <v/>
      </c>
      <c r="E1303" s="10" t="str">
        <f>""</f>
        <v/>
      </c>
      <c r="F1303" s="10" t="str">
        <f>IF(C1303="","",VLOOKUP(P1303&amp;"_"&amp;Q1303&amp;"_"&amp;R1303,[1]挑战模式!$A:$AS,13,FALSE)-VLOOKUP(P1303&amp;"_"&amp;Q1303&amp;"_"&amp;R1303,[1]挑战模式!$A:$AS,14,FALSE))</f>
        <v/>
      </c>
      <c r="G1303" s="10" t="str">
        <f t="shared" si="124"/>
        <v/>
      </c>
      <c r="H1303" s="10" t="str">
        <f t="shared" ref="H1303:H1366" si="128">IF(C1303="","",0)</f>
        <v/>
      </c>
      <c r="I1303" s="10" t="str">
        <f ca="1">IF(ISNA(VLOOKUP(P1303&amp;"_"&amp;Q1303&amp;"_"&amp;R1303,[1]挑战模式!$A:$AS,1,FALSE)),"",IF(VLOOKUP(P1303&amp;"_"&amp;Q1303&amp;"_"&amp;R1303,[1]挑战模式!$A:$AS,14+S1303,FALSE)="","",INT(VLOOKUP(P1303&amp;"_"&amp;Q1303&amp;"_"&amp;R1303,[1]挑战模式!$A:$AS,20+S1303,FALSE))))</f>
        <v/>
      </c>
      <c r="J1303" s="10" t="str">
        <f ca="1">IF(ISNA(VLOOKUP(P1303&amp;"_"&amp;Q1303&amp;"_"&amp;R1303,[1]挑战模式!$A:$AS,1,FALSE)),"",IF(VLOOKUP(P1303&amp;"_"&amp;Q1303&amp;"_"&amp;R1303,[1]挑战模式!$A:$AS,14+S1303,FALSE)="","",ROUND(VLOOKUP(P1303&amp;"_"&amp;Q1303&amp;"_"&amp;R1303,[1]挑战模式!$A:$AS,5,FALSE)/I1303,2)))</f>
        <v/>
      </c>
      <c r="K1303" s="10" t="str">
        <f t="shared" ca="1" si="125"/>
        <v/>
      </c>
      <c r="L1303" s="10" t="str">
        <f t="shared" ca="1" si="126"/>
        <v/>
      </c>
      <c r="M1303" s="10" t="str">
        <f t="shared" ca="1" si="127"/>
        <v/>
      </c>
      <c r="O1303" s="10" t="str">
        <f ca="1">IF(J1303="","",VLOOKUP(P1303&amp;"_"&amp;Q1303&amp;"_"&amp;R1303,[1]挑战模式!$A:$AS,38+S1303,FALSE))</f>
        <v/>
      </c>
      <c r="P1303" s="10">
        <v>2</v>
      </c>
      <c r="Q1303" s="10">
        <v>3</v>
      </c>
      <c r="R1303" s="10">
        <v>1</v>
      </c>
      <c r="S1303" s="10">
        <v>6</v>
      </c>
    </row>
    <row r="1304" spans="2:19" x14ac:dyDescent="0.2">
      <c r="B1304" s="10" t="str">
        <f t="shared" si="122"/>
        <v>MonsterWaveCallRule_Season2_Challenge3</v>
      </c>
      <c r="C1304" s="10">
        <f>IF(ISNA(VLOOKUP(P1304&amp;"_"&amp;Q1304&amp;"_"&amp;R1304,[1]挑战模式!$A:$AS,1,FALSE)),"",IF(R1304-R1303=0,"",R1304))</f>
        <v>2</v>
      </c>
      <c r="D1304" s="10" t="str">
        <f t="shared" si="123"/>
        <v>赛季2挑战关卡3波次2</v>
      </c>
      <c r="E1304" s="10" t="str">
        <f>""</f>
        <v/>
      </c>
      <c r="F1304" s="10">
        <f>IF(C1304="","",VLOOKUP(P1304&amp;"_"&amp;Q1304&amp;"_"&amp;R1304,[1]挑战模式!$A:$AS,13,FALSE)-VLOOKUP(P1304&amp;"_"&amp;Q1304&amp;"_"&amp;R1304,[1]挑战模式!$A:$AS,14,FALSE))</f>
        <v>100</v>
      </c>
      <c r="G1304" s="10">
        <f t="shared" si="124"/>
        <v>180</v>
      </c>
      <c r="H1304" s="10">
        <f t="shared" si="128"/>
        <v>0</v>
      </c>
      <c r="I1304" s="10">
        <f ca="1">IF(ISNA(VLOOKUP(P1304&amp;"_"&amp;Q1304&amp;"_"&amp;R1304,[1]挑战模式!$A:$AS,1,FALSE)),"",IF(VLOOKUP(P1304&amp;"_"&amp;Q1304&amp;"_"&amp;R1304,[1]挑战模式!$A:$AS,14+S1304,FALSE)="","",INT(VLOOKUP(P1304&amp;"_"&amp;Q1304&amp;"_"&amp;R1304,[1]挑战模式!$A:$AS,20+S1304,FALSE))))</f>
        <v>4</v>
      </c>
      <c r="J1304" s="10">
        <f ca="1">IF(ISNA(VLOOKUP(P1304&amp;"_"&amp;Q1304&amp;"_"&amp;R1304,[1]挑战模式!$A:$AS,1,FALSE)),"",IF(VLOOKUP(P1304&amp;"_"&amp;Q1304&amp;"_"&amp;R1304,[1]挑战模式!$A:$AS,14+S1304,FALSE)="","",ROUND(VLOOKUP(P1304&amp;"_"&amp;Q1304&amp;"_"&amp;R1304,[1]挑战模式!$A:$AS,5,FALSE)/I1304,2)))</f>
        <v>3.75</v>
      </c>
      <c r="K1304" s="10">
        <f t="shared" ca="1" si="125"/>
        <v>1</v>
      </c>
      <c r="L1304" s="10" t="str">
        <f t="shared" ca="1" si="126"/>
        <v>Monster_Season2_Challenge3_2_1</v>
      </c>
      <c r="M1304" s="10">
        <f t="shared" ca="1" si="127"/>
        <v>1</v>
      </c>
      <c r="O1304" s="10">
        <f ca="1">IF(J1304="","",VLOOKUP(P1304&amp;"_"&amp;Q1304&amp;"_"&amp;R1304,[1]挑战模式!$A:$AS,38+S1304,FALSE))</f>
        <v>33</v>
      </c>
      <c r="P1304" s="10">
        <v>2</v>
      </c>
      <c r="Q1304" s="10">
        <v>3</v>
      </c>
      <c r="R1304" s="10">
        <v>2</v>
      </c>
      <c r="S1304" s="10">
        <v>1</v>
      </c>
    </row>
    <row r="1305" spans="2:19" x14ac:dyDescent="0.2">
      <c r="B1305" s="10" t="str">
        <f t="shared" si="122"/>
        <v/>
      </c>
      <c r="C1305" s="10" t="str">
        <f>IF(ISNA(VLOOKUP(P1305&amp;"_"&amp;Q1305&amp;"_"&amp;R1305,[1]挑战模式!$A:$AS,1,FALSE)),"",IF(R1305-R1304=0,"",R1305))</f>
        <v/>
      </c>
      <c r="D1305" s="10" t="str">
        <f t="shared" si="123"/>
        <v/>
      </c>
      <c r="E1305" s="10" t="str">
        <f>""</f>
        <v/>
      </c>
      <c r="F1305" s="10" t="str">
        <f>IF(C1305="","",VLOOKUP(P1305&amp;"_"&amp;Q1305&amp;"_"&amp;R1305,[1]挑战模式!$A:$AS,13,FALSE)-VLOOKUP(P1305&amp;"_"&amp;Q1305&amp;"_"&amp;R1305,[1]挑战模式!$A:$AS,14,FALSE))</f>
        <v/>
      </c>
      <c r="G1305" s="10" t="str">
        <f t="shared" si="124"/>
        <v/>
      </c>
      <c r="H1305" s="10" t="str">
        <f t="shared" si="128"/>
        <v/>
      </c>
      <c r="I1305" s="10">
        <f ca="1">IF(ISNA(VLOOKUP(P1305&amp;"_"&amp;Q1305&amp;"_"&amp;R1305,[1]挑战模式!$A:$AS,1,FALSE)),"",IF(VLOOKUP(P1305&amp;"_"&amp;Q1305&amp;"_"&amp;R1305,[1]挑战模式!$A:$AS,14+S1305,FALSE)="","",INT(VLOOKUP(P1305&amp;"_"&amp;Q1305&amp;"_"&amp;R1305,[1]挑战模式!$A:$AS,20+S1305,FALSE))))</f>
        <v>4</v>
      </c>
      <c r="J1305" s="10">
        <f ca="1">IF(ISNA(VLOOKUP(P1305&amp;"_"&amp;Q1305&amp;"_"&amp;R1305,[1]挑战模式!$A:$AS,1,FALSE)),"",IF(VLOOKUP(P1305&amp;"_"&amp;Q1305&amp;"_"&amp;R1305,[1]挑战模式!$A:$AS,14+S1305,FALSE)="","",ROUND(VLOOKUP(P1305&amp;"_"&amp;Q1305&amp;"_"&amp;R1305,[1]挑战模式!$A:$AS,5,FALSE)/I1305,2)))</f>
        <v>3.75</v>
      </c>
      <c r="K1305" s="10">
        <f t="shared" ca="1" si="125"/>
        <v>1</v>
      </c>
      <c r="L1305" s="10" t="str">
        <f t="shared" ca="1" si="126"/>
        <v>Monster_Season2_Challenge3_2_2</v>
      </c>
      <c r="M1305" s="10">
        <f t="shared" ca="1" si="127"/>
        <v>1</v>
      </c>
      <c r="O1305" s="10">
        <f ca="1">IF(J1305="","",VLOOKUP(P1305&amp;"_"&amp;Q1305&amp;"_"&amp;R1305,[1]挑战模式!$A:$AS,38+S1305,FALSE))</f>
        <v>17</v>
      </c>
      <c r="P1305" s="10">
        <v>2</v>
      </c>
      <c r="Q1305" s="10">
        <v>3</v>
      </c>
      <c r="R1305" s="10">
        <v>2</v>
      </c>
      <c r="S1305" s="10">
        <v>2</v>
      </c>
    </row>
    <row r="1306" spans="2:19" x14ac:dyDescent="0.2">
      <c r="B1306" s="10" t="str">
        <f t="shared" si="122"/>
        <v/>
      </c>
      <c r="C1306" s="10" t="str">
        <f>IF(ISNA(VLOOKUP(P1306&amp;"_"&amp;Q1306&amp;"_"&amp;R1306,[1]挑战模式!$A:$AS,1,FALSE)),"",IF(R1306-R1305=0,"",R1306))</f>
        <v/>
      </c>
      <c r="D1306" s="10" t="str">
        <f t="shared" si="123"/>
        <v/>
      </c>
      <c r="E1306" s="10" t="str">
        <f>""</f>
        <v/>
      </c>
      <c r="F1306" s="10" t="str">
        <f>IF(C1306="","",VLOOKUP(P1306&amp;"_"&amp;Q1306&amp;"_"&amp;R1306,[1]挑战模式!$A:$AS,13,FALSE)-VLOOKUP(P1306&amp;"_"&amp;Q1306&amp;"_"&amp;R1306,[1]挑战模式!$A:$AS,14,FALSE))</f>
        <v/>
      </c>
      <c r="G1306" s="10" t="str">
        <f t="shared" si="124"/>
        <v/>
      </c>
      <c r="H1306" s="10" t="str">
        <f t="shared" si="128"/>
        <v/>
      </c>
      <c r="I1306" s="10" t="str">
        <f ca="1">IF(ISNA(VLOOKUP(P1306&amp;"_"&amp;Q1306&amp;"_"&amp;R1306,[1]挑战模式!$A:$AS,1,FALSE)),"",IF(VLOOKUP(P1306&amp;"_"&amp;Q1306&amp;"_"&amp;R1306,[1]挑战模式!$A:$AS,14+S1306,FALSE)="","",INT(VLOOKUP(P1306&amp;"_"&amp;Q1306&amp;"_"&amp;R1306,[1]挑战模式!$A:$AS,20+S1306,FALSE))))</f>
        <v/>
      </c>
      <c r="J1306" s="10" t="str">
        <f ca="1">IF(ISNA(VLOOKUP(P1306&amp;"_"&amp;Q1306&amp;"_"&amp;R1306,[1]挑战模式!$A:$AS,1,FALSE)),"",IF(VLOOKUP(P1306&amp;"_"&amp;Q1306&amp;"_"&amp;R1306,[1]挑战模式!$A:$AS,14+S1306,FALSE)="","",ROUND(VLOOKUP(P1306&amp;"_"&amp;Q1306&amp;"_"&amp;R1306,[1]挑战模式!$A:$AS,5,FALSE)/I1306,2)))</f>
        <v/>
      </c>
      <c r="K1306" s="10" t="str">
        <f t="shared" ca="1" si="125"/>
        <v/>
      </c>
      <c r="L1306" s="10" t="str">
        <f t="shared" ca="1" si="126"/>
        <v/>
      </c>
      <c r="M1306" s="10" t="str">
        <f t="shared" ca="1" si="127"/>
        <v/>
      </c>
      <c r="O1306" s="10" t="str">
        <f ca="1">IF(J1306="","",VLOOKUP(P1306&amp;"_"&amp;Q1306&amp;"_"&amp;R1306,[1]挑战模式!$A:$AS,38+S1306,FALSE))</f>
        <v/>
      </c>
      <c r="P1306" s="10">
        <v>2</v>
      </c>
      <c r="Q1306" s="10">
        <v>3</v>
      </c>
      <c r="R1306" s="10">
        <v>2</v>
      </c>
      <c r="S1306" s="10">
        <v>3</v>
      </c>
    </row>
    <row r="1307" spans="2:19" x14ac:dyDescent="0.2">
      <c r="B1307" s="10" t="str">
        <f t="shared" si="122"/>
        <v/>
      </c>
      <c r="C1307" s="10" t="str">
        <f>IF(ISNA(VLOOKUP(P1307&amp;"_"&amp;Q1307&amp;"_"&amp;R1307,[1]挑战模式!$A:$AS,1,FALSE)),"",IF(R1307-R1306=0,"",R1307))</f>
        <v/>
      </c>
      <c r="D1307" s="10" t="str">
        <f t="shared" si="123"/>
        <v/>
      </c>
      <c r="E1307" s="10" t="str">
        <f>""</f>
        <v/>
      </c>
      <c r="F1307" s="10" t="str">
        <f>IF(C1307="","",VLOOKUP(P1307&amp;"_"&amp;Q1307&amp;"_"&amp;R1307,[1]挑战模式!$A:$AS,13,FALSE)-VLOOKUP(P1307&amp;"_"&amp;Q1307&amp;"_"&amp;R1307,[1]挑战模式!$A:$AS,14,FALSE))</f>
        <v/>
      </c>
      <c r="G1307" s="10" t="str">
        <f t="shared" si="124"/>
        <v/>
      </c>
      <c r="H1307" s="10" t="str">
        <f t="shared" si="128"/>
        <v/>
      </c>
      <c r="I1307" s="10" t="str">
        <f ca="1">IF(ISNA(VLOOKUP(P1307&amp;"_"&amp;Q1307&amp;"_"&amp;R1307,[1]挑战模式!$A:$AS,1,FALSE)),"",IF(VLOOKUP(P1307&amp;"_"&amp;Q1307&amp;"_"&amp;R1307,[1]挑战模式!$A:$AS,14+S1307,FALSE)="","",INT(VLOOKUP(P1307&amp;"_"&amp;Q1307&amp;"_"&amp;R1307,[1]挑战模式!$A:$AS,20+S1307,FALSE))))</f>
        <v/>
      </c>
      <c r="J1307" s="10" t="str">
        <f ca="1">IF(ISNA(VLOOKUP(P1307&amp;"_"&amp;Q1307&amp;"_"&amp;R1307,[1]挑战模式!$A:$AS,1,FALSE)),"",IF(VLOOKUP(P1307&amp;"_"&amp;Q1307&amp;"_"&amp;R1307,[1]挑战模式!$A:$AS,14+S1307,FALSE)="","",ROUND(VLOOKUP(P1307&amp;"_"&amp;Q1307&amp;"_"&amp;R1307,[1]挑战模式!$A:$AS,5,FALSE)/I1307,2)))</f>
        <v/>
      </c>
      <c r="K1307" s="10" t="str">
        <f t="shared" ca="1" si="125"/>
        <v/>
      </c>
      <c r="L1307" s="10" t="str">
        <f t="shared" ca="1" si="126"/>
        <v/>
      </c>
      <c r="M1307" s="10" t="str">
        <f t="shared" ca="1" si="127"/>
        <v/>
      </c>
      <c r="O1307" s="10" t="str">
        <f ca="1">IF(J1307="","",VLOOKUP(P1307&amp;"_"&amp;Q1307&amp;"_"&amp;R1307,[1]挑战模式!$A:$AS,38+S1307,FALSE))</f>
        <v/>
      </c>
      <c r="P1307" s="10">
        <v>2</v>
      </c>
      <c r="Q1307" s="10">
        <v>3</v>
      </c>
      <c r="R1307" s="10">
        <v>2</v>
      </c>
      <c r="S1307" s="10">
        <v>4</v>
      </c>
    </row>
    <row r="1308" spans="2:19" x14ac:dyDescent="0.2">
      <c r="B1308" s="10" t="str">
        <f t="shared" si="122"/>
        <v/>
      </c>
      <c r="C1308" s="10" t="str">
        <f>IF(ISNA(VLOOKUP(P1308&amp;"_"&amp;Q1308&amp;"_"&amp;R1308,[1]挑战模式!$A:$AS,1,FALSE)),"",IF(R1308-R1307=0,"",R1308))</f>
        <v/>
      </c>
      <c r="D1308" s="10" t="str">
        <f t="shared" si="123"/>
        <v/>
      </c>
      <c r="E1308" s="10" t="str">
        <f>""</f>
        <v/>
      </c>
      <c r="F1308" s="10" t="str">
        <f>IF(C1308="","",VLOOKUP(P1308&amp;"_"&amp;Q1308&amp;"_"&amp;R1308,[1]挑战模式!$A:$AS,13,FALSE)-VLOOKUP(P1308&amp;"_"&amp;Q1308&amp;"_"&amp;R1308,[1]挑战模式!$A:$AS,14,FALSE))</f>
        <v/>
      </c>
      <c r="G1308" s="10" t="str">
        <f t="shared" si="124"/>
        <v/>
      </c>
      <c r="H1308" s="10" t="str">
        <f t="shared" si="128"/>
        <v/>
      </c>
      <c r="I1308" s="10" t="str">
        <f ca="1">IF(ISNA(VLOOKUP(P1308&amp;"_"&amp;Q1308&amp;"_"&amp;R1308,[1]挑战模式!$A:$AS,1,FALSE)),"",IF(VLOOKUP(P1308&amp;"_"&amp;Q1308&amp;"_"&amp;R1308,[1]挑战模式!$A:$AS,14+S1308,FALSE)="","",INT(VLOOKUP(P1308&amp;"_"&amp;Q1308&amp;"_"&amp;R1308,[1]挑战模式!$A:$AS,20+S1308,FALSE))))</f>
        <v/>
      </c>
      <c r="J1308" s="10" t="str">
        <f ca="1">IF(ISNA(VLOOKUP(P1308&amp;"_"&amp;Q1308&amp;"_"&amp;R1308,[1]挑战模式!$A:$AS,1,FALSE)),"",IF(VLOOKUP(P1308&amp;"_"&amp;Q1308&amp;"_"&amp;R1308,[1]挑战模式!$A:$AS,14+S1308,FALSE)="","",ROUND(VLOOKUP(P1308&amp;"_"&amp;Q1308&amp;"_"&amp;R1308,[1]挑战模式!$A:$AS,5,FALSE)/I1308,2)))</f>
        <v/>
      </c>
      <c r="K1308" s="10" t="str">
        <f t="shared" ca="1" si="125"/>
        <v/>
      </c>
      <c r="L1308" s="10" t="str">
        <f t="shared" ca="1" si="126"/>
        <v/>
      </c>
      <c r="M1308" s="10" t="str">
        <f t="shared" ca="1" si="127"/>
        <v/>
      </c>
      <c r="O1308" s="10" t="str">
        <f ca="1">IF(J1308="","",VLOOKUP(P1308&amp;"_"&amp;Q1308&amp;"_"&amp;R1308,[1]挑战模式!$A:$AS,38+S1308,FALSE))</f>
        <v/>
      </c>
      <c r="P1308" s="10">
        <v>2</v>
      </c>
      <c r="Q1308" s="10">
        <v>3</v>
      </c>
      <c r="R1308" s="10">
        <v>2</v>
      </c>
      <c r="S1308" s="10">
        <v>5</v>
      </c>
    </row>
    <row r="1309" spans="2:19" x14ac:dyDescent="0.2">
      <c r="B1309" s="10" t="str">
        <f t="shared" si="122"/>
        <v/>
      </c>
      <c r="C1309" s="10" t="str">
        <f>IF(ISNA(VLOOKUP(P1309&amp;"_"&amp;Q1309&amp;"_"&amp;R1309,[1]挑战模式!$A:$AS,1,FALSE)),"",IF(R1309-R1308=0,"",R1309))</f>
        <v/>
      </c>
      <c r="D1309" s="10" t="str">
        <f t="shared" si="123"/>
        <v/>
      </c>
      <c r="E1309" s="10" t="str">
        <f>""</f>
        <v/>
      </c>
      <c r="F1309" s="10" t="str">
        <f>IF(C1309="","",VLOOKUP(P1309&amp;"_"&amp;Q1309&amp;"_"&amp;R1309,[1]挑战模式!$A:$AS,13,FALSE)-VLOOKUP(P1309&amp;"_"&amp;Q1309&amp;"_"&amp;R1309,[1]挑战模式!$A:$AS,14,FALSE))</f>
        <v/>
      </c>
      <c r="G1309" s="10" t="str">
        <f t="shared" si="124"/>
        <v/>
      </c>
      <c r="H1309" s="10" t="str">
        <f t="shared" si="128"/>
        <v/>
      </c>
      <c r="I1309" s="10" t="str">
        <f ca="1">IF(ISNA(VLOOKUP(P1309&amp;"_"&amp;Q1309&amp;"_"&amp;R1309,[1]挑战模式!$A:$AS,1,FALSE)),"",IF(VLOOKUP(P1309&amp;"_"&amp;Q1309&amp;"_"&amp;R1309,[1]挑战模式!$A:$AS,14+S1309,FALSE)="","",INT(VLOOKUP(P1309&amp;"_"&amp;Q1309&amp;"_"&amp;R1309,[1]挑战模式!$A:$AS,20+S1309,FALSE))))</f>
        <v/>
      </c>
      <c r="J1309" s="10" t="str">
        <f ca="1">IF(ISNA(VLOOKUP(P1309&amp;"_"&amp;Q1309&amp;"_"&amp;R1309,[1]挑战模式!$A:$AS,1,FALSE)),"",IF(VLOOKUP(P1309&amp;"_"&amp;Q1309&amp;"_"&amp;R1309,[1]挑战模式!$A:$AS,14+S1309,FALSE)="","",ROUND(VLOOKUP(P1309&amp;"_"&amp;Q1309&amp;"_"&amp;R1309,[1]挑战模式!$A:$AS,5,FALSE)/I1309,2)))</f>
        <v/>
      </c>
      <c r="K1309" s="10" t="str">
        <f t="shared" ca="1" si="125"/>
        <v/>
      </c>
      <c r="L1309" s="10" t="str">
        <f t="shared" ca="1" si="126"/>
        <v/>
      </c>
      <c r="M1309" s="10" t="str">
        <f t="shared" ca="1" si="127"/>
        <v/>
      </c>
      <c r="O1309" s="10" t="str">
        <f ca="1">IF(J1309="","",VLOOKUP(P1309&amp;"_"&amp;Q1309&amp;"_"&amp;R1309,[1]挑战模式!$A:$AS,38+S1309,FALSE))</f>
        <v/>
      </c>
      <c r="P1309" s="10">
        <v>2</v>
      </c>
      <c r="Q1309" s="10">
        <v>3</v>
      </c>
      <c r="R1309" s="10">
        <v>2</v>
      </c>
      <c r="S1309" s="10">
        <v>6</v>
      </c>
    </row>
    <row r="1310" spans="2:19" x14ac:dyDescent="0.2">
      <c r="B1310" s="10" t="str">
        <f t="shared" si="122"/>
        <v>MonsterWaveCallRule_Season2_Challenge3</v>
      </c>
      <c r="C1310" s="10">
        <f>IF(ISNA(VLOOKUP(P1310&amp;"_"&amp;Q1310&amp;"_"&amp;R1310,[1]挑战模式!$A:$AS,1,FALSE)),"",IF(R1310-R1309=0,"",R1310))</f>
        <v>3</v>
      </c>
      <c r="D1310" s="10" t="str">
        <f t="shared" si="123"/>
        <v>赛季2挑战关卡3波次3</v>
      </c>
      <c r="E1310" s="10" t="str">
        <f>""</f>
        <v/>
      </c>
      <c r="F1310" s="10">
        <f>IF(C1310="","",VLOOKUP(P1310&amp;"_"&amp;Q1310&amp;"_"&amp;R1310,[1]挑战模式!$A:$AS,13,FALSE)-VLOOKUP(P1310&amp;"_"&amp;Q1310&amp;"_"&amp;R1310,[1]挑战模式!$A:$AS,14,FALSE))</f>
        <v>100</v>
      </c>
      <c r="G1310" s="10">
        <f t="shared" si="124"/>
        <v>180</v>
      </c>
      <c r="H1310" s="10">
        <f t="shared" si="128"/>
        <v>0</v>
      </c>
      <c r="I1310" s="10">
        <f ca="1">IF(ISNA(VLOOKUP(P1310&amp;"_"&amp;Q1310&amp;"_"&amp;R1310,[1]挑战模式!$A:$AS,1,FALSE)),"",IF(VLOOKUP(P1310&amp;"_"&amp;Q1310&amp;"_"&amp;R1310,[1]挑战模式!$A:$AS,14+S1310,FALSE)="","",INT(VLOOKUP(P1310&amp;"_"&amp;Q1310&amp;"_"&amp;R1310,[1]挑战模式!$A:$AS,20+S1310,FALSE))))</f>
        <v>7</v>
      </c>
      <c r="J1310" s="10">
        <f ca="1">IF(ISNA(VLOOKUP(P1310&amp;"_"&amp;Q1310&amp;"_"&amp;R1310,[1]挑战模式!$A:$AS,1,FALSE)),"",IF(VLOOKUP(P1310&amp;"_"&amp;Q1310&amp;"_"&amp;R1310,[1]挑战模式!$A:$AS,14+S1310,FALSE)="","",ROUND(VLOOKUP(P1310&amp;"_"&amp;Q1310&amp;"_"&amp;R1310,[1]挑战模式!$A:$AS,5,FALSE)/I1310,2)))</f>
        <v>2.86</v>
      </c>
      <c r="K1310" s="10">
        <f t="shared" ca="1" si="125"/>
        <v>1</v>
      </c>
      <c r="L1310" s="10" t="str">
        <f t="shared" ca="1" si="126"/>
        <v>Monster_Season2_Challenge3_3_1</v>
      </c>
      <c r="M1310" s="10">
        <f t="shared" ca="1" si="127"/>
        <v>1</v>
      </c>
      <c r="O1310" s="10">
        <f ca="1">IF(J1310="","",VLOOKUP(P1310&amp;"_"&amp;Q1310&amp;"_"&amp;R1310,[1]挑战模式!$A:$AS,38+S1310,FALSE))</f>
        <v>14</v>
      </c>
      <c r="P1310" s="10">
        <v>2</v>
      </c>
      <c r="Q1310" s="10">
        <v>3</v>
      </c>
      <c r="R1310" s="10">
        <v>3</v>
      </c>
      <c r="S1310" s="10">
        <v>1</v>
      </c>
    </row>
    <row r="1311" spans="2:19" x14ac:dyDescent="0.2">
      <c r="B1311" s="10" t="str">
        <f t="shared" si="122"/>
        <v/>
      </c>
      <c r="C1311" s="10" t="str">
        <f>IF(ISNA(VLOOKUP(P1311&amp;"_"&amp;Q1311&amp;"_"&amp;R1311,[1]挑战模式!$A:$AS,1,FALSE)),"",IF(R1311-R1310=0,"",R1311))</f>
        <v/>
      </c>
      <c r="D1311" s="10" t="str">
        <f t="shared" si="123"/>
        <v/>
      </c>
      <c r="E1311" s="10" t="str">
        <f>""</f>
        <v/>
      </c>
      <c r="F1311" s="10" t="str">
        <f>IF(C1311="","",VLOOKUP(P1311&amp;"_"&amp;Q1311&amp;"_"&amp;R1311,[1]挑战模式!$A:$AS,13,FALSE)-VLOOKUP(P1311&amp;"_"&amp;Q1311&amp;"_"&amp;R1311,[1]挑战模式!$A:$AS,14,FALSE))</f>
        <v/>
      </c>
      <c r="G1311" s="10" t="str">
        <f t="shared" si="124"/>
        <v/>
      </c>
      <c r="H1311" s="10" t="str">
        <f t="shared" si="128"/>
        <v/>
      </c>
      <c r="I1311" s="10">
        <f ca="1">IF(ISNA(VLOOKUP(P1311&amp;"_"&amp;Q1311&amp;"_"&amp;R1311,[1]挑战模式!$A:$AS,1,FALSE)),"",IF(VLOOKUP(P1311&amp;"_"&amp;Q1311&amp;"_"&amp;R1311,[1]挑战模式!$A:$AS,14+S1311,FALSE)="","",INT(VLOOKUP(P1311&amp;"_"&amp;Q1311&amp;"_"&amp;R1311,[1]挑战模式!$A:$AS,20+S1311,FALSE))))</f>
        <v>7</v>
      </c>
      <c r="J1311" s="10">
        <f ca="1">IF(ISNA(VLOOKUP(P1311&amp;"_"&amp;Q1311&amp;"_"&amp;R1311,[1]挑战模式!$A:$AS,1,FALSE)),"",IF(VLOOKUP(P1311&amp;"_"&amp;Q1311&amp;"_"&amp;R1311,[1]挑战模式!$A:$AS,14+S1311,FALSE)="","",ROUND(VLOOKUP(P1311&amp;"_"&amp;Q1311&amp;"_"&amp;R1311,[1]挑战模式!$A:$AS,5,FALSE)/I1311,2)))</f>
        <v>2.86</v>
      </c>
      <c r="K1311" s="10">
        <f t="shared" ca="1" si="125"/>
        <v>1</v>
      </c>
      <c r="L1311" s="10" t="str">
        <f t="shared" ca="1" si="126"/>
        <v>Monster_Season2_Challenge3_3_2</v>
      </c>
      <c r="M1311" s="10">
        <f t="shared" ca="1" si="127"/>
        <v>1</v>
      </c>
      <c r="O1311" s="10">
        <f ca="1">IF(J1311="","",VLOOKUP(P1311&amp;"_"&amp;Q1311&amp;"_"&amp;R1311,[1]挑战模式!$A:$AS,38+S1311,FALSE))</f>
        <v>14</v>
      </c>
      <c r="P1311" s="10">
        <v>2</v>
      </c>
      <c r="Q1311" s="10">
        <v>3</v>
      </c>
      <c r="R1311" s="10">
        <v>3</v>
      </c>
      <c r="S1311" s="10">
        <v>2</v>
      </c>
    </row>
    <row r="1312" spans="2:19" x14ac:dyDescent="0.2">
      <c r="B1312" s="10" t="str">
        <f t="shared" si="122"/>
        <v/>
      </c>
      <c r="C1312" s="10" t="str">
        <f>IF(ISNA(VLOOKUP(P1312&amp;"_"&amp;Q1312&amp;"_"&amp;R1312,[1]挑战模式!$A:$AS,1,FALSE)),"",IF(R1312-R1311=0,"",R1312))</f>
        <v/>
      </c>
      <c r="D1312" s="10" t="str">
        <f t="shared" si="123"/>
        <v/>
      </c>
      <c r="E1312" s="10" t="str">
        <f>""</f>
        <v/>
      </c>
      <c r="F1312" s="10" t="str">
        <f>IF(C1312="","",VLOOKUP(P1312&amp;"_"&amp;Q1312&amp;"_"&amp;R1312,[1]挑战模式!$A:$AS,13,FALSE)-VLOOKUP(P1312&amp;"_"&amp;Q1312&amp;"_"&amp;R1312,[1]挑战模式!$A:$AS,14,FALSE))</f>
        <v/>
      </c>
      <c r="G1312" s="10" t="str">
        <f t="shared" si="124"/>
        <v/>
      </c>
      <c r="H1312" s="10" t="str">
        <f t="shared" si="128"/>
        <v/>
      </c>
      <c r="I1312" s="10" t="str">
        <f ca="1">IF(ISNA(VLOOKUP(P1312&amp;"_"&amp;Q1312&amp;"_"&amp;R1312,[1]挑战模式!$A:$AS,1,FALSE)),"",IF(VLOOKUP(P1312&amp;"_"&amp;Q1312&amp;"_"&amp;R1312,[1]挑战模式!$A:$AS,14+S1312,FALSE)="","",INT(VLOOKUP(P1312&amp;"_"&amp;Q1312&amp;"_"&amp;R1312,[1]挑战模式!$A:$AS,20+S1312,FALSE))))</f>
        <v/>
      </c>
      <c r="J1312" s="10" t="str">
        <f ca="1">IF(ISNA(VLOOKUP(P1312&amp;"_"&amp;Q1312&amp;"_"&amp;R1312,[1]挑战模式!$A:$AS,1,FALSE)),"",IF(VLOOKUP(P1312&amp;"_"&amp;Q1312&amp;"_"&amp;R1312,[1]挑战模式!$A:$AS,14+S1312,FALSE)="","",ROUND(VLOOKUP(P1312&amp;"_"&amp;Q1312&amp;"_"&amp;R1312,[1]挑战模式!$A:$AS,5,FALSE)/I1312,2)))</f>
        <v/>
      </c>
      <c r="K1312" s="10" t="str">
        <f t="shared" ca="1" si="125"/>
        <v/>
      </c>
      <c r="L1312" s="10" t="str">
        <f t="shared" ca="1" si="126"/>
        <v/>
      </c>
      <c r="M1312" s="10" t="str">
        <f t="shared" ca="1" si="127"/>
        <v/>
      </c>
      <c r="O1312" s="10" t="str">
        <f ca="1">IF(J1312="","",VLOOKUP(P1312&amp;"_"&amp;Q1312&amp;"_"&amp;R1312,[1]挑战模式!$A:$AS,38+S1312,FALSE))</f>
        <v/>
      </c>
      <c r="P1312" s="10">
        <v>2</v>
      </c>
      <c r="Q1312" s="10">
        <v>3</v>
      </c>
      <c r="R1312" s="10">
        <v>3</v>
      </c>
      <c r="S1312" s="10">
        <v>3</v>
      </c>
    </row>
    <row r="1313" spans="2:19" x14ac:dyDescent="0.2">
      <c r="B1313" s="10" t="str">
        <f t="shared" si="122"/>
        <v/>
      </c>
      <c r="C1313" s="10" t="str">
        <f>IF(ISNA(VLOOKUP(P1313&amp;"_"&amp;Q1313&amp;"_"&amp;R1313,[1]挑战模式!$A:$AS,1,FALSE)),"",IF(R1313-R1312=0,"",R1313))</f>
        <v/>
      </c>
      <c r="D1313" s="10" t="str">
        <f t="shared" si="123"/>
        <v/>
      </c>
      <c r="E1313" s="10" t="str">
        <f>""</f>
        <v/>
      </c>
      <c r="F1313" s="10" t="str">
        <f>IF(C1313="","",VLOOKUP(P1313&amp;"_"&amp;Q1313&amp;"_"&amp;R1313,[1]挑战模式!$A:$AS,13,FALSE)-VLOOKUP(P1313&amp;"_"&amp;Q1313&amp;"_"&amp;R1313,[1]挑战模式!$A:$AS,14,FALSE))</f>
        <v/>
      </c>
      <c r="G1313" s="10" t="str">
        <f t="shared" si="124"/>
        <v/>
      </c>
      <c r="H1313" s="10" t="str">
        <f t="shared" si="128"/>
        <v/>
      </c>
      <c r="I1313" s="10" t="str">
        <f ca="1">IF(ISNA(VLOOKUP(P1313&amp;"_"&amp;Q1313&amp;"_"&amp;R1313,[1]挑战模式!$A:$AS,1,FALSE)),"",IF(VLOOKUP(P1313&amp;"_"&amp;Q1313&amp;"_"&amp;R1313,[1]挑战模式!$A:$AS,14+S1313,FALSE)="","",INT(VLOOKUP(P1313&amp;"_"&amp;Q1313&amp;"_"&amp;R1313,[1]挑战模式!$A:$AS,20+S1313,FALSE))))</f>
        <v/>
      </c>
      <c r="J1313" s="10" t="str">
        <f ca="1">IF(ISNA(VLOOKUP(P1313&amp;"_"&amp;Q1313&amp;"_"&amp;R1313,[1]挑战模式!$A:$AS,1,FALSE)),"",IF(VLOOKUP(P1313&amp;"_"&amp;Q1313&amp;"_"&amp;R1313,[1]挑战模式!$A:$AS,14+S1313,FALSE)="","",ROUND(VLOOKUP(P1313&amp;"_"&amp;Q1313&amp;"_"&amp;R1313,[1]挑战模式!$A:$AS,5,FALSE)/I1313,2)))</f>
        <v/>
      </c>
      <c r="K1313" s="10" t="str">
        <f t="shared" ca="1" si="125"/>
        <v/>
      </c>
      <c r="L1313" s="10" t="str">
        <f t="shared" ca="1" si="126"/>
        <v/>
      </c>
      <c r="M1313" s="10" t="str">
        <f t="shared" ca="1" si="127"/>
        <v/>
      </c>
      <c r="O1313" s="10" t="str">
        <f ca="1">IF(J1313="","",VLOOKUP(P1313&amp;"_"&amp;Q1313&amp;"_"&amp;R1313,[1]挑战模式!$A:$AS,38+S1313,FALSE))</f>
        <v/>
      </c>
      <c r="P1313" s="10">
        <v>2</v>
      </c>
      <c r="Q1313" s="10">
        <v>3</v>
      </c>
      <c r="R1313" s="10">
        <v>3</v>
      </c>
      <c r="S1313" s="10">
        <v>4</v>
      </c>
    </row>
    <row r="1314" spans="2:19" x14ac:dyDescent="0.2">
      <c r="B1314" s="10" t="str">
        <f t="shared" si="122"/>
        <v/>
      </c>
      <c r="C1314" s="10" t="str">
        <f>IF(ISNA(VLOOKUP(P1314&amp;"_"&amp;Q1314&amp;"_"&amp;R1314,[1]挑战模式!$A:$AS,1,FALSE)),"",IF(R1314-R1313=0,"",R1314))</f>
        <v/>
      </c>
      <c r="D1314" s="10" t="str">
        <f t="shared" si="123"/>
        <v/>
      </c>
      <c r="E1314" s="10" t="str">
        <f>""</f>
        <v/>
      </c>
      <c r="F1314" s="10" t="str">
        <f>IF(C1314="","",VLOOKUP(P1314&amp;"_"&amp;Q1314&amp;"_"&amp;R1314,[1]挑战模式!$A:$AS,13,FALSE)-VLOOKUP(P1314&amp;"_"&amp;Q1314&amp;"_"&amp;R1314,[1]挑战模式!$A:$AS,14,FALSE))</f>
        <v/>
      </c>
      <c r="G1314" s="10" t="str">
        <f t="shared" si="124"/>
        <v/>
      </c>
      <c r="H1314" s="10" t="str">
        <f t="shared" si="128"/>
        <v/>
      </c>
      <c r="I1314" s="10" t="str">
        <f ca="1">IF(ISNA(VLOOKUP(P1314&amp;"_"&amp;Q1314&amp;"_"&amp;R1314,[1]挑战模式!$A:$AS,1,FALSE)),"",IF(VLOOKUP(P1314&amp;"_"&amp;Q1314&amp;"_"&amp;R1314,[1]挑战模式!$A:$AS,14+S1314,FALSE)="","",INT(VLOOKUP(P1314&amp;"_"&amp;Q1314&amp;"_"&amp;R1314,[1]挑战模式!$A:$AS,20+S1314,FALSE))))</f>
        <v/>
      </c>
      <c r="J1314" s="10" t="str">
        <f ca="1">IF(ISNA(VLOOKUP(P1314&amp;"_"&amp;Q1314&amp;"_"&amp;R1314,[1]挑战模式!$A:$AS,1,FALSE)),"",IF(VLOOKUP(P1314&amp;"_"&amp;Q1314&amp;"_"&amp;R1314,[1]挑战模式!$A:$AS,14+S1314,FALSE)="","",ROUND(VLOOKUP(P1314&amp;"_"&amp;Q1314&amp;"_"&amp;R1314,[1]挑战模式!$A:$AS,5,FALSE)/I1314,2)))</f>
        <v/>
      </c>
      <c r="K1314" s="10" t="str">
        <f t="shared" ca="1" si="125"/>
        <v/>
      </c>
      <c r="L1314" s="10" t="str">
        <f t="shared" ca="1" si="126"/>
        <v/>
      </c>
      <c r="M1314" s="10" t="str">
        <f t="shared" ca="1" si="127"/>
        <v/>
      </c>
      <c r="O1314" s="10" t="str">
        <f ca="1">IF(J1314="","",VLOOKUP(P1314&amp;"_"&amp;Q1314&amp;"_"&amp;R1314,[1]挑战模式!$A:$AS,38+S1314,FALSE))</f>
        <v/>
      </c>
      <c r="P1314" s="10">
        <v>2</v>
      </c>
      <c r="Q1314" s="10">
        <v>3</v>
      </c>
      <c r="R1314" s="10">
        <v>3</v>
      </c>
      <c r="S1314" s="10">
        <v>5</v>
      </c>
    </row>
    <row r="1315" spans="2:19" x14ac:dyDescent="0.2">
      <c r="B1315" s="10" t="str">
        <f t="shared" ref="B1315:B1378" si="129">IF(C1315="","","MonsterWaveCallRule_Season"&amp;P1315&amp;"_Challenge"&amp;Q1315)</f>
        <v/>
      </c>
      <c r="C1315" s="10" t="str">
        <f>IF(ISNA(VLOOKUP(P1315&amp;"_"&amp;Q1315&amp;"_"&amp;R1315,[1]挑战模式!$A:$AS,1,FALSE)),"",IF(R1315-R1314=0,"",R1315))</f>
        <v/>
      </c>
      <c r="D1315" s="10" t="str">
        <f t="shared" ref="D1315:D1378" si="130">IF(C1315="","","赛季"&amp;P1315&amp;"挑战关卡"&amp;Q1315&amp;"波次"&amp;R1315)</f>
        <v/>
      </c>
      <c r="E1315" s="10" t="str">
        <f>""</f>
        <v/>
      </c>
      <c r="F1315" s="10" t="str">
        <f>IF(C1315="","",VLOOKUP(P1315&amp;"_"&amp;Q1315&amp;"_"&amp;R1315,[1]挑战模式!$A:$AS,13,FALSE)-VLOOKUP(P1315&amp;"_"&amp;Q1315&amp;"_"&amp;R1315,[1]挑战模式!$A:$AS,14,FALSE))</f>
        <v/>
      </c>
      <c r="G1315" s="10" t="str">
        <f t="shared" ref="G1315:G1378" si="131">IF(C1315="","",180)</f>
        <v/>
      </c>
      <c r="H1315" s="10" t="str">
        <f t="shared" si="128"/>
        <v/>
      </c>
      <c r="I1315" s="10" t="str">
        <f ca="1">IF(ISNA(VLOOKUP(P1315&amp;"_"&amp;Q1315&amp;"_"&amp;R1315,[1]挑战模式!$A:$AS,1,FALSE)),"",IF(VLOOKUP(P1315&amp;"_"&amp;Q1315&amp;"_"&amp;R1315,[1]挑战模式!$A:$AS,14+S1315,FALSE)="","",INT(VLOOKUP(P1315&amp;"_"&amp;Q1315&amp;"_"&amp;R1315,[1]挑战模式!$A:$AS,20+S1315,FALSE))))</f>
        <v/>
      </c>
      <c r="J1315" s="10" t="str">
        <f ca="1">IF(ISNA(VLOOKUP(P1315&amp;"_"&amp;Q1315&amp;"_"&amp;R1315,[1]挑战模式!$A:$AS,1,FALSE)),"",IF(VLOOKUP(P1315&amp;"_"&amp;Q1315&amp;"_"&amp;R1315,[1]挑战模式!$A:$AS,14+S1315,FALSE)="","",ROUND(VLOOKUP(P1315&amp;"_"&amp;Q1315&amp;"_"&amp;R1315,[1]挑战模式!$A:$AS,5,FALSE)/I1315,2)))</f>
        <v/>
      </c>
      <c r="K1315" s="10" t="str">
        <f t="shared" ref="K1315:K1378" ca="1" si="132">IF(J1315="","",1)</f>
        <v/>
      </c>
      <c r="L1315" s="10" t="str">
        <f t="shared" ref="L1315:L1378" ca="1" si="133">IF(J1315="","","Monster_Season"&amp;P1315&amp;"_Challenge"&amp;Q1315&amp;"_"&amp;R1315&amp;"_"&amp;S1315)</f>
        <v/>
      </c>
      <c r="M1315" s="10" t="str">
        <f t="shared" ref="M1315:M1378" ca="1" si="134">IF(J1315="","",1)</f>
        <v/>
      </c>
      <c r="O1315" s="10" t="str">
        <f ca="1">IF(J1315="","",VLOOKUP(P1315&amp;"_"&amp;Q1315&amp;"_"&amp;R1315,[1]挑战模式!$A:$AS,38+S1315,FALSE))</f>
        <v/>
      </c>
      <c r="P1315" s="10">
        <v>2</v>
      </c>
      <c r="Q1315" s="10">
        <v>3</v>
      </c>
      <c r="R1315" s="10">
        <v>3</v>
      </c>
      <c r="S1315" s="10">
        <v>6</v>
      </c>
    </row>
    <row r="1316" spans="2:19" x14ac:dyDescent="0.2">
      <c r="B1316" s="10" t="str">
        <f t="shared" si="129"/>
        <v>MonsterWaveCallRule_Season2_Challenge3</v>
      </c>
      <c r="C1316" s="10">
        <f>IF(ISNA(VLOOKUP(P1316&amp;"_"&amp;Q1316&amp;"_"&amp;R1316,[1]挑战模式!$A:$AS,1,FALSE)),"",IF(R1316-R1315=0,"",R1316))</f>
        <v>4</v>
      </c>
      <c r="D1316" s="10" t="str">
        <f t="shared" si="130"/>
        <v>赛季2挑战关卡3波次4</v>
      </c>
      <c r="E1316" s="10" t="str">
        <f>""</f>
        <v/>
      </c>
      <c r="F1316" s="10">
        <f>IF(C1316="","",VLOOKUP(P1316&amp;"_"&amp;Q1316&amp;"_"&amp;R1316,[1]挑战模式!$A:$AS,13,FALSE)-VLOOKUP(P1316&amp;"_"&amp;Q1316&amp;"_"&amp;R1316,[1]挑战模式!$A:$AS,14,FALSE))</f>
        <v>100</v>
      </c>
      <c r="G1316" s="10">
        <f t="shared" si="131"/>
        <v>180</v>
      </c>
      <c r="H1316" s="10">
        <f t="shared" si="128"/>
        <v>0</v>
      </c>
      <c r="I1316" s="10">
        <f ca="1">IF(ISNA(VLOOKUP(P1316&amp;"_"&amp;Q1316&amp;"_"&amp;R1316,[1]挑战模式!$A:$AS,1,FALSE)),"",IF(VLOOKUP(P1316&amp;"_"&amp;Q1316&amp;"_"&amp;R1316,[1]挑战模式!$A:$AS,14+S1316,FALSE)="","",INT(VLOOKUP(P1316&amp;"_"&amp;Q1316&amp;"_"&amp;R1316,[1]挑战模式!$A:$AS,20+S1316,FALSE))))</f>
        <v>9</v>
      </c>
      <c r="J1316" s="10">
        <f ca="1">IF(ISNA(VLOOKUP(P1316&amp;"_"&amp;Q1316&amp;"_"&amp;R1316,[1]挑战模式!$A:$AS,1,FALSE)),"",IF(VLOOKUP(P1316&amp;"_"&amp;Q1316&amp;"_"&amp;R1316,[1]挑战模式!$A:$AS,14+S1316,FALSE)="","",ROUND(VLOOKUP(P1316&amp;"_"&amp;Q1316&amp;"_"&amp;R1316,[1]挑战模式!$A:$AS,5,FALSE)/I1316,2)))</f>
        <v>2.78</v>
      </c>
      <c r="K1316" s="10">
        <f t="shared" ca="1" si="132"/>
        <v>1</v>
      </c>
      <c r="L1316" s="10" t="str">
        <f t="shared" ca="1" si="133"/>
        <v>Monster_Season2_Challenge3_4_1</v>
      </c>
      <c r="M1316" s="10">
        <f t="shared" ca="1" si="134"/>
        <v>1</v>
      </c>
      <c r="O1316" s="10">
        <f ca="1">IF(J1316="","",VLOOKUP(P1316&amp;"_"&amp;Q1316&amp;"_"&amp;R1316,[1]挑战模式!$A:$AS,38+S1316,FALSE))</f>
        <v>8</v>
      </c>
      <c r="P1316" s="10">
        <v>2</v>
      </c>
      <c r="Q1316" s="10">
        <v>3</v>
      </c>
      <c r="R1316" s="10">
        <v>4</v>
      </c>
      <c r="S1316" s="10">
        <v>1</v>
      </c>
    </row>
    <row r="1317" spans="2:19" x14ac:dyDescent="0.2">
      <c r="B1317" s="10" t="str">
        <f t="shared" si="129"/>
        <v/>
      </c>
      <c r="C1317" s="10" t="str">
        <f>IF(ISNA(VLOOKUP(P1317&amp;"_"&amp;Q1317&amp;"_"&amp;R1317,[1]挑战模式!$A:$AS,1,FALSE)),"",IF(R1317-R1316=0,"",R1317))</f>
        <v/>
      </c>
      <c r="D1317" s="10" t="str">
        <f t="shared" si="130"/>
        <v/>
      </c>
      <c r="E1317" s="10" t="str">
        <f>""</f>
        <v/>
      </c>
      <c r="F1317" s="10" t="str">
        <f>IF(C1317="","",VLOOKUP(P1317&amp;"_"&amp;Q1317&amp;"_"&amp;R1317,[1]挑战模式!$A:$AS,13,FALSE)-VLOOKUP(P1317&amp;"_"&amp;Q1317&amp;"_"&amp;R1317,[1]挑战模式!$A:$AS,14,FALSE))</f>
        <v/>
      </c>
      <c r="G1317" s="10" t="str">
        <f t="shared" si="131"/>
        <v/>
      </c>
      <c r="H1317" s="10" t="str">
        <f t="shared" si="128"/>
        <v/>
      </c>
      <c r="I1317" s="10">
        <f ca="1">IF(ISNA(VLOOKUP(P1317&amp;"_"&amp;Q1317&amp;"_"&amp;R1317,[1]挑战模式!$A:$AS,1,FALSE)),"",IF(VLOOKUP(P1317&amp;"_"&amp;Q1317&amp;"_"&amp;R1317,[1]挑战模式!$A:$AS,14+S1317,FALSE)="","",INT(VLOOKUP(P1317&amp;"_"&amp;Q1317&amp;"_"&amp;R1317,[1]挑战模式!$A:$AS,20+S1317,FALSE))))</f>
        <v>9</v>
      </c>
      <c r="J1317" s="10">
        <f ca="1">IF(ISNA(VLOOKUP(P1317&amp;"_"&amp;Q1317&amp;"_"&amp;R1317,[1]挑战模式!$A:$AS,1,FALSE)),"",IF(VLOOKUP(P1317&amp;"_"&amp;Q1317&amp;"_"&amp;R1317,[1]挑战模式!$A:$AS,14+S1317,FALSE)="","",ROUND(VLOOKUP(P1317&amp;"_"&amp;Q1317&amp;"_"&amp;R1317,[1]挑战模式!$A:$AS,5,FALSE)/I1317,2)))</f>
        <v>2.78</v>
      </c>
      <c r="K1317" s="10">
        <f t="shared" ca="1" si="132"/>
        <v>1</v>
      </c>
      <c r="L1317" s="10" t="str">
        <f t="shared" ca="1" si="133"/>
        <v>Monster_Season2_Challenge3_4_2</v>
      </c>
      <c r="M1317" s="10">
        <f t="shared" ca="1" si="134"/>
        <v>1</v>
      </c>
      <c r="O1317" s="10">
        <f ca="1">IF(J1317="","",VLOOKUP(P1317&amp;"_"&amp;Q1317&amp;"_"&amp;R1317,[1]挑战模式!$A:$AS,38+S1317,FALSE))</f>
        <v>8</v>
      </c>
      <c r="P1317" s="10">
        <v>2</v>
      </c>
      <c r="Q1317" s="10">
        <v>3</v>
      </c>
      <c r="R1317" s="10">
        <v>4</v>
      </c>
      <c r="S1317" s="10">
        <v>2</v>
      </c>
    </row>
    <row r="1318" spans="2:19" x14ac:dyDescent="0.2">
      <c r="B1318" s="10" t="str">
        <f t="shared" si="129"/>
        <v/>
      </c>
      <c r="C1318" s="10" t="str">
        <f>IF(ISNA(VLOOKUP(P1318&amp;"_"&amp;Q1318&amp;"_"&amp;R1318,[1]挑战模式!$A:$AS,1,FALSE)),"",IF(R1318-R1317=0,"",R1318))</f>
        <v/>
      </c>
      <c r="D1318" s="10" t="str">
        <f t="shared" si="130"/>
        <v/>
      </c>
      <c r="E1318" s="10" t="str">
        <f>""</f>
        <v/>
      </c>
      <c r="F1318" s="10" t="str">
        <f>IF(C1318="","",VLOOKUP(P1318&amp;"_"&amp;Q1318&amp;"_"&amp;R1318,[1]挑战模式!$A:$AS,13,FALSE)-VLOOKUP(P1318&amp;"_"&amp;Q1318&amp;"_"&amp;R1318,[1]挑战模式!$A:$AS,14,FALSE))</f>
        <v/>
      </c>
      <c r="G1318" s="10" t="str">
        <f t="shared" si="131"/>
        <v/>
      </c>
      <c r="H1318" s="10" t="str">
        <f t="shared" si="128"/>
        <v/>
      </c>
      <c r="I1318" s="10">
        <f ca="1">IF(ISNA(VLOOKUP(P1318&amp;"_"&amp;Q1318&amp;"_"&amp;R1318,[1]挑战模式!$A:$AS,1,FALSE)),"",IF(VLOOKUP(P1318&amp;"_"&amp;Q1318&amp;"_"&amp;R1318,[1]挑战模式!$A:$AS,14+S1318,FALSE)="","",INT(VLOOKUP(P1318&amp;"_"&amp;Q1318&amp;"_"&amp;R1318,[1]挑战模式!$A:$AS,20+S1318,FALSE))))</f>
        <v>4</v>
      </c>
      <c r="J1318" s="10">
        <f ca="1">IF(ISNA(VLOOKUP(P1318&amp;"_"&amp;Q1318&amp;"_"&amp;R1318,[1]挑战模式!$A:$AS,1,FALSE)),"",IF(VLOOKUP(P1318&amp;"_"&amp;Q1318&amp;"_"&amp;R1318,[1]挑战模式!$A:$AS,14+S1318,FALSE)="","",ROUND(VLOOKUP(P1318&amp;"_"&amp;Q1318&amp;"_"&amp;R1318,[1]挑战模式!$A:$AS,5,FALSE)/I1318,2)))</f>
        <v>6.25</v>
      </c>
      <c r="K1318" s="10">
        <f t="shared" ca="1" si="132"/>
        <v>1</v>
      </c>
      <c r="L1318" s="10" t="str">
        <f t="shared" ca="1" si="133"/>
        <v>Monster_Season2_Challenge3_4_3</v>
      </c>
      <c r="M1318" s="10">
        <f t="shared" ca="1" si="134"/>
        <v>1</v>
      </c>
      <c r="O1318" s="10">
        <f ca="1">IF(J1318="","",VLOOKUP(P1318&amp;"_"&amp;Q1318&amp;"_"&amp;R1318,[1]挑战模式!$A:$AS,38+S1318,FALSE))</f>
        <v>15</v>
      </c>
      <c r="P1318" s="10">
        <v>2</v>
      </c>
      <c r="Q1318" s="10">
        <v>3</v>
      </c>
      <c r="R1318" s="10">
        <v>4</v>
      </c>
      <c r="S1318" s="10">
        <v>3</v>
      </c>
    </row>
    <row r="1319" spans="2:19" x14ac:dyDescent="0.2">
      <c r="B1319" s="10" t="str">
        <f t="shared" si="129"/>
        <v/>
      </c>
      <c r="C1319" s="10" t="str">
        <f>IF(ISNA(VLOOKUP(P1319&amp;"_"&amp;Q1319&amp;"_"&amp;R1319,[1]挑战模式!$A:$AS,1,FALSE)),"",IF(R1319-R1318=0,"",R1319))</f>
        <v/>
      </c>
      <c r="D1319" s="10" t="str">
        <f t="shared" si="130"/>
        <v/>
      </c>
      <c r="E1319" s="10" t="str">
        <f>""</f>
        <v/>
      </c>
      <c r="F1319" s="10" t="str">
        <f>IF(C1319="","",VLOOKUP(P1319&amp;"_"&amp;Q1319&amp;"_"&amp;R1319,[1]挑战模式!$A:$AS,13,FALSE)-VLOOKUP(P1319&amp;"_"&amp;Q1319&amp;"_"&amp;R1319,[1]挑战模式!$A:$AS,14,FALSE))</f>
        <v/>
      </c>
      <c r="G1319" s="10" t="str">
        <f t="shared" si="131"/>
        <v/>
      </c>
      <c r="H1319" s="10" t="str">
        <f t="shared" si="128"/>
        <v/>
      </c>
      <c r="I1319" s="10" t="str">
        <f ca="1">IF(ISNA(VLOOKUP(P1319&amp;"_"&amp;Q1319&amp;"_"&amp;R1319,[1]挑战模式!$A:$AS,1,FALSE)),"",IF(VLOOKUP(P1319&amp;"_"&amp;Q1319&amp;"_"&amp;R1319,[1]挑战模式!$A:$AS,14+S1319,FALSE)="","",INT(VLOOKUP(P1319&amp;"_"&amp;Q1319&amp;"_"&amp;R1319,[1]挑战模式!$A:$AS,20+S1319,FALSE))))</f>
        <v/>
      </c>
      <c r="J1319" s="10" t="str">
        <f ca="1">IF(ISNA(VLOOKUP(P1319&amp;"_"&amp;Q1319&amp;"_"&amp;R1319,[1]挑战模式!$A:$AS,1,FALSE)),"",IF(VLOOKUP(P1319&amp;"_"&amp;Q1319&amp;"_"&amp;R1319,[1]挑战模式!$A:$AS,14+S1319,FALSE)="","",ROUND(VLOOKUP(P1319&amp;"_"&amp;Q1319&amp;"_"&amp;R1319,[1]挑战模式!$A:$AS,5,FALSE)/I1319,2)))</f>
        <v/>
      </c>
      <c r="K1319" s="10" t="str">
        <f t="shared" ca="1" si="132"/>
        <v/>
      </c>
      <c r="L1319" s="10" t="str">
        <f t="shared" ca="1" si="133"/>
        <v/>
      </c>
      <c r="M1319" s="10" t="str">
        <f t="shared" ca="1" si="134"/>
        <v/>
      </c>
      <c r="O1319" s="10" t="str">
        <f ca="1">IF(J1319="","",VLOOKUP(P1319&amp;"_"&amp;Q1319&amp;"_"&amp;R1319,[1]挑战模式!$A:$AS,38+S1319,FALSE))</f>
        <v/>
      </c>
      <c r="P1319" s="10">
        <v>2</v>
      </c>
      <c r="Q1319" s="10">
        <v>3</v>
      </c>
      <c r="R1319" s="10">
        <v>4</v>
      </c>
      <c r="S1319" s="10">
        <v>4</v>
      </c>
    </row>
    <row r="1320" spans="2:19" x14ac:dyDescent="0.2">
      <c r="B1320" s="10" t="str">
        <f t="shared" si="129"/>
        <v/>
      </c>
      <c r="C1320" s="10" t="str">
        <f>IF(ISNA(VLOOKUP(P1320&amp;"_"&amp;Q1320&amp;"_"&amp;R1320,[1]挑战模式!$A:$AS,1,FALSE)),"",IF(R1320-R1319=0,"",R1320))</f>
        <v/>
      </c>
      <c r="D1320" s="10" t="str">
        <f t="shared" si="130"/>
        <v/>
      </c>
      <c r="E1320" s="10" t="str">
        <f>""</f>
        <v/>
      </c>
      <c r="F1320" s="10" t="str">
        <f>IF(C1320="","",VLOOKUP(P1320&amp;"_"&amp;Q1320&amp;"_"&amp;R1320,[1]挑战模式!$A:$AS,13,FALSE)-VLOOKUP(P1320&amp;"_"&amp;Q1320&amp;"_"&amp;R1320,[1]挑战模式!$A:$AS,14,FALSE))</f>
        <v/>
      </c>
      <c r="G1320" s="10" t="str">
        <f t="shared" si="131"/>
        <v/>
      </c>
      <c r="H1320" s="10" t="str">
        <f t="shared" si="128"/>
        <v/>
      </c>
      <c r="I1320" s="10" t="str">
        <f ca="1">IF(ISNA(VLOOKUP(P1320&amp;"_"&amp;Q1320&amp;"_"&amp;R1320,[1]挑战模式!$A:$AS,1,FALSE)),"",IF(VLOOKUP(P1320&amp;"_"&amp;Q1320&amp;"_"&amp;R1320,[1]挑战模式!$A:$AS,14+S1320,FALSE)="","",INT(VLOOKUP(P1320&amp;"_"&amp;Q1320&amp;"_"&amp;R1320,[1]挑战模式!$A:$AS,20+S1320,FALSE))))</f>
        <v/>
      </c>
      <c r="J1320" s="10" t="str">
        <f ca="1">IF(ISNA(VLOOKUP(P1320&amp;"_"&amp;Q1320&amp;"_"&amp;R1320,[1]挑战模式!$A:$AS,1,FALSE)),"",IF(VLOOKUP(P1320&amp;"_"&amp;Q1320&amp;"_"&amp;R1320,[1]挑战模式!$A:$AS,14+S1320,FALSE)="","",ROUND(VLOOKUP(P1320&amp;"_"&amp;Q1320&amp;"_"&amp;R1320,[1]挑战模式!$A:$AS,5,FALSE)/I1320,2)))</f>
        <v/>
      </c>
      <c r="K1320" s="10" t="str">
        <f t="shared" ca="1" si="132"/>
        <v/>
      </c>
      <c r="L1320" s="10" t="str">
        <f t="shared" ca="1" si="133"/>
        <v/>
      </c>
      <c r="M1320" s="10" t="str">
        <f t="shared" ca="1" si="134"/>
        <v/>
      </c>
      <c r="O1320" s="10" t="str">
        <f ca="1">IF(J1320="","",VLOOKUP(P1320&amp;"_"&amp;Q1320&amp;"_"&amp;R1320,[1]挑战模式!$A:$AS,38+S1320,FALSE))</f>
        <v/>
      </c>
      <c r="P1320" s="10">
        <v>2</v>
      </c>
      <c r="Q1320" s="10">
        <v>3</v>
      </c>
      <c r="R1320" s="10">
        <v>4</v>
      </c>
      <c r="S1320" s="10">
        <v>5</v>
      </c>
    </row>
    <row r="1321" spans="2:19" x14ac:dyDescent="0.2">
      <c r="B1321" s="10" t="str">
        <f t="shared" si="129"/>
        <v/>
      </c>
      <c r="C1321" s="10" t="str">
        <f>IF(ISNA(VLOOKUP(P1321&amp;"_"&amp;Q1321&amp;"_"&amp;R1321,[1]挑战模式!$A:$AS,1,FALSE)),"",IF(R1321-R1320=0,"",R1321))</f>
        <v/>
      </c>
      <c r="D1321" s="10" t="str">
        <f t="shared" si="130"/>
        <v/>
      </c>
      <c r="E1321" s="10" t="str">
        <f>""</f>
        <v/>
      </c>
      <c r="F1321" s="10" t="str">
        <f>IF(C1321="","",VLOOKUP(P1321&amp;"_"&amp;Q1321&amp;"_"&amp;R1321,[1]挑战模式!$A:$AS,13,FALSE)-VLOOKUP(P1321&amp;"_"&amp;Q1321&amp;"_"&amp;R1321,[1]挑战模式!$A:$AS,14,FALSE))</f>
        <v/>
      </c>
      <c r="G1321" s="10" t="str">
        <f t="shared" si="131"/>
        <v/>
      </c>
      <c r="H1321" s="10" t="str">
        <f t="shared" si="128"/>
        <v/>
      </c>
      <c r="I1321" s="10" t="str">
        <f ca="1">IF(ISNA(VLOOKUP(P1321&amp;"_"&amp;Q1321&amp;"_"&amp;R1321,[1]挑战模式!$A:$AS,1,FALSE)),"",IF(VLOOKUP(P1321&amp;"_"&amp;Q1321&amp;"_"&amp;R1321,[1]挑战模式!$A:$AS,14+S1321,FALSE)="","",INT(VLOOKUP(P1321&amp;"_"&amp;Q1321&amp;"_"&amp;R1321,[1]挑战模式!$A:$AS,20+S1321,FALSE))))</f>
        <v/>
      </c>
      <c r="J1321" s="10" t="str">
        <f ca="1">IF(ISNA(VLOOKUP(P1321&amp;"_"&amp;Q1321&amp;"_"&amp;R1321,[1]挑战模式!$A:$AS,1,FALSE)),"",IF(VLOOKUP(P1321&amp;"_"&amp;Q1321&amp;"_"&amp;R1321,[1]挑战模式!$A:$AS,14+S1321,FALSE)="","",ROUND(VLOOKUP(P1321&amp;"_"&amp;Q1321&amp;"_"&amp;R1321,[1]挑战模式!$A:$AS,5,FALSE)/I1321,2)))</f>
        <v/>
      </c>
      <c r="K1321" s="10" t="str">
        <f t="shared" ca="1" si="132"/>
        <v/>
      </c>
      <c r="L1321" s="10" t="str">
        <f t="shared" ca="1" si="133"/>
        <v/>
      </c>
      <c r="M1321" s="10" t="str">
        <f t="shared" ca="1" si="134"/>
        <v/>
      </c>
      <c r="O1321" s="10" t="str">
        <f ca="1">IF(J1321="","",VLOOKUP(P1321&amp;"_"&amp;Q1321&amp;"_"&amp;R1321,[1]挑战模式!$A:$AS,38+S1321,FALSE))</f>
        <v/>
      </c>
      <c r="P1321" s="10">
        <v>2</v>
      </c>
      <c r="Q1321" s="10">
        <v>3</v>
      </c>
      <c r="R1321" s="10">
        <v>4</v>
      </c>
      <c r="S1321" s="10">
        <v>6</v>
      </c>
    </row>
    <row r="1322" spans="2:19" x14ac:dyDescent="0.2">
      <c r="B1322" s="10" t="str">
        <f t="shared" si="129"/>
        <v>MonsterWaveCallRule_Season2_Challenge3</v>
      </c>
      <c r="C1322" s="10">
        <f>IF(ISNA(VLOOKUP(P1322&amp;"_"&amp;Q1322&amp;"_"&amp;R1322,[1]挑战模式!$A:$AS,1,FALSE)),"",IF(R1322-R1321=0,"",R1322))</f>
        <v>5</v>
      </c>
      <c r="D1322" s="10" t="str">
        <f t="shared" si="130"/>
        <v>赛季2挑战关卡3波次5</v>
      </c>
      <c r="E1322" s="10" t="str">
        <f>""</f>
        <v/>
      </c>
      <c r="F1322" s="10">
        <f>IF(C1322="","",VLOOKUP(P1322&amp;"_"&amp;Q1322&amp;"_"&amp;R1322,[1]挑战模式!$A:$AS,13,FALSE)-VLOOKUP(P1322&amp;"_"&amp;Q1322&amp;"_"&amp;R1322,[1]挑战模式!$A:$AS,14,FALSE))</f>
        <v>100</v>
      </c>
      <c r="G1322" s="10">
        <f t="shared" si="131"/>
        <v>180</v>
      </c>
      <c r="H1322" s="10">
        <f t="shared" si="128"/>
        <v>0</v>
      </c>
      <c r="I1322" s="10">
        <f ca="1">IF(ISNA(VLOOKUP(P1322&amp;"_"&amp;Q1322&amp;"_"&amp;R1322,[1]挑战模式!$A:$AS,1,FALSE)),"",IF(VLOOKUP(P1322&amp;"_"&amp;Q1322&amp;"_"&amp;R1322,[1]挑战模式!$A:$AS,14+S1322,FALSE)="","",INT(VLOOKUP(P1322&amp;"_"&amp;Q1322&amp;"_"&amp;R1322,[1]挑战模式!$A:$AS,20+S1322,FALSE))))</f>
        <v>12</v>
      </c>
      <c r="J1322" s="10">
        <f ca="1">IF(ISNA(VLOOKUP(P1322&amp;"_"&amp;Q1322&amp;"_"&amp;R1322,[1]挑战模式!$A:$AS,1,FALSE)),"",IF(VLOOKUP(P1322&amp;"_"&amp;Q1322&amp;"_"&amp;R1322,[1]挑战模式!$A:$AS,14+S1322,FALSE)="","",ROUND(VLOOKUP(P1322&amp;"_"&amp;Q1322&amp;"_"&amp;R1322,[1]挑战模式!$A:$AS,5,FALSE)/I1322,2)))</f>
        <v>2.5</v>
      </c>
      <c r="K1322" s="10">
        <f t="shared" ca="1" si="132"/>
        <v>1</v>
      </c>
      <c r="L1322" s="10" t="str">
        <f t="shared" ca="1" si="133"/>
        <v>Monster_Season2_Challenge3_5_1</v>
      </c>
      <c r="M1322" s="10">
        <f t="shared" ca="1" si="134"/>
        <v>1</v>
      </c>
      <c r="O1322" s="10">
        <f ca="1">IF(J1322="","",VLOOKUP(P1322&amp;"_"&amp;Q1322&amp;"_"&amp;R1322,[1]挑战模式!$A:$AS,38+S1322,FALSE))</f>
        <v>4</v>
      </c>
      <c r="P1322" s="10">
        <v>2</v>
      </c>
      <c r="Q1322" s="10">
        <v>3</v>
      </c>
      <c r="R1322" s="10">
        <v>5</v>
      </c>
      <c r="S1322" s="10">
        <v>1</v>
      </c>
    </row>
    <row r="1323" spans="2:19" x14ac:dyDescent="0.2">
      <c r="B1323" s="10" t="str">
        <f t="shared" si="129"/>
        <v/>
      </c>
      <c r="C1323" s="10" t="str">
        <f>IF(ISNA(VLOOKUP(P1323&amp;"_"&amp;Q1323&amp;"_"&amp;R1323,[1]挑战模式!$A:$AS,1,FALSE)),"",IF(R1323-R1322=0,"",R1323))</f>
        <v/>
      </c>
      <c r="D1323" s="10" t="str">
        <f t="shared" si="130"/>
        <v/>
      </c>
      <c r="E1323" s="10" t="str">
        <f>""</f>
        <v/>
      </c>
      <c r="F1323" s="10" t="str">
        <f>IF(C1323="","",VLOOKUP(P1323&amp;"_"&amp;Q1323&amp;"_"&amp;R1323,[1]挑战模式!$A:$AS,13,FALSE)-VLOOKUP(P1323&amp;"_"&amp;Q1323&amp;"_"&amp;R1323,[1]挑战模式!$A:$AS,14,FALSE))</f>
        <v/>
      </c>
      <c r="G1323" s="10" t="str">
        <f t="shared" si="131"/>
        <v/>
      </c>
      <c r="H1323" s="10" t="str">
        <f t="shared" si="128"/>
        <v/>
      </c>
      <c r="I1323" s="10">
        <f ca="1">IF(ISNA(VLOOKUP(P1323&amp;"_"&amp;Q1323&amp;"_"&amp;R1323,[1]挑战模式!$A:$AS,1,FALSE)),"",IF(VLOOKUP(P1323&amp;"_"&amp;Q1323&amp;"_"&amp;R1323,[1]挑战模式!$A:$AS,14+S1323,FALSE)="","",INT(VLOOKUP(P1323&amp;"_"&amp;Q1323&amp;"_"&amp;R1323,[1]挑战模式!$A:$AS,20+S1323,FALSE))))</f>
        <v>12</v>
      </c>
      <c r="J1323" s="10">
        <f ca="1">IF(ISNA(VLOOKUP(P1323&amp;"_"&amp;Q1323&amp;"_"&amp;R1323,[1]挑战模式!$A:$AS,1,FALSE)),"",IF(VLOOKUP(P1323&amp;"_"&amp;Q1323&amp;"_"&amp;R1323,[1]挑战模式!$A:$AS,14+S1323,FALSE)="","",ROUND(VLOOKUP(P1323&amp;"_"&amp;Q1323&amp;"_"&amp;R1323,[1]挑战模式!$A:$AS,5,FALSE)/I1323,2)))</f>
        <v>2.5</v>
      </c>
      <c r="K1323" s="10">
        <f t="shared" ca="1" si="132"/>
        <v>1</v>
      </c>
      <c r="L1323" s="10" t="str">
        <f t="shared" ca="1" si="133"/>
        <v>Monster_Season2_Challenge3_5_2</v>
      </c>
      <c r="M1323" s="10">
        <f t="shared" ca="1" si="134"/>
        <v>1</v>
      </c>
      <c r="O1323" s="10">
        <f ca="1">IF(J1323="","",VLOOKUP(P1323&amp;"_"&amp;Q1323&amp;"_"&amp;R1323,[1]挑战模式!$A:$AS,38+S1323,FALSE))</f>
        <v>8</v>
      </c>
      <c r="P1323" s="10">
        <v>2</v>
      </c>
      <c r="Q1323" s="10">
        <v>3</v>
      </c>
      <c r="R1323" s="10">
        <v>5</v>
      </c>
      <c r="S1323" s="10">
        <v>2</v>
      </c>
    </row>
    <row r="1324" spans="2:19" x14ac:dyDescent="0.2">
      <c r="B1324" s="10" t="str">
        <f t="shared" si="129"/>
        <v/>
      </c>
      <c r="C1324" s="10" t="str">
        <f>IF(ISNA(VLOOKUP(P1324&amp;"_"&amp;Q1324&amp;"_"&amp;R1324,[1]挑战模式!$A:$AS,1,FALSE)),"",IF(R1324-R1323=0,"",R1324))</f>
        <v/>
      </c>
      <c r="D1324" s="10" t="str">
        <f t="shared" si="130"/>
        <v/>
      </c>
      <c r="E1324" s="10" t="str">
        <f>""</f>
        <v/>
      </c>
      <c r="F1324" s="10" t="str">
        <f>IF(C1324="","",VLOOKUP(P1324&amp;"_"&amp;Q1324&amp;"_"&amp;R1324,[1]挑战模式!$A:$AS,13,FALSE)-VLOOKUP(P1324&amp;"_"&amp;Q1324&amp;"_"&amp;R1324,[1]挑战模式!$A:$AS,14,FALSE))</f>
        <v/>
      </c>
      <c r="G1324" s="10" t="str">
        <f t="shared" si="131"/>
        <v/>
      </c>
      <c r="H1324" s="10" t="str">
        <f t="shared" si="128"/>
        <v/>
      </c>
      <c r="I1324" s="10">
        <f ca="1">IF(ISNA(VLOOKUP(P1324&amp;"_"&amp;Q1324&amp;"_"&amp;R1324,[1]挑战模式!$A:$AS,1,FALSE)),"",IF(VLOOKUP(P1324&amp;"_"&amp;Q1324&amp;"_"&amp;R1324,[1]挑战模式!$A:$AS,14+S1324,FALSE)="","",INT(VLOOKUP(P1324&amp;"_"&amp;Q1324&amp;"_"&amp;R1324,[1]挑战模式!$A:$AS,20+S1324,FALSE))))</f>
        <v>6</v>
      </c>
      <c r="J1324" s="10">
        <f ca="1">IF(ISNA(VLOOKUP(P1324&amp;"_"&amp;Q1324&amp;"_"&amp;R1324,[1]挑战模式!$A:$AS,1,FALSE)),"",IF(VLOOKUP(P1324&amp;"_"&amp;Q1324&amp;"_"&amp;R1324,[1]挑战模式!$A:$AS,14+S1324,FALSE)="","",ROUND(VLOOKUP(P1324&amp;"_"&amp;Q1324&amp;"_"&amp;R1324,[1]挑战模式!$A:$AS,5,FALSE)/I1324,2)))</f>
        <v>5</v>
      </c>
      <c r="K1324" s="10">
        <f t="shared" ca="1" si="132"/>
        <v>1</v>
      </c>
      <c r="L1324" s="10" t="str">
        <f t="shared" ca="1" si="133"/>
        <v>Monster_Season2_Challenge3_5_3</v>
      </c>
      <c r="M1324" s="10">
        <f t="shared" ca="1" si="134"/>
        <v>1</v>
      </c>
      <c r="O1324" s="10">
        <f ca="1">IF(J1324="","",VLOOKUP(P1324&amp;"_"&amp;Q1324&amp;"_"&amp;R1324,[1]挑战模式!$A:$AS,38+S1324,FALSE))</f>
        <v>8</v>
      </c>
      <c r="P1324" s="10">
        <v>2</v>
      </c>
      <c r="Q1324" s="10">
        <v>3</v>
      </c>
      <c r="R1324" s="10">
        <v>5</v>
      </c>
      <c r="S1324" s="10">
        <v>3</v>
      </c>
    </row>
    <row r="1325" spans="2:19" x14ac:dyDescent="0.2">
      <c r="B1325" s="10" t="str">
        <f t="shared" si="129"/>
        <v/>
      </c>
      <c r="C1325" s="10" t="str">
        <f>IF(ISNA(VLOOKUP(P1325&amp;"_"&amp;Q1325&amp;"_"&amp;R1325,[1]挑战模式!$A:$AS,1,FALSE)),"",IF(R1325-R1324=0,"",R1325))</f>
        <v/>
      </c>
      <c r="D1325" s="10" t="str">
        <f t="shared" si="130"/>
        <v/>
      </c>
      <c r="E1325" s="10" t="str">
        <f>""</f>
        <v/>
      </c>
      <c r="F1325" s="10" t="str">
        <f>IF(C1325="","",VLOOKUP(P1325&amp;"_"&amp;Q1325&amp;"_"&amp;R1325,[1]挑战模式!$A:$AS,13,FALSE)-VLOOKUP(P1325&amp;"_"&amp;Q1325&amp;"_"&amp;R1325,[1]挑战模式!$A:$AS,14,FALSE))</f>
        <v/>
      </c>
      <c r="G1325" s="10" t="str">
        <f t="shared" si="131"/>
        <v/>
      </c>
      <c r="H1325" s="10" t="str">
        <f t="shared" si="128"/>
        <v/>
      </c>
      <c r="I1325" s="10" t="str">
        <f ca="1">IF(ISNA(VLOOKUP(P1325&amp;"_"&amp;Q1325&amp;"_"&amp;R1325,[1]挑战模式!$A:$AS,1,FALSE)),"",IF(VLOOKUP(P1325&amp;"_"&amp;Q1325&amp;"_"&amp;R1325,[1]挑战模式!$A:$AS,14+S1325,FALSE)="","",INT(VLOOKUP(P1325&amp;"_"&amp;Q1325&amp;"_"&amp;R1325,[1]挑战模式!$A:$AS,20+S1325,FALSE))))</f>
        <v/>
      </c>
      <c r="J1325" s="10" t="str">
        <f ca="1">IF(ISNA(VLOOKUP(P1325&amp;"_"&amp;Q1325&amp;"_"&amp;R1325,[1]挑战模式!$A:$AS,1,FALSE)),"",IF(VLOOKUP(P1325&amp;"_"&amp;Q1325&amp;"_"&amp;R1325,[1]挑战模式!$A:$AS,14+S1325,FALSE)="","",ROUND(VLOOKUP(P1325&amp;"_"&amp;Q1325&amp;"_"&amp;R1325,[1]挑战模式!$A:$AS,5,FALSE)/I1325,2)))</f>
        <v/>
      </c>
      <c r="K1325" s="10" t="str">
        <f t="shared" ca="1" si="132"/>
        <v/>
      </c>
      <c r="L1325" s="10" t="str">
        <f t="shared" ca="1" si="133"/>
        <v/>
      </c>
      <c r="M1325" s="10" t="str">
        <f t="shared" ca="1" si="134"/>
        <v/>
      </c>
      <c r="O1325" s="10" t="str">
        <f ca="1">IF(J1325="","",VLOOKUP(P1325&amp;"_"&amp;Q1325&amp;"_"&amp;R1325,[1]挑战模式!$A:$AS,38+S1325,FALSE))</f>
        <v/>
      </c>
      <c r="P1325" s="10">
        <v>2</v>
      </c>
      <c r="Q1325" s="10">
        <v>3</v>
      </c>
      <c r="R1325" s="10">
        <v>5</v>
      </c>
      <c r="S1325" s="10">
        <v>4</v>
      </c>
    </row>
    <row r="1326" spans="2:19" x14ac:dyDescent="0.2">
      <c r="B1326" s="10" t="str">
        <f t="shared" si="129"/>
        <v/>
      </c>
      <c r="C1326" s="10" t="str">
        <f>IF(ISNA(VLOOKUP(P1326&amp;"_"&amp;Q1326&amp;"_"&amp;R1326,[1]挑战模式!$A:$AS,1,FALSE)),"",IF(R1326-R1325=0,"",R1326))</f>
        <v/>
      </c>
      <c r="D1326" s="10" t="str">
        <f t="shared" si="130"/>
        <v/>
      </c>
      <c r="E1326" s="10" t="str">
        <f>""</f>
        <v/>
      </c>
      <c r="F1326" s="10" t="str">
        <f>IF(C1326="","",VLOOKUP(P1326&amp;"_"&amp;Q1326&amp;"_"&amp;R1326,[1]挑战模式!$A:$AS,13,FALSE)-VLOOKUP(P1326&amp;"_"&amp;Q1326&amp;"_"&amp;R1326,[1]挑战模式!$A:$AS,14,FALSE))</f>
        <v/>
      </c>
      <c r="G1326" s="10" t="str">
        <f t="shared" si="131"/>
        <v/>
      </c>
      <c r="H1326" s="10" t="str">
        <f t="shared" si="128"/>
        <v/>
      </c>
      <c r="I1326" s="10" t="str">
        <f ca="1">IF(ISNA(VLOOKUP(P1326&amp;"_"&amp;Q1326&amp;"_"&amp;R1326,[1]挑战模式!$A:$AS,1,FALSE)),"",IF(VLOOKUP(P1326&amp;"_"&amp;Q1326&amp;"_"&amp;R1326,[1]挑战模式!$A:$AS,14+S1326,FALSE)="","",INT(VLOOKUP(P1326&amp;"_"&amp;Q1326&amp;"_"&amp;R1326,[1]挑战模式!$A:$AS,20+S1326,FALSE))))</f>
        <v/>
      </c>
      <c r="J1326" s="10" t="str">
        <f ca="1">IF(ISNA(VLOOKUP(P1326&amp;"_"&amp;Q1326&amp;"_"&amp;R1326,[1]挑战模式!$A:$AS,1,FALSE)),"",IF(VLOOKUP(P1326&amp;"_"&amp;Q1326&amp;"_"&amp;R1326,[1]挑战模式!$A:$AS,14+S1326,FALSE)="","",ROUND(VLOOKUP(P1326&amp;"_"&amp;Q1326&amp;"_"&amp;R1326,[1]挑战模式!$A:$AS,5,FALSE)/I1326,2)))</f>
        <v/>
      </c>
      <c r="K1326" s="10" t="str">
        <f t="shared" ca="1" si="132"/>
        <v/>
      </c>
      <c r="L1326" s="10" t="str">
        <f t="shared" ca="1" si="133"/>
        <v/>
      </c>
      <c r="M1326" s="10" t="str">
        <f t="shared" ca="1" si="134"/>
        <v/>
      </c>
      <c r="O1326" s="10" t="str">
        <f ca="1">IF(J1326="","",VLOOKUP(P1326&amp;"_"&amp;Q1326&amp;"_"&amp;R1326,[1]挑战模式!$A:$AS,38+S1326,FALSE))</f>
        <v/>
      </c>
      <c r="P1326" s="10">
        <v>2</v>
      </c>
      <c r="Q1326" s="10">
        <v>3</v>
      </c>
      <c r="R1326" s="10">
        <v>5</v>
      </c>
      <c r="S1326" s="10">
        <v>5</v>
      </c>
    </row>
    <row r="1327" spans="2:19" x14ac:dyDescent="0.2">
      <c r="B1327" s="10" t="str">
        <f t="shared" si="129"/>
        <v/>
      </c>
      <c r="C1327" s="10" t="str">
        <f>IF(ISNA(VLOOKUP(P1327&amp;"_"&amp;Q1327&amp;"_"&amp;R1327,[1]挑战模式!$A:$AS,1,FALSE)),"",IF(R1327-R1326=0,"",R1327))</f>
        <v/>
      </c>
      <c r="D1327" s="10" t="str">
        <f t="shared" si="130"/>
        <v/>
      </c>
      <c r="E1327" s="10" t="str">
        <f>""</f>
        <v/>
      </c>
      <c r="F1327" s="10" t="str">
        <f>IF(C1327="","",VLOOKUP(P1327&amp;"_"&amp;Q1327&amp;"_"&amp;R1327,[1]挑战模式!$A:$AS,13,FALSE)-VLOOKUP(P1327&amp;"_"&amp;Q1327&amp;"_"&amp;R1327,[1]挑战模式!$A:$AS,14,FALSE))</f>
        <v/>
      </c>
      <c r="G1327" s="10" t="str">
        <f t="shared" si="131"/>
        <v/>
      </c>
      <c r="H1327" s="10" t="str">
        <f t="shared" si="128"/>
        <v/>
      </c>
      <c r="I1327" s="10" t="str">
        <f ca="1">IF(ISNA(VLOOKUP(P1327&amp;"_"&amp;Q1327&amp;"_"&amp;R1327,[1]挑战模式!$A:$AS,1,FALSE)),"",IF(VLOOKUP(P1327&amp;"_"&amp;Q1327&amp;"_"&amp;R1327,[1]挑战模式!$A:$AS,14+S1327,FALSE)="","",INT(VLOOKUP(P1327&amp;"_"&amp;Q1327&amp;"_"&amp;R1327,[1]挑战模式!$A:$AS,20+S1327,FALSE))))</f>
        <v/>
      </c>
      <c r="J1327" s="10" t="str">
        <f ca="1">IF(ISNA(VLOOKUP(P1327&amp;"_"&amp;Q1327&amp;"_"&amp;R1327,[1]挑战模式!$A:$AS,1,FALSE)),"",IF(VLOOKUP(P1327&amp;"_"&amp;Q1327&amp;"_"&amp;R1327,[1]挑战模式!$A:$AS,14+S1327,FALSE)="","",ROUND(VLOOKUP(P1327&amp;"_"&amp;Q1327&amp;"_"&amp;R1327,[1]挑战模式!$A:$AS,5,FALSE)/I1327,2)))</f>
        <v/>
      </c>
      <c r="K1327" s="10" t="str">
        <f t="shared" ca="1" si="132"/>
        <v/>
      </c>
      <c r="L1327" s="10" t="str">
        <f t="shared" ca="1" si="133"/>
        <v/>
      </c>
      <c r="M1327" s="10" t="str">
        <f t="shared" ca="1" si="134"/>
        <v/>
      </c>
      <c r="O1327" s="10" t="str">
        <f ca="1">IF(J1327="","",VLOOKUP(P1327&amp;"_"&amp;Q1327&amp;"_"&amp;R1327,[1]挑战模式!$A:$AS,38+S1327,FALSE))</f>
        <v/>
      </c>
      <c r="P1327" s="10">
        <v>2</v>
      </c>
      <c r="Q1327" s="10">
        <v>3</v>
      </c>
      <c r="R1327" s="10">
        <v>5</v>
      </c>
      <c r="S1327" s="10">
        <v>6</v>
      </c>
    </row>
    <row r="1328" spans="2:19" x14ac:dyDescent="0.2">
      <c r="B1328" s="10" t="str">
        <f t="shared" si="129"/>
        <v>MonsterWaveCallRule_Season2_Challenge3</v>
      </c>
      <c r="C1328" s="10">
        <f>IF(ISNA(VLOOKUP(P1328&amp;"_"&amp;Q1328&amp;"_"&amp;R1328,[1]挑战模式!$A:$AS,1,FALSE)),"",IF(R1328-R1327=0,"",R1328))</f>
        <v>6</v>
      </c>
      <c r="D1328" s="10" t="str">
        <f t="shared" si="130"/>
        <v>赛季2挑战关卡3波次6</v>
      </c>
      <c r="E1328" s="10" t="str">
        <f>""</f>
        <v/>
      </c>
      <c r="F1328" s="10">
        <f>IF(C1328="","",VLOOKUP(P1328&amp;"_"&amp;Q1328&amp;"_"&amp;R1328,[1]挑战模式!$A:$AS,13,FALSE)-VLOOKUP(P1328&amp;"_"&amp;Q1328&amp;"_"&amp;R1328,[1]挑战模式!$A:$AS,14,FALSE))</f>
        <v>100</v>
      </c>
      <c r="G1328" s="10">
        <f t="shared" si="131"/>
        <v>180</v>
      </c>
      <c r="H1328" s="10">
        <f t="shared" si="128"/>
        <v>0</v>
      </c>
      <c r="I1328" s="10">
        <f ca="1">IF(ISNA(VLOOKUP(P1328&amp;"_"&amp;Q1328&amp;"_"&amp;R1328,[1]挑战模式!$A:$AS,1,FALSE)),"",IF(VLOOKUP(P1328&amp;"_"&amp;Q1328&amp;"_"&amp;R1328,[1]挑战模式!$A:$AS,14+S1328,FALSE)="","",INT(VLOOKUP(P1328&amp;"_"&amp;Q1328&amp;"_"&amp;R1328,[1]挑战模式!$A:$AS,20+S1328,FALSE))))</f>
        <v>11</v>
      </c>
      <c r="J1328" s="10">
        <f ca="1">IF(ISNA(VLOOKUP(P1328&amp;"_"&amp;Q1328&amp;"_"&amp;R1328,[1]挑战模式!$A:$AS,1,FALSE)),"",IF(VLOOKUP(P1328&amp;"_"&amp;Q1328&amp;"_"&amp;R1328,[1]挑战模式!$A:$AS,14+S1328,FALSE)="","",ROUND(VLOOKUP(P1328&amp;"_"&amp;Q1328&amp;"_"&amp;R1328,[1]挑战模式!$A:$AS,5,FALSE)/I1328,2)))</f>
        <v>2.73</v>
      </c>
      <c r="K1328" s="10">
        <f t="shared" ca="1" si="132"/>
        <v>1</v>
      </c>
      <c r="L1328" s="10" t="str">
        <f t="shared" ca="1" si="133"/>
        <v>Monster_Season2_Challenge3_6_1</v>
      </c>
      <c r="M1328" s="10">
        <f t="shared" ca="1" si="134"/>
        <v>1</v>
      </c>
      <c r="O1328" s="10">
        <f ca="1">IF(J1328="","",VLOOKUP(P1328&amp;"_"&amp;Q1328&amp;"_"&amp;R1328,[1]挑战模式!$A:$AS,38+S1328,FALSE))</f>
        <v>4</v>
      </c>
      <c r="P1328" s="10">
        <v>2</v>
      </c>
      <c r="Q1328" s="10">
        <v>3</v>
      </c>
      <c r="R1328" s="10">
        <v>6</v>
      </c>
      <c r="S1328" s="10">
        <v>1</v>
      </c>
    </row>
    <row r="1329" spans="2:19" x14ac:dyDescent="0.2">
      <c r="B1329" s="10" t="str">
        <f t="shared" si="129"/>
        <v/>
      </c>
      <c r="C1329" s="10" t="str">
        <f>IF(ISNA(VLOOKUP(P1329&amp;"_"&amp;Q1329&amp;"_"&amp;R1329,[1]挑战模式!$A:$AS,1,FALSE)),"",IF(R1329-R1328=0,"",R1329))</f>
        <v/>
      </c>
      <c r="D1329" s="10" t="str">
        <f t="shared" si="130"/>
        <v/>
      </c>
      <c r="E1329" s="10" t="str">
        <f>""</f>
        <v/>
      </c>
      <c r="F1329" s="10" t="str">
        <f>IF(C1329="","",VLOOKUP(P1329&amp;"_"&amp;Q1329&amp;"_"&amp;R1329,[1]挑战模式!$A:$AS,13,FALSE)-VLOOKUP(P1329&amp;"_"&amp;Q1329&amp;"_"&amp;R1329,[1]挑战模式!$A:$AS,14,FALSE))</f>
        <v/>
      </c>
      <c r="G1329" s="10" t="str">
        <f t="shared" si="131"/>
        <v/>
      </c>
      <c r="H1329" s="10" t="str">
        <f t="shared" si="128"/>
        <v/>
      </c>
      <c r="I1329" s="10">
        <f ca="1">IF(ISNA(VLOOKUP(P1329&amp;"_"&amp;Q1329&amp;"_"&amp;R1329,[1]挑战模式!$A:$AS,1,FALSE)),"",IF(VLOOKUP(P1329&amp;"_"&amp;Q1329&amp;"_"&amp;R1329,[1]挑战模式!$A:$AS,14+S1329,FALSE)="","",INT(VLOOKUP(P1329&amp;"_"&amp;Q1329&amp;"_"&amp;R1329,[1]挑战模式!$A:$AS,20+S1329,FALSE))))</f>
        <v>8</v>
      </c>
      <c r="J1329" s="10">
        <f ca="1">IF(ISNA(VLOOKUP(P1329&amp;"_"&amp;Q1329&amp;"_"&amp;R1329,[1]挑战模式!$A:$AS,1,FALSE)),"",IF(VLOOKUP(P1329&amp;"_"&amp;Q1329&amp;"_"&amp;R1329,[1]挑战模式!$A:$AS,14+S1329,FALSE)="","",ROUND(VLOOKUP(P1329&amp;"_"&amp;Q1329&amp;"_"&amp;R1329,[1]挑战模式!$A:$AS,5,FALSE)/I1329,2)))</f>
        <v>3.75</v>
      </c>
      <c r="K1329" s="10">
        <f t="shared" ca="1" si="132"/>
        <v>1</v>
      </c>
      <c r="L1329" s="10" t="str">
        <f t="shared" ca="1" si="133"/>
        <v>Monster_Season2_Challenge3_6_2</v>
      </c>
      <c r="M1329" s="10">
        <f t="shared" ca="1" si="134"/>
        <v>1</v>
      </c>
      <c r="O1329" s="10">
        <f ca="1">IF(J1329="","",VLOOKUP(P1329&amp;"_"&amp;Q1329&amp;"_"&amp;R1329,[1]挑战模式!$A:$AS,38+S1329,FALSE))</f>
        <v>4</v>
      </c>
      <c r="P1329" s="10">
        <v>2</v>
      </c>
      <c r="Q1329" s="10">
        <v>3</v>
      </c>
      <c r="R1329" s="10">
        <v>6</v>
      </c>
      <c r="S1329" s="10">
        <v>2</v>
      </c>
    </row>
    <row r="1330" spans="2:19" x14ac:dyDescent="0.2">
      <c r="B1330" s="10" t="str">
        <f t="shared" si="129"/>
        <v/>
      </c>
      <c r="C1330" s="10" t="str">
        <f>IF(ISNA(VLOOKUP(P1330&amp;"_"&amp;Q1330&amp;"_"&amp;R1330,[1]挑战模式!$A:$AS,1,FALSE)),"",IF(R1330-R1329=0,"",R1330))</f>
        <v/>
      </c>
      <c r="D1330" s="10" t="str">
        <f t="shared" si="130"/>
        <v/>
      </c>
      <c r="E1330" s="10" t="str">
        <f>""</f>
        <v/>
      </c>
      <c r="F1330" s="10" t="str">
        <f>IF(C1330="","",VLOOKUP(P1330&amp;"_"&amp;Q1330&amp;"_"&amp;R1330,[1]挑战模式!$A:$AS,13,FALSE)-VLOOKUP(P1330&amp;"_"&amp;Q1330&amp;"_"&amp;R1330,[1]挑战模式!$A:$AS,14,FALSE))</f>
        <v/>
      </c>
      <c r="G1330" s="10" t="str">
        <f t="shared" si="131"/>
        <v/>
      </c>
      <c r="H1330" s="10" t="str">
        <f t="shared" si="128"/>
        <v/>
      </c>
      <c r="I1330" s="10">
        <f ca="1">IF(ISNA(VLOOKUP(P1330&amp;"_"&amp;Q1330&amp;"_"&amp;R1330,[1]挑战模式!$A:$AS,1,FALSE)),"",IF(VLOOKUP(P1330&amp;"_"&amp;Q1330&amp;"_"&amp;R1330,[1]挑战模式!$A:$AS,14+S1330,FALSE)="","",INT(VLOOKUP(P1330&amp;"_"&amp;Q1330&amp;"_"&amp;R1330,[1]挑战模式!$A:$AS,20+S1330,FALSE))))</f>
        <v>8</v>
      </c>
      <c r="J1330" s="10">
        <f ca="1">IF(ISNA(VLOOKUP(P1330&amp;"_"&amp;Q1330&amp;"_"&amp;R1330,[1]挑战模式!$A:$AS,1,FALSE)),"",IF(VLOOKUP(P1330&amp;"_"&amp;Q1330&amp;"_"&amp;R1330,[1]挑战模式!$A:$AS,14+S1330,FALSE)="","",ROUND(VLOOKUP(P1330&amp;"_"&amp;Q1330&amp;"_"&amp;R1330,[1]挑战模式!$A:$AS,5,FALSE)/I1330,2)))</f>
        <v>3.75</v>
      </c>
      <c r="K1330" s="10">
        <f t="shared" ca="1" si="132"/>
        <v>1</v>
      </c>
      <c r="L1330" s="10" t="str">
        <f t="shared" ca="1" si="133"/>
        <v>Monster_Season2_Challenge3_6_3</v>
      </c>
      <c r="M1330" s="10">
        <f t="shared" ca="1" si="134"/>
        <v>1</v>
      </c>
      <c r="O1330" s="10">
        <f ca="1">IF(J1330="","",VLOOKUP(P1330&amp;"_"&amp;Q1330&amp;"_"&amp;R1330,[1]挑战模式!$A:$AS,38+S1330,FALSE))</f>
        <v>9</v>
      </c>
      <c r="P1330" s="10">
        <v>2</v>
      </c>
      <c r="Q1330" s="10">
        <v>3</v>
      </c>
      <c r="R1330" s="10">
        <v>6</v>
      </c>
      <c r="S1330" s="10">
        <v>3</v>
      </c>
    </row>
    <row r="1331" spans="2:19" x14ac:dyDescent="0.2">
      <c r="B1331" s="10" t="str">
        <f t="shared" si="129"/>
        <v/>
      </c>
      <c r="C1331" s="10" t="str">
        <f>IF(ISNA(VLOOKUP(P1331&amp;"_"&amp;Q1331&amp;"_"&amp;R1331,[1]挑战模式!$A:$AS,1,FALSE)),"",IF(R1331-R1330=0,"",R1331))</f>
        <v/>
      </c>
      <c r="D1331" s="10" t="str">
        <f t="shared" si="130"/>
        <v/>
      </c>
      <c r="E1331" s="10" t="str">
        <f>""</f>
        <v/>
      </c>
      <c r="F1331" s="10" t="str">
        <f>IF(C1331="","",VLOOKUP(P1331&amp;"_"&amp;Q1331&amp;"_"&amp;R1331,[1]挑战模式!$A:$AS,13,FALSE)-VLOOKUP(P1331&amp;"_"&amp;Q1331&amp;"_"&amp;R1331,[1]挑战模式!$A:$AS,14,FALSE))</f>
        <v/>
      </c>
      <c r="G1331" s="10" t="str">
        <f t="shared" si="131"/>
        <v/>
      </c>
      <c r="H1331" s="10" t="str">
        <f t="shared" si="128"/>
        <v/>
      </c>
      <c r="I1331" s="10">
        <f ca="1">IF(ISNA(VLOOKUP(P1331&amp;"_"&amp;Q1331&amp;"_"&amp;R1331,[1]挑战模式!$A:$AS,1,FALSE)),"",IF(VLOOKUP(P1331&amp;"_"&amp;Q1331&amp;"_"&amp;R1331,[1]挑战模式!$A:$AS,14+S1331,FALSE)="","",INT(VLOOKUP(P1331&amp;"_"&amp;Q1331&amp;"_"&amp;R1331,[1]挑战模式!$A:$AS,20+S1331,FALSE))))</f>
        <v>5</v>
      </c>
      <c r="J1331" s="10">
        <f ca="1">IF(ISNA(VLOOKUP(P1331&amp;"_"&amp;Q1331&amp;"_"&amp;R1331,[1]挑战模式!$A:$AS,1,FALSE)),"",IF(VLOOKUP(P1331&amp;"_"&amp;Q1331&amp;"_"&amp;R1331,[1]挑战模式!$A:$AS,14+S1331,FALSE)="","",ROUND(VLOOKUP(P1331&amp;"_"&amp;Q1331&amp;"_"&amp;R1331,[1]挑战模式!$A:$AS,5,FALSE)/I1331,2)))</f>
        <v>6</v>
      </c>
      <c r="K1331" s="10">
        <f t="shared" ca="1" si="132"/>
        <v>1</v>
      </c>
      <c r="L1331" s="10" t="str">
        <f t="shared" ca="1" si="133"/>
        <v>Monster_Season2_Challenge3_6_4</v>
      </c>
      <c r="M1331" s="10">
        <f t="shared" ca="1" si="134"/>
        <v>1</v>
      </c>
      <c r="O1331" s="10">
        <f ca="1">IF(J1331="","",VLOOKUP(P1331&amp;"_"&amp;Q1331&amp;"_"&amp;R1331,[1]挑战模式!$A:$AS,38+S1331,FALSE))</f>
        <v>9</v>
      </c>
      <c r="P1331" s="10">
        <v>2</v>
      </c>
      <c r="Q1331" s="10">
        <v>3</v>
      </c>
      <c r="R1331" s="10">
        <v>6</v>
      </c>
      <c r="S1331" s="10">
        <v>4</v>
      </c>
    </row>
    <row r="1332" spans="2:19" x14ac:dyDescent="0.2">
      <c r="B1332" s="10" t="str">
        <f t="shared" si="129"/>
        <v/>
      </c>
      <c r="C1332" s="10" t="str">
        <f>IF(ISNA(VLOOKUP(P1332&amp;"_"&amp;Q1332&amp;"_"&amp;R1332,[1]挑战模式!$A:$AS,1,FALSE)),"",IF(R1332-R1331=0,"",R1332))</f>
        <v/>
      </c>
      <c r="D1332" s="10" t="str">
        <f t="shared" si="130"/>
        <v/>
      </c>
      <c r="E1332" s="10" t="str">
        <f>""</f>
        <v/>
      </c>
      <c r="F1332" s="10" t="str">
        <f>IF(C1332="","",VLOOKUP(P1332&amp;"_"&amp;Q1332&amp;"_"&amp;R1332,[1]挑战模式!$A:$AS,13,FALSE)-VLOOKUP(P1332&amp;"_"&amp;Q1332&amp;"_"&amp;R1332,[1]挑战模式!$A:$AS,14,FALSE))</f>
        <v/>
      </c>
      <c r="G1332" s="10" t="str">
        <f t="shared" si="131"/>
        <v/>
      </c>
      <c r="H1332" s="10" t="str">
        <f t="shared" si="128"/>
        <v/>
      </c>
      <c r="I1332" s="10" t="str">
        <f ca="1">IF(ISNA(VLOOKUP(P1332&amp;"_"&amp;Q1332&amp;"_"&amp;R1332,[1]挑战模式!$A:$AS,1,FALSE)),"",IF(VLOOKUP(P1332&amp;"_"&amp;Q1332&amp;"_"&amp;R1332,[1]挑战模式!$A:$AS,14+S1332,FALSE)="","",INT(VLOOKUP(P1332&amp;"_"&amp;Q1332&amp;"_"&amp;R1332,[1]挑战模式!$A:$AS,20+S1332,FALSE))))</f>
        <v/>
      </c>
      <c r="J1332" s="10" t="str">
        <f ca="1">IF(ISNA(VLOOKUP(P1332&amp;"_"&amp;Q1332&amp;"_"&amp;R1332,[1]挑战模式!$A:$AS,1,FALSE)),"",IF(VLOOKUP(P1332&amp;"_"&amp;Q1332&amp;"_"&amp;R1332,[1]挑战模式!$A:$AS,14+S1332,FALSE)="","",ROUND(VLOOKUP(P1332&amp;"_"&amp;Q1332&amp;"_"&amp;R1332,[1]挑战模式!$A:$AS,5,FALSE)/I1332,2)))</f>
        <v/>
      </c>
      <c r="K1332" s="10" t="str">
        <f t="shared" ca="1" si="132"/>
        <v/>
      </c>
      <c r="L1332" s="10" t="str">
        <f t="shared" ca="1" si="133"/>
        <v/>
      </c>
      <c r="M1332" s="10" t="str">
        <f t="shared" ca="1" si="134"/>
        <v/>
      </c>
      <c r="O1332" s="10" t="str">
        <f ca="1">IF(J1332="","",VLOOKUP(P1332&amp;"_"&amp;Q1332&amp;"_"&amp;R1332,[1]挑战模式!$A:$AS,38+S1332,FALSE))</f>
        <v/>
      </c>
      <c r="P1332" s="10">
        <v>2</v>
      </c>
      <c r="Q1332" s="10">
        <v>3</v>
      </c>
      <c r="R1332" s="10">
        <v>6</v>
      </c>
      <c r="S1332" s="10">
        <v>5</v>
      </c>
    </row>
    <row r="1333" spans="2:19" x14ac:dyDescent="0.2">
      <c r="B1333" s="10" t="str">
        <f t="shared" si="129"/>
        <v/>
      </c>
      <c r="C1333" s="10" t="str">
        <f>IF(ISNA(VLOOKUP(P1333&amp;"_"&amp;Q1333&amp;"_"&amp;R1333,[1]挑战模式!$A:$AS,1,FALSE)),"",IF(R1333-R1332=0,"",R1333))</f>
        <v/>
      </c>
      <c r="D1333" s="10" t="str">
        <f t="shared" si="130"/>
        <v/>
      </c>
      <c r="E1333" s="10" t="str">
        <f>""</f>
        <v/>
      </c>
      <c r="F1333" s="10" t="str">
        <f>IF(C1333="","",VLOOKUP(P1333&amp;"_"&amp;Q1333&amp;"_"&amp;R1333,[1]挑战模式!$A:$AS,13,FALSE)-VLOOKUP(P1333&amp;"_"&amp;Q1333&amp;"_"&amp;R1333,[1]挑战模式!$A:$AS,14,FALSE))</f>
        <v/>
      </c>
      <c r="G1333" s="10" t="str">
        <f t="shared" si="131"/>
        <v/>
      </c>
      <c r="H1333" s="10" t="str">
        <f t="shared" si="128"/>
        <v/>
      </c>
      <c r="I1333" s="10" t="str">
        <f ca="1">IF(ISNA(VLOOKUP(P1333&amp;"_"&amp;Q1333&amp;"_"&amp;R1333,[1]挑战模式!$A:$AS,1,FALSE)),"",IF(VLOOKUP(P1333&amp;"_"&amp;Q1333&amp;"_"&amp;R1333,[1]挑战模式!$A:$AS,14+S1333,FALSE)="","",INT(VLOOKUP(P1333&amp;"_"&amp;Q1333&amp;"_"&amp;R1333,[1]挑战模式!$A:$AS,20+S1333,FALSE))))</f>
        <v/>
      </c>
      <c r="J1333" s="10" t="str">
        <f ca="1">IF(ISNA(VLOOKUP(P1333&amp;"_"&amp;Q1333&amp;"_"&amp;R1333,[1]挑战模式!$A:$AS,1,FALSE)),"",IF(VLOOKUP(P1333&amp;"_"&amp;Q1333&amp;"_"&amp;R1333,[1]挑战模式!$A:$AS,14+S1333,FALSE)="","",ROUND(VLOOKUP(P1333&amp;"_"&amp;Q1333&amp;"_"&amp;R1333,[1]挑战模式!$A:$AS,5,FALSE)/I1333,2)))</f>
        <v/>
      </c>
      <c r="K1333" s="10" t="str">
        <f t="shared" ca="1" si="132"/>
        <v/>
      </c>
      <c r="L1333" s="10" t="str">
        <f t="shared" ca="1" si="133"/>
        <v/>
      </c>
      <c r="M1333" s="10" t="str">
        <f t="shared" ca="1" si="134"/>
        <v/>
      </c>
      <c r="O1333" s="10" t="str">
        <f ca="1">IF(J1333="","",VLOOKUP(P1333&amp;"_"&amp;Q1333&amp;"_"&amp;R1333,[1]挑战模式!$A:$AS,38+S1333,FALSE))</f>
        <v/>
      </c>
      <c r="P1333" s="10">
        <v>2</v>
      </c>
      <c r="Q1333" s="10">
        <v>3</v>
      </c>
      <c r="R1333" s="10">
        <v>6</v>
      </c>
      <c r="S1333" s="10">
        <v>6</v>
      </c>
    </row>
    <row r="1334" spans="2:19" x14ac:dyDescent="0.2">
      <c r="B1334" s="10" t="str">
        <f t="shared" si="129"/>
        <v/>
      </c>
      <c r="C1334" s="10" t="str">
        <f>IF(ISNA(VLOOKUP(P1334&amp;"_"&amp;Q1334&amp;"_"&amp;R1334,[1]挑战模式!$A:$AS,1,FALSE)),"",IF(R1334-R1333=0,"",R1334))</f>
        <v/>
      </c>
      <c r="D1334" s="10" t="str">
        <f t="shared" si="130"/>
        <v/>
      </c>
      <c r="E1334" s="10" t="str">
        <f>""</f>
        <v/>
      </c>
      <c r="F1334" s="10" t="str">
        <f>IF(C1334="","",VLOOKUP(P1334&amp;"_"&amp;Q1334&amp;"_"&amp;R1334,[1]挑战模式!$A:$AS,13,FALSE)-VLOOKUP(P1334&amp;"_"&amp;Q1334&amp;"_"&amp;R1334,[1]挑战模式!$A:$AS,14,FALSE))</f>
        <v/>
      </c>
      <c r="G1334" s="10" t="str">
        <f t="shared" si="131"/>
        <v/>
      </c>
      <c r="H1334" s="10" t="str">
        <f t="shared" si="128"/>
        <v/>
      </c>
      <c r="I1334" s="10" t="str">
        <f>IF(ISNA(VLOOKUP(P1334&amp;"_"&amp;Q1334&amp;"_"&amp;R1334,[1]挑战模式!$A:$AS,1,FALSE)),"",IF(VLOOKUP(P1334&amp;"_"&amp;Q1334&amp;"_"&amp;R1334,[1]挑战模式!$A:$AS,14+S1334,FALSE)="","",INT(VLOOKUP(P1334&amp;"_"&amp;Q1334&amp;"_"&amp;R1334,[1]挑战模式!$A:$AS,20+S1334,FALSE))))</f>
        <v/>
      </c>
      <c r="J1334" s="10" t="str">
        <f>IF(ISNA(VLOOKUP(P1334&amp;"_"&amp;Q1334&amp;"_"&amp;R1334,[1]挑战模式!$A:$AS,1,FALSE)),"",IF(VLOOKUP(P1334&amp;"_"&amp;Q1334&amp;"_"&amp;R1334,[1]挑战模式!$A:$AS,14+S1334,FALSE)="","",ROUND(VLOOKUP(P1334&amp;"_"&amp;Q1334&amp;"_"&amp;R1334,[1]挑战模式!$A:$AS,5,FALSE)/I1334,2)))</f>
        <v/>
      </c>
      <c r="K1334" s="10" t="str">
        <f t="shared" si="132"/>
        <v/>
      </c>
      <c r="L1334" s="10" t="str">
        <f t="shared" si="133"/>
        <v/>
      </c>
      <c r="M1334" s="10" t="str">
        <f t="shared" si="134"/>
        <v/>
      </c>
      <c r="O1334" s="10" t="str">
        <f>IF(J1334="","",VLOOKUP(P1334&amp;"_"&amp;Q1334&amp;"_"&amp;R1334,[1]挑战模式!$A:$AS,38+S1334,FALSE))</f>
        <v/>
      </c>
      <c r="P1334" s="10">
        <v>2</v>
      </c>
      <c r="Q1334" s="10">
        <v>3</v>
      </c>
      <c r="R1334" s="10">
        <v>7</v>
      </c>
      <c r="S1334" s="10">
        <v>1</v>
      </c>
    </row>
    <row r="1335" spans="2:19" x14ac:dyDescent="0.2">
      <c r="B1335" s="10" t="str">
        <f t="shared" si="129"/>
        <v/>
      </c>
      <c r="C1335" s="10" t="str">
        <f>IF(ISNA(VLOOKUP(P1335&amp;"_"&amp;Q1335&amp;"_"&amp;R1335,[1]挑战模式!$A:$AS,1,FALSE)),"",IF(R1335-R1334=0,"",R1335))</f>
        <v/>
      </c>
      <c r="D1335" s="10" t="str">
        <f t="shared" si="130"/>
        <v/>
      </c>
      <c r="E1335" s="10" t="str">
        <f>""</f>
        <v/>
      </c>
      <c r="F1335" s="10" t="str">
        <f>IF(C1335="","",VLOOKUP(P1335&amp;"_"&amp;Q1335&amp;"_"&amp;R1335,[1]挑战模式!$A:$AS,13,FALSE)-VLOOKUP(P1335&amp;"_"&amp;Q1335&amp;"_"&amp;R1335,[1]挑战模式!$A:$AS,14,FALSE))</f>
        <v/>
      </c>
      <c r="G1335" s="10" t="str">
        <f t="shared" si="131"/>
        <v/>
      </c>
      <c r="H1335" s="10" t="str">
        <f t="shared" si="128"/>
        <v/>
      </c>
      <c r="I1335" s="10" t="str">
        <f>IF(ISNA(VLOOKUP(P1335&amp;"_"&amp;Q1335&amp;"_"&amp;R1335,[1]挑战模式!$A:$AS,1,FALSE)),"",IF(VLOOKUP(P1335&amp;"_"&amp;Q1335&amp;"_"&amp;R1335,[1]挑战模式!$A:$AS,14+S1335,FALSE)="","",INT(VLOOKUP(P1335&amp;"_"&amp;Q1335&amp;"_"&amp;R1335,[1]挑战模式!$A:$AS,20+S1335,FALSE))))</f>
        <v/>
      </c>
      <c r="J1335" s="10" t="str">
        <f>IF(ISNA(VLOOKUP(P1335&amp;"_"&amp;Q1335&amp;"_"&amp;R1335,[1]挑战模式!$A:$AS,1,FALSE)),"",IF(VLOOKUP(P1335&amp;"_"&amp;Q1335&amp;"_"&amp;R1335,[1]挑战模式!$A:$AS,14+S1335,FALSE)="","",ROUND(VLOOKUP(P1335&amp;"_"&amp;Q1335&amp;"_"&amp;R1335,[1]挑战模式!$A:$AS,5,FALSE)/I1335,2)))</f>
        <v/>
      </c>
      <c r="K1335" s="10" t="str">
        <f t="shared" si="132"/>
        <v/>
      </c>
      <c r="L1335" s="10" t="str">
        <f t="shared" si="133"/>
        <v/>
      </c>
      <c r="M1335" s="10" t="str">
        <f t="shared" si="134"/>
        <v/>
      </c>
      <c r="O1335" s="10" t="str">
        <f>IF(J1335="","",VLOOKUP(P1335&amp;"_"&amp;Q1335&amp;"_"&amp;R1335,[1]挑战模式!$A:$AS,38+S1335,FALSE))</f>
        <v/>
      </c>
      <c r="P1335" s="10">
        <v>2</v>
      </c>
      <c r="Q1335" s="10">
        <v>3</v>
      </c>
      <c r="R1335" s="10">
        <v>7</v>
      </c>
      <c r="S1335" s="10">
        <v>2</v>
      </c>
    </row>
    <row r="1336" spans="2:19" x14ac:dyDescent="0.2">
      <c r="B1336" s="10" t="str">
        <f t="shared" si="129"/>
        <v/>
      </c>
      <c r="C1336" s="10" t="str">
        <f>IF(ISNA(VLOOKUP(P1336&amp;"_"&amp;Q1336&amp;"_"&amp;R1336,[1]挑战模式!$A:$AS,1,FALSE)),"",IF(R1336-R1335=0,"",R1336))</f>
        <v/>
      </c>
      <c r="D1336" s="10" t="str">
        <f t="shared" si="130"/>
        <v/>
      </c>
      <c r="E1336" s="10" t="str">
        <f>""</f>
        <v/>
      </c>
      <c r="F1336" s="10" t="str">
        <f>IF(C1336="","",VLOOKUP(P1336&amp;"_"&amp;Q1336&amp;"_"&amp;R1336,[1]挑战模式!$A:$AS,13,FALSE)-VLOOKUP(P1336&amp;"_"&amp;Q1336&amp;"_"&amp;R1336,[1]挑战模式!$A:$AS,14,FALSE))</f>
        <v/>
      </c>
      <c r="G1336" s="10" t="str">
        <f t="shared" si="131"/>
        <v/>
      </c>
      <c r="H1336" s="10" t="str">
        <f t="shared" si="128"/>
        <v/>
      </c>
      <c r="I1336" s="10" t="str">
        <f>IF(ISNA(VLOOKUP(P1336&amp;"_"&amp;Q1336&amp;"_"&amp;R1336,[1]挑战模式!$A:$AS,1,FALSE)),"",IF(VLOOKUP(P1336&amp;"_"&amp;Q1336&amp;"_"&amp;R1336,[1]挑战模式!$A:$AS,14+S1336,FALSE)="","",INT(VLOOKUP(P1336&amp;"_"&amp;Q1336&amp;"_"&amp;R1336,[1]挑战模式!$A:$AS,20+S1336,FALSE))))</f>
        <v/>
      </c>
      <c r="J1336" s="10" t="str">
        <f>IF(ISNA(VLOOKUP(P1336&amp;"_"&amp;Q1336&amp;"_"&amp;R1336,[1]挑战模式!$A:$AS,1,FALSE)),"",IF(VLOOKUP(P1336&amp;"_"&amp;Q1336&amp;"_"&amp;R1336,[1]挑战模式!$A:$AS,14+S1336,FALSE)="","",ROUND(VLOOKUP(P1336&amp;"_"&amp;Q1336&amp;"_"&amp;R1336,[1]挑战模式!$A:$AS,5,FALSE)/I1336,2)))</f>
        <v/>
      </c>
      <c r="K1336" s="10" t="str">
        <f t="shared" si="132"/>
        <v/>
      </c>
      <c r="L1336" s="10" t="str">
        <f t="shared" si="133"/>
        <v/>
      </c>
      <c r="M1336" s="10" t="str">
        <f t="shared" si="134"/>
        <v/>
      </c>
      <c r="O1336" s="10" t="str">
        <f>IF(J1336="","",VLOOKUP(P1336&amp;"_"&amp;Q1336&amp;"_"&amp;R1336,[1]挑战模式!$A:$AS,38+S1336,FALSE))</f>
        <v/>
      </c>
      <c r="P1336" s="10">
        <v>2</v>
      </c>
      <c r="Q1336" s="10">
        <v>3</v>
      </c>
      <c r="R1336" s="10">
        <v>7</v>
      </c>
      <c r="S1336" s="10">
        <v>3</v>
      </c>
    </row>
    <row r="1337" spans="2:19" x14ac:dyDescent="0.2">
      <c r="B1337" s="10" t="str">
        <f t="shared" si="129"/>
        <v/>
      </c>
      <c r="C1337" s="10" t="str">
        <f>IF(ISNA(VLOOKUP(P1337&amp;"_"&amp;Q1337&amp;"_"&amp;R1337,[1]挑战模式!$A:$AS,1,FALSE)),"",IF(R1337-R1336=0,"",R1337))</f>
        <v/>
      </c>
      <c r="D1337" s="10" t="str">
        <f t="shared" si="130"/>
        <v/>
      </c>
      <c r="E1337" s="10" t="str">
        <f>""</f>
        <v/>
      </c>
      <c r="F1337" s="10" t="str">
        <f>IF(C1337="","",VLOOKUP(P1337&amp;"_"&amp;Q1337&amp;"_"&amp;R1337,[1]挑战模式!$A:$AS,13,FALSE)-VLOOKUP(P1337&amp;"_"&amp;Q1337&amp;"_"&amp;R1337,[1]挑战模式!$A:$AS,14,FALSE))</f>
        <v/>
      </c>
      <c r="G1337" s="10" t="str">
        <f t="shared" si="131"/>
        <v/>
      </c>
      <c r="H1337" s="10" t="str">
        <f t="shared" si="128"/>
        <v/>
      </c>
      <c r="I1337" s="10" t="str">
        <f>IF(ISNA(VLOOKUP(P1337&amp;"_"&amp;Q1337&amp;"_"&amp;R1337,[1]挑战模式!$A:$AS,1,FALSE)),"",IF(VLOOKUP(P1337&amp;"_"&amp;Q1337&amp;"_"&amp;R1337,[1]挑战模式!$A:$AS,14+S1337,FALSE)="","",INT(VLOOKUP(P1337&amp;"_"&amp;Q1337&amp;"_"&amp;R1337,[1]挑战模式!$A:$AS,20+S1337,FALSE))))</f>
        <v/>
      </c>
      <c r="J1337" s="10" t="str">
        <f>IF(ISNA(VLOOKUP(P1337&amp;"_"&amp;Q1337&amp;"_"&amp;R1337,[1]挑战模式!$A:$AS,1,FALSE)),"",IF(VLOOKUP(P1337&amp;"_"&amp;Q1337&amp;"_"&amp;R1337,[1]挑战模式!$A:$AS,14+S1337,FALSE)="","",ROUND(VLOOKUP(P1337&amp;"_"&amp;Q1337&amp;"_"&amp;R1337,[1]挑战模式!$A:$AS,5,FALSE)/I1337,2)))</f>
        <v/>
      </c>
      <c r="K1337" s="10" t="str">
        <f t="shared" si="132"/>
        <v/>
      </c>
      <c r="L1337" s="10" t="str">
        <f t="shared" si="133"/>
        <v/>
      </c>
      <c r="M1337" s="10" t="str">
        <f t="shared" si="134"/>
        <v/>
      </c>
      <c r="O1337" s="10" t="str">
        <f>IF(J1337="","",VLOOKUP(P1337&amp;"_"&amp;Q1337&amp;"_"&amp;R1337,[1]挑战模式!$A:$AS,38+S1337,FALSE))</f>
        <v/>
      </c>
      <c r="P1337" s="10">
        <v>2</v>
      </c>
      <c r="Q1337" s="10">
        <v>3</v>
      </c>
      <c r="R1337" s="10">
        <v>7</v>
      </c>
      <c r="S1337" s="10">
        <v>4</v>
      </c>
    </row>
    <row r="1338" spans="2:19" x14ac:dyDescent="0.2">
      <c r="B1338" s="10" t="str">
        <f t="shared" si="129"/>
        <v/>
      </c>
      <c r="C1338" s="10" t="str">
        <f>IF(ISNA(VLOOKUP(P1338&amp;"_"&amp;Q1338&amp;"_"&amp;R1338,[1]挑战模式!$A:$AS,1,FALSE)),"",IF(R1338-R1337=0,"",R1338))</f>
        <v/>
      </c>
      <c r="D1338" s="10" t="str">
        <f t="shared" si="130"/>
        <v/>
      </c>
      <c r="E1338" s="10" t="str">
        <f>""</f>
        <v/>
      </c>
      <c r="F1338" s="10" t="str">
        <f>IF(C1338="","",VLOOKUP(P1338&amp;"_"&amp;Q1338&amp;"_"&amp;R1338,[1]挑战模式!$A:$AS,13,FALSE)-VLOOKUP(P1338&amp;"_"&amp;Q1338&amp;"_"&amp;R1338,[1]挑战模式!$A:$AS,14,FALSE))</f>
        <v/>
      </c>
      <c r="G1338" s="10" t="str">
        <f t="shared" si="131"/>
        <v/>
      </c>
      <c r="H1338" s="10" t="str">
        <f t="shared" si="128"/>
        <v/>
      </c>
      <c r="I1338" s="10" t="str">
        <f>IF(ISNA(VLOOKUP(P1338&amp;"_"&amp;Q1338&amp;"_"&amp;R1338,[1]挑战模式!$A:$AS,1,FALSE)),"",IF(VLOOKUP(P1338&amp;"_"&amp;Q1338&amp;"_"&amp;R1338,[1]挑战模式!$A:$AS,14+S1338,FALSE)="","",INT(VLOOKUP(P1338&amp;"_"&amp;Q1338&amp;"_"&amp;R1338,[1]挑战模式!$A:$AS,20+S1338,FALSE))))</f>
        <v/>
      </c>
      <c r="J1338" s="10" t="str">
        <f>IF(ISNA(VLOOKUP(P1338&amp;"_"&amp;Q1338&amp;"_"&amp;R1338,[1]挑战模式!$A:$AS,1,FALSE)),"",IF(VLOOKUP(P1338&amp;"_"&amp;Q1338&amp;"_"&amp;R1338,[1]挑战模式!$A:$AS,14+S1338,FALSE)="","",ROUND(VLOOKUP(P1338&amp;"_"&amp;Q1338&amp;"_"&amp;R1338,[1]挑战模式!$A:$AS,5,FALSE)/I1338,2)))</f>
        <v/>
      </c>
      <c r="K1338" s="10" t="str">
        <f t="shared" si="132"/>
        <v/>
      </c>
      <c r="L1338" s="10" t="str">
        <f t="shared" si="133"/>
        <v/>
      </c>
      <c r="M1338" s="10" t="str">
        <f t="shared" si="134"/>
        <v/>
      </c>
      <c r="O1338" s="10" t="str">
        <f>IF(J1338="","",VLOOKUP(P1338&amp;"_"&amp;Q1338&amp;"_"&amp;R1338,[1]挑战模式!$A:$AS,38+S1338,FALSE))</f>
        <v/>
      </c>
      <c r="P1338" s="10">
        <v>2</v>
      </c>
      <c r="Q1338" s="10">
        <v>3</v>
      </c>
      <c r="R1338" s="10">
        <v>7</v>
      </c>
      <c r="S1338" s="10">
        <v>5</v>
      </c>
    </row>
    <row r="1339" spans="2:19" x14ac:dyDescent="0.2">
      <c r="B1339" s="10" t="str">
        <f t="shared" si="129"/>
        <v/>
      </c>
      <c r="C1339" s="10" t="str">
        <f>IF(ISNA(VLOOKUP(P1339&amp;"_"&amp;Q1339&amp;"_"&amp;R1339,[1]挑战模式!$A:$AS,1,FALSE)),"",IF(R1339-R1338=0,"",R1339))</f>
        <v/>
      </c>
      <c r="D1339" s="10" t="str">
        <f t="shared" si="130"/>
        <v/>
      </c>
      <c r="E1339" s="10" t="str">
        <f>""</f>
        <v/>
      </c>
      <c r="F1339" s="10" t="str">
        <f>IF(C1339="","",VLOOKUP(P1339&amp;"_"&amp;Q1339&amp;"_"&amp;R1339,[1]挑战模式!$A:$AS,13,FALSE)-VLOOKUP(P1339&amp;"_"&amp;Q1339&amp;"_"&amp;R1339,[1]挑战模式!$A:$AS,14,FALSE))</f>
        <v/>
      </c>
      <c r="G1339" s="10" t="str">
        <f t="shared" si="131"/>
        <v/>
      </c>
      <c r="H1339" s="10" t="str">
        <f t="shared" si="128"/>
        <v/>
      </c>
      <c r="I1339" s="10" t="str">
        <f>IF(ISNA(VLOOKUP(P1339&amp;"_"&amp;Q1339&amp;"_"&amp;R1339,[1]挑战模式!$A:$AS,1,FALSE)),"",IF(VLOOKUP(P1339&amp;"_"&amp;Q1339&amp;"_"&amp;R1339,[1]挑战模式!$A:$AS,14+S1339,FALSE)="","",INT(VLOOKUP(P1339&amp;"_"&amp;Q1339&amp;"_"&amp;R1339,[1]挑战模式!$A:$AS,20+S1339,FALSE))))</f>
        <v/>
      </c>
      <c r="J1339" s="10" t="str">
        <f>IF(ISNA(VLOOKUP(P1339&amp;"_"&amp;Q1339&amp;"_"&amp;R1339,[1]挑战模式!$A:$AS,1,FALSE)),"",IF(VLOOKUP(P1339&amp;"_"&amp;Q1339&amp;"_"&amp;R1339,[1]挑战模式!$A:$AS,14+S1339,FALSE)="","",ROUND(VLOOKUP(P1339&amp;"_"&amp;Q1339&amp;"_"&amp;R1339,[1]挑战模式!$A:$AS,5,FALSE)/I1339,2)))</f>
        <v/>
      </c>
      <c r="K1339" s="10" t="str">
        <f t="shared" si="132"/>
        <v/>
      </c>
      <c r="L1339" s="10" t="str">
        <f t="shared" si="133"/>
        <v/>
      </c>
      <c r="M1339" s="10" t="str">
        <f t="shared" si="134"/>
        <v/>
      </c>
      <c r="O1339" s="10" t="str">
        <f>IF(J1339="","",VLOOKUP(P1339&amp;"_"&amp;Q1339&amp;"_"&amp;R1339,[1]挑战模式!$A:$AS,38+S1339,FALSE))</f>
        <v/>
      </c>
      <c r="P1339" s="10">
        <v>2</v>
      </c>
      <c r="Q1339" s="10">
        <v>3</v>
      </c>
      <c r="R1339" s="10">
        <v>7</v>
      </c>
      <c r="S1339" s="10">
        <v>6</v>
      </c>
    </row>
    <row r="1340" spans="2:19" x14ac:dyDescent="0.2">
      <c r="B1340" s="10" t="str">
        <f t="shared" si="129"/>
        <v/>
      </c>
      <c r="C1340" s="10" t="str">
        <f>IF(ISNA(VLOOKUP(P1340&amp;"_"&amp;Q1340&amp;"_"&amp;R1340,[1]挑战模式!$A:$AS,1,FALSE)),"",IF(R1340-R1339=0,"",R1340))</f>
        <v/>
      </c>
      <c r="D1340" s="10" t="str">
        <f t="shared" si="130"/>
        <v/>
      </c>
      <c r="E1340" s="10" t="str">
        <f>""</f>
        <v/>
      </c>
      <c r="F1340" s="10" t="str">
        <f>IF(C1340="","",VLOOKUP(P1340&amp;"_"&amp;Q1340&amp;"_"&amp;R1340,[1]挑战模式!$A:$AS,13,FALSE)-VLOOKUP(P1340&amp;"_"&amp;Q1340&amp;"_"&amp;R1340,[1]挑战模式!$A:$AS,14,FALSE))</f>
        <v/>
      </c>
      <c r="G1340" s="10" t="str">
        <f t="shared" si="131"/>
        <v/>
      </c>
      <c r="H1340" s="10" t="str">
        <f t="shared" si="128"/>
        <v/>
      </c>
      <c r="I1340" s="10" t="str">
        <f>IF(ISNA(VLOOKUP(P1340&amp;"_"&amp;Q1340&amp;"_"&amp;R1340,[1]挑战模式!$A:$AS,1,FALSE)),"",IF(VLOOKUP(P1340&amp;"_"&amp;Q1340&amp;"_"&amp;R1340,[1]挑战模式!$A:$AS,14+S1340,FALSE)="","",INT(VLOOKUP(P1340&amp;"_"&amp;Q1340&amp;"_"&amp;R1340,[1]挑战模式!$A:$AS,20+S1340,FALSE))))</f>
        <v/>
      </c>
      <c r="J1340" s="10" t="str">
        <f>IF(ISNA(VLOOKUP(P1340&amp;"_"&amp;Q1340&amp;"_"&amp;R1340,[1]挑战模式!$A:$AS,1,FALSE)),"",IF(VLOOKUP(P1340&amp;"_"&amp;Q1340&amp;"_"&amp;R1340,[1]挑战模式!$A:$AS,14+S1340,FALSE)="","",ROUND(VLOOKUP(P1340&amp;"_"&amp;Q1340&amp;"_"&amp;R1340,[1]挑战模式!$A:$AS,5,FALSE)/I1340,2)))</f>
        <v/>
      </c>
      <c r="K1340" s="10" t="str">
        <f t="shared" si="132"/>
        <v/>
      </c>
      <c r="L1340" s="10" t="str">
        <f t="shared" si="133"/>
        <v/>
      </c>
      <c r="M1340" s="10" t="str">
        <f t="shared" si="134"/>
        <v/>
      </c>
      <c r="O1340" s="10" t="str">
        <f>IF(J1340="","",VLOOKUP(P1340&amp;"_"&amp;Q1340&amp;"_"&amp;R1340,[1]挑战模式!$A:$AS,38+S1340,FALSE))</f>
        <v/>
      </c>
      <c r="P1340" s="10">
        <v>2</v>
      </c>
      <c r="Q1340" s="10">
        <v>3</v>
      </c>
      <c r="R1340" s="10">
        <v>8</v>
      </c>
      <c r="S1340" s="10">
        <v>1</v>
      </c>
    </row>
    <row r="1341" spans="2:19" x14ac:dyDescent="0.2">
      <c r="B1341" s="10" t="str">
        <f t="shared" si="129"/>
        <v/>
      </c>
      <c r="C1341" s="10" t="str">
        <f>IF(ISNA(VLOOKUP(P1341&amp;"_"&amp;Q1341&amp;"_"&amp;R1341,[1]挑战模式!$A:$AS,1,FALSE)),"",IF(R1341-R1340=0,"",R1341))</f>
        <v/>
      </c>
      <c r="D1341" s="10" t="str">
        <f t="shared" si="130"/>
        <v/>
      </c>
      <c r="E1341" s="10" t="str">
        <f>""</f>
        <v/>
      </c>
      <c r="F1341" s="10" t="str">
        <f>IF(C1341="","",VLOOKUP(P1341&amp;"_"&amp;Q1341&amp;"_"&amp;R1341,[1]挑战模式!$A:$AS,13,FALSE)-VLOOKUP(P1341&amp;"_"&amp;Q1341&amp;"_"&amp;R1341,[1]挑战模式!$A:$AS,14,FALSE))</f>
        <v/>
      </c>
      <c r="G1341" s="10" t="str">
        <f t="shared" si="131"/>
        <v/>
      </c>
      <c r="H1341" s="10" t="str">
        <f t="shared" si="128"/>
        <v/>
      </c>
      <c r="I1341" s="10" t="str">
        <f>IF(ISNA(VLOOKUP(P1341&amp;"_"&amp;Q1341&amp;"_"&amp;R1341,[1]挑战模式!$A:$AS,1,FALSE)),"",IF(VLOOKUP(P1341&amp;"_"&amp;Q1341&amp;"_"&amp;R1341,[1]挑战模式!$A:$AS,14+S1341,FALSE)="","",INT(VLOOKUP(P1341&amp;"_"&amp;Q1341&amp;"_"&amp;R1341,[1]挑战模式!$A:$AS,20+S1341,FALSE))))</f>
        <v/>
      </c>
      <c r="J1341" s="10" t="str">
        <f>IF(ISNA(VLOOKUP(P1341&amp;"_"&amp;Q1341&amp;"_"&amp;R1341,[1]挑战模式!$A:$AS,1,FALSE)),"",IF(VLOOKUP(P1341&amp;"_"&amp;Q1341&amp;"_"&amp;R1341,[1]挑战模式!$A:$AS,14+S1341,FALSE)="","",ROUND(VLOOKUP(P1341&amp;"_"&amp;Q1341&amp;"_"&amp;R1341,[1]挑战模式!$A:$AS,5,FALSE)/I1341,2)))</f>
        <v/>
      </c>
      <c r="K1341" s="10" t="str">
        <f t="shared" si="132"/>
        <v/>
      </c>
      <c r="L1341" s="10" t="str">
        <f t="shared" si="133"/>
        <v/>
      </c>
      <c r="M1341" s="10" t="str">
        <f t="shared" si="134"/>
        <v/>
      </c>
      <c r="O1341" s="10" t="str">
        <f>IF(J1341="","",VLOOKUP(P1341&amp;"_"&amp;Q1341&amp;"_"&amp;R1341,[1]挑战模式!$A:$AS,38+S1341,FALSE))</f>
        <v/>
      </c>
      <c r="P1341" s="10">
        <v>2</v>
      </c>
      <c r="Q1341" s="10">
        <v>3</v>
      </c>
      <c r="R1341" s="10">
        <v>8</v>
      </c>
      <c r="S1341" s="10">
        <v>2</v>
      </c>
    </row>
    <row r="1342" spans="2:19" x14ac:dyDescent="0.2">
      <c r="B1342" s="10" t="str">
        <f t="shared" si="129"/>
        <v/>
      </c>
      <c r="C1342" s="10" t="str">
        <f>IF(ISNA(VLOOKUP(P1342&amp;"_"&amp;Q1342&amp;"_"&amp;R1342,[1]挑战模式!$A:$AS,1,FALSE)),"",IF(R1342-R1341=0,"",R1342))</f>
        <v/>
      </c>
      <c r="D1342" s="10" t="str">
        <f t="shared" si="130"/>
        <v/>
      </c>
      <c r="E1342" s="10" t="str">
        <f>""</f>
        <v/>
      </c>
      <c r="F1342" s="10" t="str">
        <f>IF(C1342="","",VLOOKUP(P1342&amp;"_"&amp;Q1342&amp;"_"&amp;R1342,[1]挑战模式!$A:$AS,13,FALSE)-VLOOKUP(P1342&amp;"_"&amp;Q1342&amp;"_"&amp;R1342,[1]挑战模式!$A:$AS,14,FALSE))</f>
        <v/>
      </c>
      <c r="G1342" s="10" t="str">
        <f t="shared" si="131"/>
        <v/>
      </c>
      <c r="H1342" s="10" t="str">
        <f t="shared" si="128"/>
        <v/>
      </c>
      <c r="I1342" s="10" t="str">
        <f>IF(ISNA(VLOOKUP(P1342&amp;"_"&amp;Q1342&amp;"_"&amp;R1342,[1]挑战模式!$A:$AS,1,FALSE)),"",IF(VLOOKUP(P1342&amp;"_"&amp;Q1342&amp;"_"&amp;R1342,[1]挑战模式!$A:$AS,14+S1342,FALSE)="","",INT(VLOOKUP(P1342&amp;"_"&amp;Q1342&amp;"_"&amp;R1342,[1]挑战模式!$A:$AS,20+S1342,FALSE))))</f>
        <v/>
      </c>
      <c r="J1342" s="10" t="str">
        <f>IF(ISNA(VLOOKUP(P1342&amp;"_"&amp;Q1342&amp;"_"&amp;R1342,[1]挑战模式!$A:$AS,1,FALSE)),"",IF(VLOOKUP(P1342&amp;"_"&amp;Q1342&amp;"_"&amp;R1342,[1]挑战模式!$A:$AS,14+S1342,FALSE)="","",ROUND(VLOOKUP(P1342&amp;"_"&amp;Q1342&amp;"_"&amp;R1342,[1]挑战模式!$A:$AS,5,FALSE)/I1342,2)))</f>
        <v/>
      </c>
      <c r="K1342" s="10" t="str">
        <f t="shared" si="132"/>
        <v/>
      </c>
      <c r="L1342" s="10" t="str">
        <f t="shared" si="133"/>
        <v/>
      </c>
      <c r="M1342" s="10" t="str">
        <f t="shared" si="134"/>
        <v/>
      </c>
      <c r="O1342" s="10" t="str">
        <f>IF(J1342="","",VLOOKUP(P1342&amp;"_"&amp;Q1342&amp;"_"&amp;R1342,[1]挑战模式!$A:$AS,38+S1342,FALSE))</f>
        <v/>
      </c>
      <c r="P1342" s="10">
        <v>2</v>
      </c>
      <c r="Q1342" s="10">
        <v>3</v>
      </c>
      <c r="R1342" s="10">
        <v>8</v>
      </c>
      <c r="S1342" s="10">
        <v>3</v>
      </c>
    </row>
    <row r="1343" spans="2:19" x14ac:dyDescent="0.2">
      <c r="B1343" s="10" t="str">
        <f t="shared" si="129"/>
        <v/>
      </c>
      <c r="C1343" s="10" t="str">
        <f>IF(ISNA(VLOOKUP(P1343&amp;"_"&amp;Q1343&amp;"_"&amp;R1343,[1]挑战模式!$A:$AS,1,FALSE)),"",IF(R1343-R1342=0,"",R1343))</f>
        <v/>
      </c>
      <c r="D1343" s="10" t="str">
        <f t="shared" si="130"/>
        <v/>
      </c>
      <c r="E1343" s="10" t="str">
        <f>""</f>
        <v/>
      </c>
      <c r="F1343" s="10" t="str">
        <f>IF(C1343="","",VLOOKUP(P1343&amp;"_"&amp;Q1343&amp;"_"&amp;R1343,[1]挑战模式!$A:$AS,13,FALSE)-VLOOKUP(P1343&amp;"_"&amp;Q1343&amp;"_"&amp;R1343,[1]挑战模式!$A:$AS,14,FALSE))</f>
        <v/>
      </c>
      <c r="G1343" s="10" t="str">
        <f t="shared" si="131"/>
        <v/>
      </c>
      <c r="H1343" s="10" t="str">
        <f t="shared" si="128"/>
        <v/>
      </c>
      <c r="I1343" s="10" t="str">
        <f>IF(ISNA(VLOOKUP(P1343&amp;"_"&amp;Q1343&amp;"_"&amp;R1343,[1]挑战模式!$A:$AS,1,FALSE)),"",IF(VLOOKUP(P1343&amp;"_"&amp;Q1343&amp;"_"&amp;R1343,[1]挑战模式!$A:$AS,14+S1343,FALSE)="","",INT(VLOOKUP(P1343&amp;"_"&amp;Q1343&amp;"_"&amp;R1343,[1]挑战模式!$A:$AS,20+S1343,FALSE))))</f>
        <v/>
      </c>
      <c r="J1343" s="10" t="str">
        <f>IF(ISNA(VLOOKUP(P1343&amp;"_"&amp;Q1343&amp;"_"&amp;R1343,[1]挑战模式!$A:$AS,1,FALSE)),"",IF(VLOOKUP(P1343&amp;"_"&amp;Q1343&amp;"_"&amp;R1343,[1]挑战模式!$A:$AS,14+S1343,FALSE)="","",ROUND(VLOOKUP(P1343&amp;"_"&amp;Q1343&amp;"_"&amp;R1343,[1]挑战模式!$A:$AS,5,FALSE)/I1343,2)))</f>
        <v/>
      </c>
      <c r="K1343" s="10" t="str">
        <f t="shared" si="132"/>
        <v/>
      </c>
      <c r="L1343" s="10" t="str">
        <f t="shared" si="133"/>
        <v/>
      </c>
      <c r="M1343" s="10" t="str">
        <f t="shared" si="134"/>
        <v/>
      </c>
      <c r="O1343" s="10" t="str">
        <f>IF(J1343="","",VLOOKUP(P1343&amp;"_"&amp;Q1343&amp;"_"&amp;R1343,[1]挑战模式!$A:$AS,38+S1343,FALSE))</f>
        <v/>
      </c>
      <c r="P1343" s="10">
        <v>2</v>
      </c>
      <c r="Q1343" s="10">
        <v>3</v>
      </c>
      <c r="R1343" s="10">
        <v>8</v>
      </c>
      <c r="S1343" s="10">
        <v>4</v>
      </c>
    </row>
    <row r="1344" spans="2:19" x14ac:dyDescent="0.2">
      <c r="B1344" s="10" t="str">
        <f t="shared" si="129"/>
        <v/>
      </c>
      <c r="C1344" s="10" t="str">
        <f>IF(ISNA(VLOOKUP(P1344&amp;"_"&amp;Q1344&amp;"_"&amp;R1344,[1]挑战模式!$A:$AS,1,FALSE)),"",IF(R1344-R1343=0,"",R1344))</f>
        <v/>
      </c>
      <c r="D1344" s="10" t="str">
        <f t="shared" si="130"/>
        <v/>
      </c>
      <c r="E1344" s="10" t="str">
        <f>""</f>
        <v/>
      </c>
      <c r="F1344" s="10" t="str">
        <f>IF(C1344="","",VLOOKUP(P1344&amp;"_"&amp;Q1344&amp;"_"&amp;R1344,[1]挑战模式!$A:$AS,13,FALSE)-VLOOKUP(P1344&amp;"_"&amp;Q1344&amp;"_"&amp;R1344,[1]挑战模式!$A:$AS,14,FALSE))</f>
        <v/>
      </c>
      <c r="G1344" s="10" t="str">
        <f t="shared" si="131"/>
        <v/>
      </c>
      <c r="H1344" s="10" t="str">
        <f t="shared" si="128"/>
        <v/>
      </c>
      <c r="I1344" s="10" t="str">
        <f>IF(ISNA(VLOOKUP(P1344&amp;"_"&amp;Q1344&amp;"_"&amp;R1344,[1]挑战模式!$A:$AS,1,FALSE)),"",IF(VLOOKUP(P1344&amp;"_"&amp;Q1344&amp;"_"&amp;R1344,[1]挑战模式!$A:$AS,14+S1344,FALSE)="","",INT(VLOOKUP(P1344&amp;"_"&amp;Q1344&amp;"_"&amp;R1344,[1]挑战模式!$A:$AS,20+S1344,FALSE))))</f>
        <v/>
      </c>
      <c r="J1344" s="10" t="str">
        <f>IF(ISNA(VLOOKUP(P1344&amp;"_"&amp;Q1344&amp;"_"&amp;R1344,[1]挑战模式!$A:$AS,1,FALSE)),"",IF(VLOOKUP(P1344&amp;"_"&amp;Q1344&amp;"_"&amp;R1344,[1]挑战模式!$A:$AS,14+S1344,FALSE)="","",ROUND(VLOOKUP(P1344&amp;"_"&amp;Q1344&amp;"_"&amp;R1344,[1]挑战模式!$A:$AS,5,FALSE)/I1344,2)))</f>
        <v/>
      </c>
      <c r="K1344" s="10" t="str">
        <f t="shared" si="132"/>
        <v/>
      </c>
      <c r="L1344" s="10" t="str">
        <f t="shared" si="133"/>
        <v/>
      </c>
      <c r="M1344" s="10" t="str">
        <f t="shared" si="134"/>
        <v/>
      </c>
      <c r="O1344" s="10" t="str">
        <f>IF(J1344="","",VLOOKUP(P1344&amp;"_"&amp;Q1344&amp;"_"&amp;R1344,[1]挑战模式!$A:$AS,38+S1344,FALSE))</f>
        <v/>
      </c>
      <c r="P1344" s="10">
        <v>2</v>
      </c>
      <c r="Q1344" s="10">
        <v>3</v>
      </c>
      <c r="R1344" s="10">
        <v>8</v>
      </c>
      <c r="S1344" s="10">
        <v>5</v>
      </c>
    </row>
    <row r="1345" spans="2:19" x14ac:dyDescent="0.2">
      <c r="B1345" s="10" t="str">
        <f t="shared" si="129"/>
        <v/>
      </c>
      <c r="C1345" s="10" t="str">
        <f>IF(ISNA(VLOOKUP(P1345&amp;"_"&amp;Q1345&amp;"_"&amp;R1345,[1]挑战模式!$A:$AS,1,FALSE)),"",IF(R1345-R1344=0,"",R1345))</f>
        <v/>
      </c>
      <c r="D1345" s="10" t="str">
        <f t="shared" si="130"/>
        <v/>
      </c>
      <c r="E1345" s="10" t="str">
        <f>""</f>
        <v/>
      </c>
      <c r="F1345" s="10" t="str">
        <f>IF(C1345="","",VLOOKUP(P1345&amp;"_"&amp;Q1345&amp;"_"&amp;R1345,[1]挑战模式!$A:$AS,13,FALSE)-VLOOKUP(P1345&amp;"_"&amp;Q1345&amp;"_"&amp;R1345,[1]挑战模式!$A:$AS,14,FALSE))</f>
        <v/>
      </c>
      <c r="G1345" s="10" t="str">
        <f t="shared" si="131"/>
        <v/>
      </c>
      <c r="H1345" s="10" t="str">
        <f t="shared" si="128"/>
        <v/>
      </c>
      <c r="I1345" s="10" t="str">
        <f>IF(ISNA(VLOOKUP(P1345&amp;"_"&amp;Q1345&amp;"_"&amp;R1345,[1]挑战模式!$A:$AS,1,FALSE)),"",IF(VLOOKUP(P1345&amp;"_"&amp;Q1345&amp;"_"&amp;R1345,[1]挑战模式!$A:$AS,14+S1345,FALSE)="","",INT(VLOOKUP(P1345&amp;"_"&amp;Q1345&amp;"_"&amp;R1345,[1]挑战模式!$A:$AS,20+S1345,FALSE))))</f>
        <v/>
      </c>
      <c r="J1345" s="10" t="str">
        <f>IF(ISNA(VLOOKUP(P1345&amp;"_"&amp;Q1345&amp;"_"&amp;R1345,[1]挑战模式!$A:$AS,1,FALSE)),"",IF(VLOOKUP(P1345&amp;"_"&amp;Q1345&amp;"_"&amp;R1345,[1]挑战模式!$A:$AS,14+S1345,FALSE)="","",ROUND(VLOOKUP(P1345&amp;"_"&amp;Q1345&amp;"_"&amp;R1345,[1]挑战模式!$A:$AS,5,FALSE)/I1345,2)))</f>
        <v/>
      </c>
      <c r="K1345" s="10" t="str">
        <f t="shared" si="132"/>
        <v/>
      </c>
      <c r="L1345" s="10" t="str">
        <f t="shared" si="133"/>
        <v/>
      </c>
      <c r="M1345" s="10" t="str">
        <f t="shared" si="134"/>
        <v/>
      </c>
      <c r="O1345" s="10" t="str">
        <f>IF(J1345="","",VLOOKUP(P1345&amp;"_"&amp;Q1345&amp;"_"&amp;R1345,[1]挑战模式!$A:$AS,38+S1345,FALSE))</f>
        <v/>
      </c>
      <c r="P1345" s="10">
        <v>2</v>
      </c>
      <c r="Q1345" s="10">
        <v>3</v>
      </c>
      <c r="R1345" s="10">
        <v>8</v>
      </c>
      <c r="S1345" s="10">
        <v>6</v>
      </c>
    </row>
    <row r="1346" spans="2:19" x14ac:dyDescent="0.2">
      <c r="B1346" s="10" t="str">
        <f t="shared" si="129"/>
        <v>MonsterWaveCallRule_Season2_Challenge4</v>
      </c>
      <c r="C1346" s="10">
        <f>IF(ISNA(VLOOKUP(P1346&amp;"_"&amp;Q1346&amp;"_"&amp;R1346,[1]挑战模式!$A:$AS,1,FALSE)),"",IF(R1346-R1345=0,"",R1346))</f>
        <v>1</v>
      </c>
      <c r="D1346" s="10" t="str">
        <f t="shared" si="130"/>
        <v>赛季2挑战关卡4波次1</v>
      </c>
      <c r="E1346" s="10" t="str">
        <f>""</f>
        <v/>
      </c>
      <c r="F1346" s="10">
        <f>IF(C1346="","",VLOOKUP(P1346&amp;"_"&amp;Q1346&amp;"_"&amp;R1346,[1]挑战模式!$A:$AS,13,FALSE)-VLOOKUP(P1346&amp;"_"&amp;Q1346&amp;"_"&amp;R1346,[1]挑战模式!$A:$AS,14,FALSE))</f>
        <v>100</v>
      </c>
      <c r="G1346" s="10">
        <f t="shared" si="131"/>
        <v>180</v>
      </c>
      <c r="H1346" s="10">
        <f t="shared" si="128"/>
        <v>0</v>
      </c>
      <c r="I1346" s="10">
        <f ca="1">IF(ISNA(VLOOKUP(P1346&amp;"_"&amp;Q1346&amp;"_"&amp;R1346,[1]挑战模式!$A:$AS,1,FALSE)),"",IF(VLOOKUP(P1346&amp;"_"&amp;Q1346&amp;"_"&amp;R1346,[1]挑战模式!$A:$AS,14+S1346,FALSE)="","",INT(VLOOKUP(P1346&amp;"_"&amp;Q1346&amp;"_"&amp;R1346,[1]挑战模式!$A:$AS,20+S1346,FALSE))))</f>
        <v>5</v>
      </c>
      <c r="J1346" s="10">
        <f ca="1">IF(ISNA(VLOOKUP(P1346&amp;"_"&amp;Q1346&amp;"_"&amp;R1346,[1]挑战模式!$A:$AS,1,FALSE)),"",IF(VLOOKUP(P1346&amp;"_"&amp;Q1346&amp;"_"&amp;R1346,[1]挑战模式!$A:$AS,14+S1346,FALSE)="","",ROUND(VLOOKUP(P1346&amp;"_"&amp;Q1346&amp;"_"&amp;R1346,[1]挑战模式!$A:$AS,5,FALSE)/I1346,2)))</f>
        <v>2</v>
      </c>
      <c r="K1346" s="10">
        <f t="shared" ca="1" si="132"/>
        <v>1</v>
      </c>
      <c r="L1346" s="10" t="str">
        <f t="shared" ca="1" si="133"/>
        <v>Monster_Season2_Challenge4_1_1</v>
      </c>
      <c r="M1346" s="10">
        <f t="shared" ca="1" si="134"/>
        <v>1</v>
      </c>
      <c r="O1346" s="10">
        <f ca="1">IF(J1346="","",VLOOKUP(P1346&amp;"_"&amp;Q1346&amp;"_"&amp;R1346,[1]挑战模式!$A:$AS,38+S1346,FALSE))</f>
        <v>40</v>
      </c>
      <c r="P1346" s="10">
        <v>2</v>
      </c>
      <c r="Q1346" s="10">
        <v>4</v>
      </c>
      <c r="R1346" s="10">
        <v>1</v>
      </c>
      <c r="S1346" s="10">
        <v>1</v>
      </c>
    </row>
    <row r="1347" spans="2:19" x14ac:dyDescent="0.2">
      <c r="B1347" s="10" t="str">
        <f t="shared" si="129"/>
        <v/>
      </c>
      <c r="C1347" s="10" t="str">
        <f>IF(ISNA(VLOOKUP(P1347&amp;"_"&amp;Q1347&amp;"_"&amp;R1347,[1]挑战模式!$A:$AS,1,FALSE)),"",IF(R1347-R1346=0,"",R1347))</f>
        <v/>
      </c>
      <c r="D1347" s="10" t="str">
        <f t="shared" si="130"/>
        <v/>
      </c>
      <c r="E1347" s="10" t="str">
        <f>""</f>
        <v/>
      </c>
      <c r="F1347" s="10" t="str">
        <f>IF(C1347="","",VLOOKUP(P1347&amp;"_"&amp;Q1347&amp;"_"&amp;R1347,[1]挑战模式!$A:$AS,13,FALSE)-VLOOKUP(P1347&amp;"_"&amp;Q1347&amp;"_"&amp;R1347,[1]挑战模式!$A:$AS,14,FALSE))</f>
        <v/>
      </c>
      <c r="G1347" s="10" t="str">
        <f t="shared" si="131"/>
        <v/>
      </c>
      <c r="H1347" s="10" t="str">
        <f t="shared" si="128"/>
        <v/>
      </c>
      <c r="I1347" s="10" t="str">
        <f ca="1">IF(ISNA(VLOOKUP(P1347&amp;"_"&amp;Q1347&amp;"_"&amp;R1347,[1]挑战模式!$A:$AS,1,FALSE)),"",IF(VLOOKUP(P1347&amp;"_"&amp;Q1347&amp;"_"&amp;R1347,[1]挑战模式!$A:$AS,14+S1347,FALSE)="","",INT(VLOOKUP(P1347&amp;"_"&amp;Q1347&amp;"_"&amp;R1347,[1]挑战模式!$A:$AS,20+S1347,FALSE))))</f>
        <v/>
      </c>
      <c r="J1347" s="10" t="str">
        <f ca="1">IF(ISNA(VLOOKUP(P1347&amp;"_"&amp;Q1347&amp;"_"&amp;R1347,[1]挑战模式!$A:$AS,1,FALSE)),"",IF(VLOOKUP(P1347&amp;"_"&amp;Q1347&amp;"_"&amp;R1347,[1]挑战模式!$A:$AS,14+S1347,FALSE)="","",ROUND(VLOOKUP(P1347&amp;"_"&amp;Q1347&amp;"_"&amp;R1347,[1]挑战模式!$A:$AS,5,FALSE)/I1347,2)))</f>
        <v/>
      </c>
      <c r="K1347" s="10" t="str">
        <f t="shared" ca="1" si="132"/>
        <v/>
      </c>
      <c r="L1347" s="10" t="str">
        <f t="shared" ca="1" si="133"/>
        <v/>
      </c>
      <c r="M1347" s="10" t="str">
        <f t="shared" ca="1" si="134"/>
        <v/>
      </c>
      <c r="O1347" s="10" t="str">
        <f ca="1">IF(J1347="","",VLOOKUP(P1347&amp;"_"&amp;Q1347&amp;"_"&amp;R1347,[1]挑战模式!$A:$AS,38+S1347,FALSE))</f>
        <v/>
      </c>
      <c r="P1347" s="10">
        <v>2</v>
      </c>
      <c r="Q1347" s="10">
        <v>4</v>
      </c>
      <c r="R1347" s="10">
        <v>1</v>
      </c>
      <c r="S1347" s="10">
        <v>2</v>
      </c>
    </row>
    <row r="1348" spans="2:19" x14ac:dyDescent="0.2">
      <c r="B1348" s="10" t="str">
        <f t="shared" si="129"/>
        <v/>
      </c>
      <c r="C1348" s="10" t="str">
        <f>IF(ISNA(VLOOKUP(P1348&amp;"_"&amp;Q1348&amp;"_"&amp;R1348,[1]挑战模式!$A:$AS,1,FALSE)),"",IF(R1348-R1347=0,"",R1348))</f>
        <v/>
      </c>
      <c r="D1348" s="10" t="str">
        <f t="shared" si="130"/>
        <v/>
      </c>
      <c r="E1348" s="10" t="str">
        <f>""</f>
        <v/>
      </c>
      <c r="F1348" s="10" t="str">
        <f>IF(C1348="","",VLOOKUP(P1348&amp;"_"&amp;Q1348&amp;"_"&amp;R1348,[1]挑战模式!$A:$AS,13,FALSE)-VLOOKUP(P1348&amp;"_"&amp;Q1348&amp;"_"&amp;R1348,[1]挑战模式!$A:$AS,14,FALSE))</f>
        <v/>
      </c>
      <c r="G1348" s="10" t="str">
        <f t="shared" si="131"/>
        <v/>
      </c>
      <c r="H1348" s="10" t="str">
        <f t="shared" si="128"/>
        <v/>
      </c>
      <c r="I1348" s="10" t="str">
        <f ca="1">IF(ISNA(VLOOKUP(P1348&amp;"_"&amp;Q1348&amp;"_"&amp;R1348,[1]挑战模式!$A:$AS,1,FALSE)),"",IF(VLOOKUP(P1348&amp;"_"&amp;Q1348&amp;"_"&amp;R1348,[1]挑战模式!$A:$AS,14+S1348,FALSE)="","",INT(VLOOKUP(P1348&amp;"_"&amp;Q1348&amp;"_"&amp;R1348,[1]挑战模式!$A:$AS,20+S1348,FALSE))))</f>
        <v/>
      </c>
      <c r="J1348" s="10" t="str">
        <f ca="1">IF(ISNA(VLOOKUP(P1348&amp;"_"&amp;Q1348&amp;"_"&amp;R1348,[1]挑战模式!$A:$AS,1,FALSE)),"",IF(VLOOKUP(P1348&amp;"_"&amp;Q1348&amp;"_"&amp;R1348,[1]挑战模式!$A:$AS,14+S1348,FALSE)="","",ROUND(VLOOKUP(P1348&amp;"_"&amp;Q1348&amp;"_"&amp;R1348,[1]挑战模式!$A:$AS,5,FALSE)/I1348,2)))</f>
        <v/>
      </c>
      <c r="K1348" s="10" t="str">
        <f t="shared" ca="1" si="132"/>
        <v/>
      </c>
      <c r="L1348" s="10" t="str">
        <f t="shared" ca="1" si="133"/>
        <v/>
      </c>
      <c r="M1348" s="10" t="str">
        <f t="shared" ca="1" si="134"/>
        <v/>
      </c>
      <c r="O1348" s="10" t="str">
        <f ca="1">IF(J1348="","",VLOOKUP(P1348&amp;"_"&amp;Q1348&amp;"_"&amp;R1348,[1]挑战模式!$A:$AS,38+S1348,FALSE))</f>
        <v/>
      </c>
      <c r="P1348" s="10">
        <v>2</v>
      </c>
      <c r="Q1348" s="10">
        <v>4</v>
      </c>
      <c r="R1348" s="10">
        <v>1</v>
      </c>
      <c r="S1348" s="10">
        <v>3</v>
      </c>
    </row>
    <row r="1349" spans="2:19" x14ac:dyDescent="0.2">
      <c r="B1349" s="10" t="str">
        <f t="shared" si="129"/>
        <v/>
      </c>
      <c r="C1349" s="10" t="str">
        <f>IF(ISNA(VLOOKUP(P1349&amp;"_"&amp;Q1349&amp;"_"&amp;R1349,[1]挑战模式!$A:$AS,1,FALSE)),"",IF(R1349-R1348=0,"",R1349))</f>
        <v/>
      </c>
      <c r="D1349" s="10" t="str">
        <f t="shared" si="130"/>
        <v/>
      </c>
      <c r="E1349" s="10" t="str">
        <f>""</f>
        <v/>
      </c>
      <c r="F1349" s="10" t="str">
        <f>IF(C1349="","",VLOOKUP(P1349&amp;"_"&amp;Q1349&amp;"_"&amp;R1349,[1]挑战模式!$A:$AS,13,FALSE)-VLOOKUP(P1349&amp;"_"&amp;Q1349&amp;"_"&amp;R1349,[1]挑战模式!$A:$AS,14,FALSE))</f>
        <v/>
      </c>
      <c r="G1349" s="10" t="str">
        <f t="shared" si="131"/>
        <v/>
      </c>
      <c r="H1349" s="10" t="str">
        <f t="shared" si="128"/>
        <v/>
      </c>
      <c r="I1349" s="10" t="str">
        <f ca="1">IF(ISNA(VLOOKUP(P1349&amp;"_"&amp;Q1349&amp;"_"&amp;R1349,[1]挑战模式!$A:$AS,1,FALSE)),"",IF(VLOOKUP(P1349&amp;"_"&amp;Q1349&amp;"_"&amp;R1349,[1]挑战模式!$A:$AS,14+S1349,FALSE)="","",INT(VLOOKUP(P1349&amp;"_"&amp;Q1349&amp;"_"&amp;R1349,[1]挑战模式!$A:$AS,20+S1349,FALSE))))</f>
        <v/>
      </c>
      <c r="J1349" s="10" t="str">
        <f ca="1">IF(ISNA(VLOOKUP(P1349&amp;"_"&amp;Q1349&amp;"_"&amp;R1349,[1]挑战模式!$A:$AS,1,FALSE)),"",IF(VLOOKUP(P1349&amp;"_"&amp;Q1349&amp;"_"&amp;R1349,[1]挑战模式!$A:$AS,14+S1349,FALSE)="","",ROUND(VLOOKUP(P1349&amp;"_"&amp;Q1349&amp;"_"&amp;R1349,[1]挑战模式!$A:$AS,5,FALSE)/I1349,2)))</f>
        <v/>
      </c>
      <c r="K1349" s="10" t="str">
        <f t="shared" ca="1" si="132"/>
        <v/>
      </c>
      <c r="L1349" s="10" t="str">
        <f t="shared" ca="1" si="133"/>
        <v/>
      </c>
      <c r="M1349" s="10" t="str">
        <f t="shared" ca="1" si="134"/>
        <v/>
      </c>
      <c r="O1349" s="10" t="str">
        <f ca="1">IF(J1349="","",VLOOKUP(P1349&amp;"_"&amp;Q1349&amp;"_"&amp;R1349,[1]挑战模式!$A:$AS,38+S1349,FALSE))</f>
        <v/>
      </c>
      <c r="P1349" s="10">
        <v>2</v>
      </c>
      <c r="Q1349" s="10">
        <v>4</v>
      </c>
      <c r="R1349" s="10">
        <v>1</v>
      </c>
      <c r="S1349" s="10">
        <v>4</v>
      </c>
    </row>
    <row r="1350" spans="2:19" x14ac:dyDescent="0.2">
      <c r="B1350" s="10" t="str">
        <f t="shared" si="129"/>
        <v/>
      </c>
      <c r="C1350" s="10" t="str">
        <f>IF(ISNA(VLOOKUP(P1350&amp;"_"&amp;Q1350&amp;"_"&amp;R1350,[1]挑战模式!$A:$AS,1,FALSE)),"",IF(R1350-R1349=0,"",R1350))</f>
        <v/>
      </c>
      <c r="D1350" s="10" t="str">
        <f t="shared" si="130"/>
        <v/>
      </c>
      <c r="E1350" s="10" t="str">
        <f>""</f>
        <v/>
      </c>
      <c r="F1350" s="10" t="str">
        <f>IF(C1350="","",VLOOKUP(P1350&amp;"_"&amp;Q1350&amp;"_"&amp;R1350,[1]挑战模式!$A:$AS,13,FALSE)-VLOOKUP(P1350&amp;"_"&amp;Q1350&amp;"_"&amp;R1350,[1]挑战模式!$A:$AS,14,FALSE))</f>
        <v/>
      </c>
      <c r="G1350" s="10" t="str">
        <f t="shared" si="131"/>
        <v/>
      </c>
      <c r="H1350" s="10" t="str">
        <f t="shared" si="128"/>
        <v/>
      </c>
      <c r="I1350" s="10" t="str">
        <f ca="1">IF(ISNA(VLOOKUP(P1350&amp;"_"&amp;Q1350&amp;"_"&amp;R1350,[1]挑战模式!$A:$AS,1,FALSE)),"",IF(VLOOKUP(P1350&amp;"_"&amp;Q1350&amp;"_"&amp;R1350,[1]挑战模式!$A:$AS,14+S1350,FALSE)="","",INT(VLOOKUP(P1350&amp;"_"&amp;Q1350&amp;"_"&amp;R1350,[1]挑战模式!$A:$AS,20+S1350,FALSE))))</f>
        <v/>
      </c>
      <c r="J1350" s="10" t="str">
        <f ca="1">IF(ISNA(VLOOKUP(P1350&amp;"_"&amp;Q1350&amp;"_"&amp;R1350,[1]挑战模式!$A:$AS,1,FALSE)),"",IF(VLOOKUP(P1350&amp;"_"&amp;Q1350&amp;"_"&amp;R1350,[1]挑战模式!$A:$AS,14+S1350,FALSE)="","",ROUND(VLOOKUP(P1350&amp;"_"&amp;Q1350&amp;"_"&amp;R1350,[1]挑战模式!$A:$AS,5,FALSE)/I1350,2)))</f>
        <v/>
      </c>
      <c r="K1350" s="10" t="str">
        <f t="shared" ca="1" si="132"/>
        <v/>
      </c>
      <c r="L1350" s="10" t="str">
        <f t="shared" ca="1" si="133"/>
        <v/>
      </c>
      <c r="M1350" s="10" t="str">
        <f t="shared" ca="1" si="134"/>
        <v/>
      </c>
      <c r="O1350" s="10" t="str">
        <f ca="1">IF(J1350="","",VLOOKUP(P1350&amp;"_"&amp;Q1350&amp;"_"&amp;R1350,[1]挑战模式!$A:$AS,38+S1350,FALSE))</f>
        <v/>
      </c>
      <c r="P1350" s="10">
        <v>2</v>
      </c>
      <c r="Q1350" s="10">
        <v>4</v>
      </c>
      <c r="R1350" s="10">
        <v>1</v>
      </c>
      <c r="S1350" s="10">
        <v>5</v>
      </c>
    </row>
    <row r="1351" spans="2:19" x14ac:dyDescent="0.2">
      <c r="B1351" s="10" t="str">
        <f t="shared" si="129"/>
        <v/>
      </c>
      <c r="C1351" s="10" t="str">
        <f>IF(ISNA(VLOOKUP(P1351&amp;"_"&amp;Q1351&amp;"_"&amp;R1351,[1]挑战模式!$A:$AS,1,FALSE)),"",IF(R1351-R1350=0,"",R1351))</f>
        <v/>
      </c>
      <c r="D1351" s="10" t="str">
        <f t="shared" si="130"/>
        <v/>
      </c>
      <c r="E1351" s="10" t="str">
        <f>""</f>
        <v/>
      </c>
      <c r="F1351" s="10" t="str">
        <f>IF(C1351="","",VLOOKUP(P1351&amp;"_"&amp;Q1351&amp;"_"&amp;R1351,[1]挑战模式!$A:$AS,13,FALSE)-VLOOKUP(P1351&amp;"_"&amp;Q1351&amp;"_"&amp;R1351,[1]挑战模式!$A:$AS,14,FALSE))</f>
        <v/>
      </c>
      <c r="G1351" s="10" t="str">
        <f t="shared" si="131"/>
        <v/>
      </c>
      <c r="H1351" s="10" t="str">
        <f t="shared" si="128"/>
        <v/>
      </c>
      <c r="I1351" s="10" t="str">
        <f ca="1">IF(ISNA(VLOOKUP(P1351&amp;"_"&amp;Q1351&amp;"_"&amp;R1351,[1]挑战模式!$A:$AS,1,FALSE)),"",IF(VLOOKUP(P1351&amp;"_"&amp;Q1351&amp;"_"&amp;R1351,[1]挑战模式!$A:$AS,14+S1351,FALSE)="","",INT(VLOOKUP(P1351&amp;"_"&amp;Q1351&amp;"_"&amp;R1351,[1]挑战模式!$A:$AS,20+S1351,FALSE))))</f>
        <v/>
      </c>
      <c r="J1351" s="10" t="str">
        <f ca="1">IF(ISNA(VLOOKUP(P1351&amp;"_"&amp;Q1351&amp;"_"&amp;R1351,[1]挑战模式!$A:$AS,1,FALSE)),"",IF(VLOOKUP(P1351&amp;"_"&amp;Q1351&amp;"_"&amp;R1351,[1]挑战模式!$A:$AS,14+S1351,FALSE)="","",ROUND(VLOOKUP(P1351&amp;"_"&amp;Q1351&amp;"_"&amp;R1351,[1]挑战模式!$A:$AS,5,FALSE)/I1351,2)))</f>
        <v/>
      </c>
      <c r="K1351" s="10" t="str">
        <f t="shared" ca="1" si="132"/>
        <v/>
      </c>
      <c r="L1351" s="10" t="str">
        <f t="shared" ca="1" si="133"/>
        <v/>
      </c>
      <c r="M1351" s="10" t="str">
        <f t="shared" ca="1" si="134"/>
        <v/>
      </c>
      <c r="O1351" s="10" t="str">
        <f ca="1">IF(J1351="","",VLOOKUP(P1351&amp;"_"&amp;Q1351&amp;"_"&amp;R1351,[1]挑战模式!$A:$AS,38+S1351,FALSE))</f>
        <v/>
      </c>
      <c r="P1351" s="10">
        <v>2</v>
      </c>
      <c r="Q1351" s="10">
        <v>4</v>
      </c>
      <c r="R1351" s="10">
        <v>1</v>
      </c>
      <c r="S1351" s="10">
        <v>6</v>
      </c>
    </row>
    <row r="1352" spans="2:19" x14ac:dyDescent="0.2">
      <c r="B1352" s="10" t="str">
        <f t="shared" si="129"/>
        <v>MonsterWaveCallRule_Season2_Challenge4</v>
      </c>
      <c r="C1352" s="10">
        <f>IF(ISNA(VLOOKUP(P1352&amp;"_"&amp;Q1352&amp;"_"&amp;R1352,[1]挑战模式!$A:$AS,1,FALSE)),"",IF(R1352-R1351=0,"",R1352))</f>
        <v>2</v>
      </c>
      <c r="D1352" s="10" t="str">
        <f t="shared" si="130"/>
        <v>赛季2挑战关卡4波次2</v>
      </c>
      <c r="E1352" s="10" t="str">
        <f>""</f>
        <v/>
      </c>
      <c r="F1352" s="10">
        <f>IF(C1352="","",VLOOKUP(P1352&amp;"_"&amp;Q1352&amp;"_"&amp;R1352,[1]挑战模式!$A:$AS,13,FALSE)-VLOOKUP(P1352&amp;"_"&amp;Q1352&amp;"_"&amp;R1352,[1]挑战模式!$A:$AS,14,FALSE))</f>
        <v>100</v>
      </c>
      <c r="G1352" s="10">
        <f t="shared" si="131"/>
        <v>180</v>
      </c>
      <c r="H1352" s="10">
        <f t="shared" si="128"/>
        <v>0</v>
      </c>
      <c r="I1352" s="10">
        <f ca="1">IF(ISNA(VLOOKUP(P1352&amp;"_"&amp;Q1352&amp;"_"&amp;R1352,[1]挑战模式!$A:$AS,1,FALSE)),"",IF(VLOOKUP(P1352&amp;"_"&amp;Q1352&amp;"_"&amp;R1352,[1]挑战模式!$A:$AS,14+S1352,FALSE)="","",INT(VLOOKUP(P1352&amp;"_"&amp;Q1352&amp;"_"&amp;R1352,[1]挑战模式!$A:$AS,20+S1352,FALSE))))</f>
        <v>4</v>
      </c>
      <c r="J1352" s="10">
        <f ca="1">IF(ISNA(VLOOKUP(P1352&amp;"_"&amp;Q1352&amp;"_"&amp;R1352,[1]挑战模式!$A:$AS,1,FALSE)),"",IF(VLOOKUP(P1352&amp;"_"&amp;Q1352&amp;"_"&amp;R1352,[1]挑战模式!$A:$AS,14+S1352,FALSE)="","",ROUND(VLOOKUP(P1352&amp;"_"&amp;Q1352&amp;"_"&amp;R1352,[1]挑战模式!$A:$AS,5,FALSE)/I1352,2)))</f>
        <v>3.75</v>
      </c>
      <c r="K1352" s="10">
        <f t="shared" ca="1" si="132"/>
        <v>1</v>
      </c>
      <c r="L1352" s="10" t="str">
        <f t="shared" ca="1" si="133"/>
        <v>Monster_Season2_Challenge4_2_1</v>
      </c>
      <c r="M1352" s="10">
        <f t="shared" ca="1" si="134"/>
        <v>1</v>
      </c>
      <c r="O1352" s="10">
        <f ca="1">IF(J1352="","",VLOOKUP(P1352&amp;"_"&amp;Q1352&amp;"_"&amp;R1352,[1]挑战模式!$A:$AS,38+S1352,FALSE))</f>
        <v>33</v>
      </c>
      <c r="P1352" s="10">
        <v>2</v>
      </c>
      <c r="Q1352" s="10">
        <v>4</v>
      </c>
      <c r="R1352" s="10">
        <v>2</v>
      </c>
      <c r="S1352" s="10">
        <v>1</v>
      </c>
    </row>
    <row r="1353" spans="2:19" x14ac:dyDescent="0.2">
      <c r="B1353" s="10" t="str">
        <f t="shared" si="129"/>
        <v/>
      </c>
      <c r="C1353" s="10" t="str">
        <f>IF(ISNA(VLOOKUP(P1353&amp;"_"&amp;Q1353&amp;"_"&amp;R1353,[1]挑战模式!$A:$AS,1,FALSE)),"",IF(R1353-R1352=0,"",R1353))</f>
        <v/>
      </c>
      <c r="D1353" s="10" t="str">
        <f t="shared" si="130"/>
        <v/>
      </c>
      <c r="E1353" s="10" t="str">
        <f>""</f>
        <v/>
      </c>
      <c r="F1353" s="10" t="str">
        <f>IF(C1353="","",VLOOKUP(P1353&amp;"_"&amp;Q1353&amp;"_"&amp;R1353,[1]挑战模式!$A:$AS,13,FALSE)-VLOOKUP(P1353&amp;"_"&amp;Q1353&amp;"_"&amp;R1353,[1]挑战模式!$A:$AS,14,FALSE))</f>
        <v/>
      </c>
      <c r="G1353" s="10" t="str">
        <f t="shared" si="131"/>
        <v/>
      </c>
      <c r="H1353" s="10" t="str">
        <f t="shared" si="128"/>
        <v/>
      </c>
      <c r="I1353" s="10">
        <f ca="1">IF(ISNA(VLOOKUP(P1353&amp;"_"&amp;Q1353&amp;"_"&amp;R1353,[1]挑战模式!$A:$AS,1,FALSE)),"",IF(VLOOKUP(P1353&amp;"_"&amp;Q1353&amp;"_"&amp;R1353,[1]挑战模式!$A:$AS,14+S1353,FALSE)="","",INT(VLOOKUP(P1353&amp;"_"&amp;Q1353&amp;"_"&amp;R1353,[1]挑战模式!$A:$AS,20+S1353,FALSE))))</f>
        <v>4</v>
      </c>
      <c r="J1353" s="10">
        <f ca="1">IF(ISNA(VLOOKUP(P1353&amp;"_"&amp;Q1353&amp;"_"&amp;R1353,[1]挑战模式!$A:$AS,1,FALSE)),"",IF(VLOOKUP(P1353&amp;"_"&amp;Q1353&amp;"_"&amp;R1353,[1]挑战模式!$A:$AS,14+S1353,FALSE)="","",ROUND(VLOOKUP(P1353&amp;"_"&amp;Q1353&amp;"_"&amp;R1353,[1]挑战模式!$A:$AS,5,FALSE)/I1353,2)))</f>
        <v>3.75</v>
      </c>
      <c r="K1353" s="10">
        <f t="shared" ca="1" si="132"/>
        <v>1</v>
      </c>
      <c r="L1353" s="10" t="str">
        <f t="shared" ca="1" si="133"/>
        <v>Monster_Season2_Challenge4_2_2</v>
      </c>
      <c r="M1353" s="10">
        <f t="shared" ca="1" si="134"/>
        <v>1</v>
      </c>
      <c r="O1353" s="10">
        <f ca="1">IF(J1353="","",VLOOKUP(P1353&amp;"_"&amp;Q1353&amp;"_"&amp;R1353,[1]挑战模式!$A:$AS,38+S1353,FALSE))</f>
        <v>17</v>
      </c>
      <c r="P1353" s="10">
        <v>2</v>
      </c>
      <c r="Q1353" s="10">
        <v>4</v>
      </c>
      <c r="R1353" s="10">
        <v>2</v>
      </c>
      <c r="S1353" s="10">
        <v>2</v>
      </c>
    </row>
    <row r="1354" spans="2:19" x14ac:dyDescent="0.2">
      <c r="B1354" s="10" t="str">
        <f t="shared" si="129"/>
        <v/>
      </c>
      <c r="C1354" s="10" t="str">
        <f>IF(ISNA(VLOOKUP(P1354&amp;"_"&amp;Q1354&amp;"_"&amp;R1354,[1]挑战模式!$A:$AS,1,FALSE)),"",IF(R1354-R1353=0,"",R1354))</f>
        <v/>
      </c>
      <c r="D1354" s="10" t="str">
        <f t="shared" si="130"/>
        <v/>
      </c>
      <c r="E1354" s="10" t="str">
        <f>""</f>
        <v/>
      </c>
      <c r="F1354" s="10" t="str">
        <f>IF(C1354="","",VLOOKUP(P1354&amp;"_"&amp;Q1354&amp;"_"&amp;R1354,[1]挑战模式!$A:$AS,13,FALSE)-VLOOKUP(P1354&amp;"_"&amp;Q1354&amp;"_"&amp;R1354,[1]挑战模式!$A:$AS,14,FALSE))</f>
        <v/>
      </c>
      <c r="G1354" s="10" t="str">
        <f t="shared" si="131"/>
        <v/>
      </c>
      <c r="H1354" s="10" t="str">
        <f t="shared" si="128"/>
        <v/>
      </c>
      <c r="I1354" s="10" t="str">
        <f ca="1">IF(ISNA(VLOOKUP(P1354&amp;"_"&amp;Q1354&amp;"_"&amp;R1354,[1]挑战模式!$A:$AS,1,FALSE)),"",IF(VLOOKUP(P1354&amp;"_"&amp;Q1354&amp;"_"&amp;R1354,[1]挑战模式!$A:$AS,14+S1354,FALSE)="","",INT(VLOOKUP(P1354&amp;"_"&amp;Q1354&amp;"_"&amp;R1354,[1]挑战模式!$A:$AS,20+S1354,FALSE))))</f>
        <v/>
      </c>
      <c r="J1354" s="10" t="str">
        <f ca="1">IF(ISNA(VLOOKUP(P1354&amp;"_"&amp;Q1354&amp;"_"&amp;R1354,[1]挑战模式!$A:$AS,1,FALSE)),"",IF(VLOOKUP(P1354&amp;"_"&amp;Q1354&amp;"_"&amp;R1354,[1]挑战模式!$A:$AS,14+S1354,FALSE)="","",ROUND(VLOOKUP(P1354&amp;"_"&amp;Q1354&amp;"_"&amp;R1354,[1]挑战模式!$A:$AS,5,FALSE)/I1354,2)))</f>
        <v/>
      </c>
      <c r="K1354" s="10" t="str">
        <f t="shared" ca="1" si="132"/>
        <v/>
      </c>
      <c r="L1354" s="10" t="str">
        <f t="shared" ca="1" si="133"/>
        <v/>
      </c>
      <c r="M1354" s="10" t="str">
        <f t="shared" ca="1" si="134"/>
        <v/>
      </c>
      <c r="O1354" s="10" t="str">
        <f ca="1">IF(J1354="","",VLOOKUP(P1354&amp;"_"&amp;Q1354&amp;"_"&amp;R1354,[1]挑战模式!$A:$AS,38+S1354,FALSE))</f>
        <v/>
      </c>
      <c r="P1354" s="10">
        <v>2</v>
      </c>
      <c r="Q1354" s="10">
        <v>4</v>
      </c>
      <c r="R1354" s="10">
        <v>2</v>
      </c>
      <c r="S1354" s="10">
        <v>3</v>
      </c>
    </row>
    <row r="1355" spans="2:19" x14ac:dyDescent="0.2">
      <c r="B1355" s="10" t="str">
        <f t="shared" si="129"/>
        <v/>
      </c>
      <c r="C1355" s="10" t="str">
        <f>IF(ISNA(VLOOKUP(P1355&amp;"_"&amp;Q1355&amp;"_"&amp;R1355,[1]挑战模式!$A:$AS,1,FALSE)),"",IF(R1355-R1354=0,"",R1355))</f>
        <v/>
      </c>
      <c r="D1355" s="10" t="str">
        <f t="shared" si="130"/>
        <v/>
      </c>
      <c r="E1355" s="10" t="str">
        <f>""</f>
        <v/>
      </c>
      <c r="F1355" s="10" t="str">
        <f>IF(C1355="","",VLOOKUP(P1355&amp;"_"&amp;Q1355&amp;"_"&amp;R1355,[1]挑战模式!$A:$AS,13,FALSE)-VLOOKUP(P1355&amp;"_"&amp;Q1355&amp;"_"&amp;R1355,[1]挑战模式!$A:$AS,14,FALSE))</f>
        <v/>
      </c>
      <c r="G1355" s="10" t="str">
        <f t="shared" si="131"/>
        <v/>
      </c>
      <c r="H1355" s="10" t="str">
        <f t="shared" si="128"/>
        <v/>
      </c>
      <c r="I1355" s="10" t="str">
        <f ca="1">IF(ISNA(VLOOKUP(P1355&amp;"_"&amp;Q1355&amp;"_"&amp;R1355,[1]挑战模式!$A:$AS,1,FALSE)),"",IF(VLOOKUP(P1355&amp;"_"&amp;Q1355&amp;"_"&amp;R1355,[1]挑战模式!$A:$AS,14+S1355,FALSE)="","",INT(VLOOKUP(P1355&amp;"_"&amp;Q1355&amp;"_"&amp;R1355,[1]挑战模式!$A:$AS,20+S1355,FALSE))))</f>
        <v/>
      </c>
      <c r="J1355" s="10" t="str">
        <f ca="1">IF(ISNA(VLOOKUP(P1355&amp;"_"&amp;Q1355&amp;"_"&amp;R1355,[1]挑战模式!$A:$AS,1,FALSE)),"",IF(VLOOKUP(P1355&amp;"_"&amp;Q1355&amp;"_"&amp;R1355,[1]挑战模式!$A:$AS,14+S1355,FALSE)="","",ROUND(VLOOKUP(P1355&amp;"_"&amp;Q1355&amp;"_"&amp;R1355,[1]挑战模式!$A:$AS,5,FALSE)/I1355,2)))</f>
        <v/>
      </c>
      <c r="K1355" s="10" t="str">
        <f t="shared" ca="1" si="132"/>
        <v/>
      </c>
      <c r="L1355" s="10" t="str">
        <f t="shared" ca="1" si="133"/>
        <v/>
      </c>
      <c r="M1355" s="10" t="str">
        <f t="shared" ca="1" si="134"/>
        <v/>
      </c>
      <c r="O1355" s="10" t="str">
        <f ca="1">IF(J1355="","",VLOOKUP(P1355&amp;"_"&amp;Q1355&amp;"_"&amp;R1355,[1]挑战模式!$A:$AS,38+S1355,FALSE))</f>
        <v/>
      </c>
      <c r="P1355" s="10">
        <v>2</v>
      </c>
      <c r="Q1355" s="10">
        <v>4</v>
      </c>
      <c r="R1355" s="10">
        <v>2</v>
      </c>
      <c r="S1355" s="10">
        <v>4</v>
      </c>
    </row>
    <row r="1356" spans="2:19" x14ac:dyDescent="0.2">
      <c r="B1356" s="10" t="str">
        <f t="shared" si="129"/>
        <v/>
      </c>
      <c r="C1356" s="10" t="str">
        <f>IF(ISNA(VLOOKUP(P1356&amp;"_"&amp;Q1356&amp;"_"&amp;R1356,[1]挑战模式!$A:$AS,1,FALSE)),"",IF(R1356-R1355=0,"",R1356))</f>
        <v/>
      </c>
      <c r="D1356" s="10" t="str">
        <f t="shared" si="130"/>
        <v/>
      </c>
      <c r="E1356" s="10" t="str">
        <f>""</f>
        <v/>
      </c>
      <c r="F1356" s="10" t="str">
        <f>IF(C1356="","",VLOOKUP(P1356&amp;"_"&amp;Q1356&amp;"_"&amp;R1356,[1]挑战模式!$A:$AS,13,FALSE)-VLOOKUP(P1356&amp;"_"&amp;Q1356&amp;"_"&amp;R1356,[1]挑战模式!$A:$AS,14,FALSE))</f>
        <v/>
      </c>
      <c r="G1356" s="10" t="str">
        <f t="shared" si="131"/>
        <v/>
      </c>
      <c r="H1356" s="10" t="str">
        <f t="shared" si="128"/>
        <v/>
      </c>
      <c r="I1356" s="10" t="str">
        <f ca="1">IF(ISNA(VLOOKUP(P1356&amp;"_"&amp;Q1356&amp;"_"&amp;R1356,[1]挑战模式!$A:$AS,1,FALSE)),"",IF(VLOOKUP(P1356&amp;"_"&amp;Q1356&amp;"_"&amp;R1356,[1]挑战模式!$A:$AS,14+S1356,FALSE)="","",INT(VLOOKUP(P1356&amp;"_"&amp;Q1356&amp;"_"&amp;R1356,[1]挑战模式!$A:$AS,20+S1356,FALSE))))</f>
        <v/>
      </c>
      <c r="J1356" s="10" t="str">
        <f ca="1">IF(ISNA(VLOOKUP(P1356&amp;"_"&amp;Q1356&amp;"_"&amp;R1356,[1]挑战模式!$A:$AS,1,FALSE)),"",IF(VLOOKUP(P1356&amp;"_"&amp;Q1356&amp;"_"&amp;R1356,[1]挑战模式!$A:$AS,14+S1356,FALSE)="","",ROUND(VLOOKUP(P1356&amp;"_"&amp;Q1356&amp;"_"&amp;R1356,[1]挑战模式!$A:$AS,5,FALSE)/I1356,2)))</f>
        <v/>
      </c>
      <c r="K1356" s="10" t="str">
        <f t="shared" ca="1" si="132"/>
        <v/>
      </c>
      <c r="L1356" s="10" t="str">
        <f t="shared" ca="1" si="133"/>
        <v/>
      </c>
      <c r="M1356" s="10" t="str">
        <f t="shared" ca="1" si="134"/>
        <v/>
      </c>
      <c r="O1356" s="10" t="str">
        <f ca="1">IF(J1356="","",VLOOKUP(P1356&amp;"_"&amp;Q1356&amp;"_"&amp;R1356,[1]挑战模式!$A:$AS,38+S1356,FALSE))</f>
        <v/>
      </c>
      <c r="P1356" s="10">
        <v>2</v>
      </c>
      <c r="Q1356" s="10">
        <v>4</v>
      </c>
      <c r="R1356" s="10">
        <v>2</v>
      </c>
      <c r="S1356" s="10">
        <v>5</v>
      </c>
    </row>
    <row r="1357" spans="2:19" x14ac:dyDescent="0.2">
      <c r="B1357" s="10" t="str">
        <f t="shared" si="129"/>
        <v/>
      </c>
      <c r="C1357" s="10" t="str">
        <f>IF(ISNA(VLOOKUP(P1357&amp;"_"&amp;Q1357&amp;"_"&amp;R1357,[1]挑战模式!$A:$AS,1,FALSE)),"",IF(R1357-R1356=0,"",R1357))</f>
        <v/>
      </c>
      <c r="D1357" s="10" t="str">
        <f t="shared" si="130"/>
        <v/>
      </c>
      <c r="E1357" s="10" t="str">
        <f>""</f>
        <v/>
      </c>
      <c r="F1357" s="10" t="str">
        <f>IF(C1357="","",VLOOKUP(P1357&amp;"_"&amp;Q1357&amp;"_"&amp;R1357,[1]挑战模式!$A:$AS,13,FALSE)-VLOOKUP(P1357&amp;"_"&amp;Q1357&amp;"_"&amp;R1357,[1]挑战模式!$A:$AS,14,FALSE))</f>
        <v/>
      </c>
      <c r="G1357" s="10" t="str">
        <f t="shared" si="131"/>
        <v/>
      </c>
      <c r="H1357" s="10" t="str">
        <f t="shared" si="128"/>
        <v/>
      </c>
      <c r="I1357" s="10" t="str">
        <f ca="1">IF(ISNA(VLOOKUP(P1357&amp;"_"&amp;Q1357&amp;"_"&amp;R1357,[1]挑战模式!$A:$AS,1,FALSE)),"",IF(VLOOKUP(P1357&amp;"_"&amp;Q1357&amp;"_"&amp;R1357,[1]挑战模式!$A:$AS,14+S1357,FALSE)="","",INT(VLOOKUP(P1357&amp;"_"&amp;Q1357&amp;"_"&amp;R1357,[1]挑战模式!$A:$AS,20+S1357,FALSE))))</f>
        <v/>
      </c>
      <c r="J1357" s="10" t="str">
        <f ca="1">IF(ISNA(VLOOKUP(P1357&amp;"_"&amp;Q1357&amp;"_"&amp;R1357,[1]挑战模式!$A:$AS,1,FALSE)),"",IF(VLOOKUP(P1357&amp;"_"&amp;Q1357&amp;"_"&amp;R1357,[1]挑战模式!$A:$AS,14+S1357,FALSE)="","",ROUND(VLOOKUP(P1357&amp;"_"&amp;Q1357&amp;"_"&amp;R1357,[1]挑战模式!$A:$AS,5,FALSE)/I1357,2)))</f>
        <v/>
      </c>
      <c r="K1357" s="10" t="str">
        <f t="shared" ca="1" si="132"/>
        <v/>
      </c>
      <c r="L1357" s="10" t="str">
        <f t="shared" ca="1" si="133"/>
        <v/>
      </c>
      <c r="M1357" s="10" t="str">
        <f t="shared" ca="1" si="134"/>
        <v/>
      </c>
      <c r="O1357" s="10" t="str">
        <f ca="1">IF(J1357="","",VLOOKUP(P1357&amp;"_"&amp;Q1357&amp;"_"&amp;R1357,[1]挑战模式!$A:$AS,38+S1357,FALSE))</f>
        <v/>
      </c>
      <c r="P1357" s="10">
        <v>2</v>
      </c>
      <c r="Q1357" s="10">
        <v>4</v>
      </c>
      <c r="R1357" s="10">
        <v>2</v>
      </c>
      <c r="S1357" s="10">
        <v>6</v>
      </c>
    </row>
    <row r="1358" spans="2:19" x14ac:dyDescent="0.2">
      <c r="B1358" s="10" t="str">
        <f t="shared" si="129"/>
        <v>MonsterWaveCallRule_Season2_Challenge4</v>
      </c>
      <c r="C1358" s="10">
        <f>IF(ISNA(VLOOKUP(P1358&amp;"_"&amp;Q1358&amp;"_"&amp;R1358,[1]挑战模式!$A:$AS,1,FALSE)),"",IF(R1358-R1357=0,"",R1358))</f>
        <v>3</v>
      </c>
      <c r="D1358" s="10" t="str">
        <f t="shared" si="130"/>
        <v>赛季2挑战关卡4波次3</v>
      </c>
      <c r="E1358" s="10" t="str">
        <f>""</f>
        <v/>
      </c>
      <c r="F1358" s="10">
        <f>IF(C1358="","",VLOOKUP(P1358&amp;"_"&amp;Q1358&amp;"_"&amp;R1358,[1]挑战模式!$A:$AS,13,FALSE)-VLOOKUP(P1358&amp;"_"&amp;Q1358&amp;"_"&amp;R1358,[1]挑战模式!$A:$AS,14,FALSE))</f>
        <v>100</v>
      </c>
      <c r="G1358" s="10">
        <f t="shared" si="131"/>
        <v>180</v>
      </c>
      <c r="H1358" s="10">
        <f t="shared" si="128"/>
        <v>0</v>
      </c>
      <c r="I1358" s="10">
        <f ca="1">IF(ISNA(VLOOKUP(P1358&amp;"_"&amp;Q1358&amp;"_"&amp;R1358,[1]挑战模式!$A:$AS,1,FALSE)),"",IF(VLOOKUP(P1358&amp;"_"&amp;Q1358&amp;"_"&amp;R1358,[1]挑战模式!$A:$AS,14+S1358,FALSE)="","",INT(VLOOKUP(P1358&amp;"_"&amp;Q1358&amp;"_"&amp;R1358,[1]挑战模式!$A:$AS,20+S1358,FALSE))))</f>
        <v>7</v>
      </c>
      <c r="J1358" s="10">
        <f ca="1">IF(ISNA(VLOOKUP(P1358&amp;"_"&amp;Q1358&amp;"_"&amp;R1358,[1]挑战模式!$A:$AS,1,FALSE)),"",IF(VLOOKUP(P1358&amp;"_"&amp;Q1358&amp;"_"&amp;R1358,[1]挑战模式!$A:$AS,14+S1358,FALSE)="","",ROUND(VLOOKUP(P1358&amp;"_"&amp;Q1358&amp;"_"&amp;R1358,[1]挑战模式!$A:$AS,5,FALSE)/I1358,2)))</f>
        <v>2.86</v>
      </c>
      <c r="K1358" s="10">
        <f t="shared" ca="1" si="132"/>
        <v>1</v>
      </c>
      <c r="L1358" s="10" t="str">
        <f t="shared" ca="1" si="133"/>
        <v>Monster_Season2_Challenge4_3_1</v>
      </c>
      <c r="M1358" s="10">
        <f t="shared" ca="1" si="134"/>
        <v>1</v>
      </c>
      <c r="O1358" s="10">
        <f ca="1">IF(J1358="","",VLOOKUP(P1358&amp;"_"&amp;Q1358&amp;"_"&amp;R1358,[1]挑战模式!$A:$AS,38+S1358,FALSE))</f>
        <v>10</v>
      </c>
      <c r="P1358" s="10">
        <v>2</v>
      </c>
      <c r="Q1358" s="10">
        <v>4</v>
      </c>
      <c r="R1358" s="10">
        <v>3</v>
      </c>
      <c r="S1358" s="10">
        <v>1</v>
      </c>
    </row>
    <row r="1359" spans="2:19" x14ac:dyDescent="0.2">
      <c r="B1359" s="10" t="str">
        <f t="shared" si="129"/>
        <v/>
      </c>
      <c r="C1359" s="10" t="str">
        <f>IF(ISNA(VLOOKUP(P1359&amp;"_"&amp;Q1359&amp;"_"&amp;R1359,[1]挑战模式!$A:$AS,1,FALSE)),"",IF(R1359-R1358=0,"",R1359))</f>
        <v/>
      </c>
      <c r="D1359" s="10" t="str">
        <f t="shared" si="130"/>
        <v/>
      </c>
      <c r="E1359" s="10" t="str">
        <f>""</f>
        <v/>
      </c>
      <c r="F1359" s="10" t="str">
        <f>IF(C1359="","",VLOOKUP(P1359&amp;"_"&amp;Q1359&amp;"_"&amp;R1359,[1]挑战模式!$A:$AS,13,FALSE)-VLOOKUP(P1359&amp;"_"&amp;Q1359&amp;"_"&amp;R1359,[1]挑战模式!$A:$AS,14,FALSE))</f>
        <v/>
      </c>
      <c r="G1359" s="10" t="str">
        <f t="shared" si="131"/>
        <v/>
      </c>
      <c r="H1359" s="10" t="str">
        <f t="shared" si="128"/>
        <v/>
      </c>
      <c r="I1359" s="10">
        <f ca="1">IF(ISNA(VLOOKUP(P1359&amp;"_"&amp;Q1359&amp;"_"&amp;R1359,[1]挑战模式!$A:$AS,1,FALSE)),"",IF(VLOOKUP(P1359&amp;"_"&amp;Q1359&amp;"_"&amp;R1359,[1]挑战模式!$A:$AS,14+S1359,FALSE)="","",INT(VLOOKUP(P1359&amp;"_"&amp;Q1359&amp;"_"&amp;R1359,[1]挑战模式!$A:$AS,20+S1359,FALSE))))</f>
        <v>7</v>
      </c>
      <c r="J1359" s="10">
        <f ca="1">IF(ISNA(VLOOKUP(P1359&amp;"_"&amp;Q1359&amp;"_"&amp;R1359,[1]挑战模式!$A:$AS,1,FALSE)),"",IF(VLOOKUP(P1359&amp;"_"&amp;Q1359&amp;"_"&amp;R1359,[1]挑战模式!$A:$AS,14+S1359,FALSE)="","",ROUND(VLOOKUP(P1359&amp;"_"&amp;Q1359&amp;"_"&amp;R1359,[1]挑战模式!$A:$AS,5,FALSE)/I1359,2)))</f>
        <v>2.86</v>
      </c>
      <c r="K1359" s="10">
        <f t="shared" ca="1" si="132"/>
        <v>1</v>
      </c>
      <c r="L1359" s="10" t="str">
        <f t="shared" ca="1" si="133"/>
        <v>Monster_Season2_Challenge4_3_2</v>
      </c>
      <c r="M1359" s="10">
        <f t="shared" ca="1" si="134"/>
        <v>1</v>
      </c>
      <c r="O1359" s="10">
        <f ca="1">IF(J1359="","",VLOOKUP(P1359&amp;"_"&amp;Q1359&amp;"_"&amp;R1359,[1]挑战模式!$A:$AS,38+S1359,FALSE))</f>
        <v>19</v>
      </c>
      <c r="P1359" s="10">
        <v>2</v>
      </c>
      <c r="Q1359" s="10">
        <v>4</v>
      </c>
      <c r="R1359" s="10">
        <v>3</v>
      </c>
      <c r="S1359" s="10">
        <v>2</v>
      </c>
    </row>
    <row r="1360" spans="2:19" x14ac:dyDescent="0.2">
      <c r="B1360" s="10" t="str">
        <f t="shared" si="129"/>
        <v/>
      </c>
      <c r="C1360" s="10" t="str">
        <f>IF(ISNA(VLOOKUP(P1360&amp;"_"&amp;Q1360&amp;"_"&amp;R1360,[1]挑战模式!$A:$AS,1,FALSE)),"",IF(R1360-R1359=0,"",R1360))</f>
        <v/>
      </c>
      <c r="D1360" s="10" t="str">
        <f t="shared" si="130"/>
        <v/>
      </c>
      <c r="E1360" s="10" t="str">
        <f>""</f>
        <v/>
      </c>
      <c r="F1360" s="10" t="str">
        <f>IF(C1360="","",VLOOKUP(P1360&amp;"_"&amp;Q1360&amp;"_"&amp;R1360,[1]挑战模式!$A:$AS,13,FALSE)-VLOOKUP(P1360&amp;"_"&amp;Q1360&amp;"_"&amp;R1360,[1]挑战模式!$A:$AS,14,FALSE))</f>
        <v/>
      </c>
      <c r="G1360" s="10" t="str">
        <f t="shared" si="131"/>
        <v/>
      </c>
      <c r="H1360" s="10" t="str">
        <f t="shared" si="128"/>
        <v/>
      </c>
      <c r="I1360" s="10" t="str">
        <f ca="1">IF(ISNA(VLOOKUP(P1360&amp;"_"&amp;Q1360&amp;"_"&amp;R1360,[1]挑战模式!$A:$AS,1,FALSE)),"",IF(VLOOKUP(P1360&amp;"_"&amp;Q1360&amp;"_"&amp;R1360,[1]挑战模式!$A:$AS,14+S1360,FALSE)="","",INT(VLOOKUP(P1360&amp;"_"&amp;Q1360&amp;"_"&amp;R1360,[1]挑战模式!$A:$AS,20+S1360,FALSE))))</f>
        <v/>
      </c>
      <c r="J1360" s="10" t="str">
        <f ca="1">IF(ISNA(VLOOKUP(P1360&amp;"_"&amp;Q1360&amp;"_"&amp;R1360,[1]挑战模式!$A:$AS,1,FALSE)),"",IF(VLOOKUP(P1360&amp;"_"&amp;Q1360&amp;"_"&amp;R1360,[1]挑战模式!$A:$AS,14+S1360,FALSE)="","",ROUND(VLOOKUP(P1360&amp;"_"&amp;Q1360&amp;"_"&amp;R1360,[1]挑战模式!$A:$AS,5,FALSE)/I1360,2)))</f>
        <v/>
      </c>
      <c r="K1360" s="10" t="str">
        <f t="shared" ca="1" si="132"/>
        <v/>
      </c>
      <c r="L1360" s="10" t="str">
        <f t="shared" ca="1" si="133"/>
        <v/>
      </c>
      <c r="M1360" s="10" t="str">
        <f t="shared" ca="1" si="134"/>
        <v/>
      </c>
      <c r="O1360" s="10" t="str">
        <f ca="1">IF(J1360="","",VLOOKUP(P1360&amp;"_"&amp;Q1360&amp;"_"&amp;R1360,[1]挑战模式!$A:$AS,38+S1360,FALSE))</f>
        <v/>
      </c>
      <c r="P1360" s="10">
        <v>2</v>
      </c>
      <c r="Q1360" s="10">
        <v>4</v>
      </c>
      <c r="R1360" s="10">
        <v>3</v>
      </c>
      <c r="S1360" s="10">
        <v>3</v>
      </c>
    </row>
    <row r="1361" spans="2:19" x14ac:dyDescent="0.2">
      <c r="B1361" s="10" t="str">
        <f t="shared" si="129"/>
        <v/>
      </c>
      <c r="C1361" s="10" t="str">
        <f>IF(ISNA(VLOOKUP(P1361&amp;"_"&amp;Q1361&amp;"_"&amp;R1361,[1]挑战模式!$A:$AS,1,FALSE)),"",IF(R1361-R1360=0,"",R1361))</f>
        <v/>
      </c>
      <c r="D1361" s="10" t="str">
        <f t="shared" si="130"/>
        <v/>
      </c>
      <c r="E1361" s="10" t="str">
        <f>""</f>
        <v/>
      </c>
      <c r="F1361" s="10" t="str">
        <f>IF(C1361="","",VLOOKUP(P1361&amp;"_"&amp;Q1361&amp;"_"&amp;R1361,[1]挑战模式!$A:$AS,13,FALSE)-VLOOKUP(P1361&amp;"_"&amp;Q1361&amp;"_"&amp;R1361,[1]挑战模式!$A:$AS,14,FALSE))</f>
        <v/>
      </c>
      <c r="G1361" s="10" t="str">
        <f t="shared" si="131"/>
        <v/>
      </c>
      <c r="H1361" s="10" t="str">
        <f t="shared" si="128"/>
        <v/>
      </c>
      <c r="I1361" s="10" t="str">
        <f ca="1">IF(ISNA(VLOOKUP(P1361&amp;"_"&amp;Q1361&amp;"_"&amp;R1361,[1]挑战模式!$A:$AS,1,FALSE)),"",IF(VLOOKUP(P1361&amp;"_"&amp;Q1361&amp;"_"&amp;R1361,[1]挑战模式!$A:$AS,14+S1361,FALSE)="","",INT(VLOOKUP(P1361&amp;"_"&amp;Q1361&amp;"_"&amp;R1361,[1]挑战模式!$A:$AS,20+S1361,FALSE))))</f>
        <v/>
      </c>
      <c r="J1361" s="10" t="str">
        <f ca="1">IF(ISNA(VLOOKUP(P1361&amp;"_"&amp;Q1361&amp;"_"&amp;R1361,[1]挑战模式!$A:$AS,1,FALSE)),"",IF(VLOOKUP(P1361&amp;"_"&amp;Q1361&amp;"_"&amp;R1361,[1]挑战模式!$A:$AS,14+S1361,FALSE)="","",ROUND(VLOOKUP(P1361&amp;"_"&amp;Q1361&amp;"_"&amp;R1361,[1]挑战模式!$A:$AS,5,FALSE)/I1361,2)))</f>
        <v/>
      </c>
      <c r="K1361" s="10" t="str">
        <f t="shared" ca="1" si="132"/>
        <v/>
      </c>
      <c r="L1361" s="10" t="str">
        <f t="shared" ca="1" si="133"/>
        <v/>
      </c>
      <c r="M1361" s="10" t="str">
        <f t="shared" ca="1" si="134"/>
        <v/>
      </c>
      <c r="O1361" s="10" t="str">
        <f ca="1">IF(J1361="","",VLOOKUP(P1361&amp;"_"&amp;Q1361&amp;"_"&amp;R1361,[1]挑战模式!$A:$AS,38+S1361,FALSE))</f>
        <v/>
      </c>
      <c r="P1361" s="10">
        <v>2</v>
      </c>
      <c r="Q1361" s="10">
        <v>4</v>
      </c>
      <c r="R1361" s="10">
        <v>3</v>
      </c>
      <c r="S1361" s="10">
        <v>4</v>
      </c>
    </row>
    <row r="1362" spans="2:19" x14ac:dyDescent="0.2">
      <c r="B1362" s="10" t="str">
        <f t="shared" si="129"/>
        <v/>
      </c>
      <c r="C1362" s="10" t="str">
        <f>IF(ISNA(VLOOKUP(P1362&amp;"_"&amp;Q1362&amp;"_"&amp;R1362,[1]挑战模式!$A:$AS,1,FALSE)),"",IF(R1362-R1361=0,"",R1362))</f>
        <v/>
      </c>
      <c r="D1362" s="10" t="str">
        <f t="shared" si="130"/>
        <v/>
      </c>
      <c r="E1362" s="10" t="str">
        <f>""</f>
        <v/>
      </c>
      <c r="F1362" s="10" t="str">
        <f>IF(C1362="","",VLOOKUP(P1362&amp;"_"&amp;Q1362&amp;"_"&amp;R1362,[1]挑战模式!$A:$AS,13,FALSE)-VLOOKUP(P1362&amp;"_"&amp;Q1362&amp;"_"&amp;R1362,[1]挑战模式!$A:$AS,14,FALSE))</f>
        <v/>
      </c>
      <c r="G1362" s="10" t="str">
        <f t="shared" si="131"/>
        <v/>
      </c>
      <c r="H1362" s="10" t="str">
        <f t="shared" si="128"/>
        <v/>
      </c>
      <c r="I1362" s="10" t="str">
        <f ca="1">IF(ISNA(VLOOKUP(P1362&amp;"_"&amp;Q1362&amp;"_"&amp;R1362,[1]挑战模式!$A:$AS,1,FALSE)),"",IF(VLOOKUP(P1362&amp;"_"&amp;Q1362&amp;"_"&amp;R1362,[1]挑战模式!$A:$AS,14+S1362,FALSE)="","",INT(VLOOKUP(P1362&amp;"_"&amp;Q1362&amp;"_"&amp;R1362,[1]挑战模式!$A:$AS,20+S1362,FALSE))))</f>
        <v/>
      </c>
      <c r="J1362" s="10" t="str">
        <f ca="1">IF(ISNA(VLOOKUP(P1362&amp;"_"&amp;Q1362&amp;"_"&amp;R1362,[1]挑战模式!$A:$AS,1,FALSE)),"",IF(VLOOKUP(P1362&amp;"_"&amp;Q1362&amp;"_"&amp;R1362,[1]挑战模式!$A:$AS,14+S1362,FALSE)="","",ROUND(VLOOKUP(P1362&amp;"_"&amp;Q1362&amp;"_"&amp;R1362,[1]挑战模式!$A:$AS,5,FALSE)/I1362,2)))</f>
        <v/>
      </c>
      <c r="K1362" s="10" t="str">
        <f t="shared" ca="1" si="132"/>
        <v/>
      </c>
      <c r="L1362" s="10" t="str">
        <f t="shared" ca="1" si="133"/>
        <v/>
      </c>
      <c r="M1362" s="10" t="str">
        <f t="shared" ca="1" si="134"/>
        <v/>
      </c>
      <c r="O1362" s="10" t="str">
        <f ca="1">IF(J1362="","",VLOOKUP(P1362&amp;"_"&amp;Q1362&amp;"_"&amp;R1362,[1]挑战模式!$A:$AS,38+S1362,FALSE))</f>
        <v/>
      </c>
      <c r="P1362" s="10">
        <v>2</v>
      </c>
      <c r="Q1362" s="10">
        <v>4</v>
      </c>
      <c r="R1362" s="10">
        <v>3</v>
      </c>
      <c r="S1362" s="10">
        <v>5</v>
      </c>
    </row>
    <row r="1363" spans="2:19" x14ac:dyDescent="0.2">
      <c r="B1363" s="10" t="str">
        <f t="shared" si="129"/>
        <v/>
      </c>
      <c r="C1363" s="10" t="str">
        <f>IF(ISNA(VLOOKUP(P1363&amp;"_"&amp;Q1363&amp;"_"&amp;R1363,[1]挑战模式!$A:$AS,1,FALSE)),"",IF(R1363-R1362=0,"",R1363))</f>
        <v/>
      </c>
      <c r="D1363" s="10" t="str">
        <f t="shared" si="130"/>
        <v/>
      </c>
      <c r="E1363" s="10" t="str">
        <f>""</f>
        <v/>
      </c>
      <c r="F1363" s="10" t="str">
        <f>IF(C1363="","",VLOOKUP(P1363&amp;"_"&amp;Q1363&amp;"_"&amp;R1363,[1]挑战模式!$A:$AS,13,FALSE)-VLOOKUP(P1363&amp;"_"&amp;Q1363&amp;"_"&amp;R1363,[1]挑战模式!$A:$AS,14,FALSE))</f>
        <v/>
      </c>
      <c r="G1363" s="10" t="str">
        <f t="shared" si="131"/>
        <v/>
      </c>
      <c r="H1363" s="10" t="str">
        <f t="shared" si="128"/>
        <v/>
      </c>
      <c r="I1363" s="10" t="str">
        <f ca="1">IF(ISNA(VLOOKUP(P1363&amp;"_"&amp;Q1363&amp;"_"&amp;R1363,[1]挑战模式!$A:$AS,1,FALSE)),"",IF(VLOOKUP(P1363&amp;"_"&amp;Q1363&amp;"_"&amp;R1363,[1]挑战模式!$A:$AS,14+S1363,FALSE)="","",INT(VLOOKUP(P1363&amp;"_"&amp;Q1363&amp;"_"&amp;R1363,[1]挑战模式!$A:$AS,20+S1363,FALSE))))</f>
        <v/>
      </c>
      <c r="J1363" s="10" t="str">
        <f ca="1">IF(ISNA(VLOOKUP(P1363&amp;"_"&amp;Q1363&amp;"_"&amp;R1363,[1]挑战模式!$A:$AS,1,FALSE)),"",IF(VLOOKUP(P1363&amp;"_"&amp;Q1363&amp;"_"&amp;R1363,[1]挑战模式!$A:$AS,14+S1363,FALSE)="","",ROUND(VLOOKUP(P1363&amp;"_"&amp;Q1363&amp;"_"&amp;R1363,[1]挑战模式!$A:$AS,5,FALSE)/I1363,2)))</f>
        <v/>
      </c>
      <c r="K1363" s="10" t="str">
        <f t="shared" ca="1" si="132"/>
        <v/>
      </c>
      <c r="L1363" s="10" t="str">
        <f t="shared" ca="1" si="133"/>
        <v/>
      </c>
      <c r="M1363" s="10" t="str">
        <f t="shared" ca="1" si="134"/>
        <v/>
      </c>
      <c r="O1363" s="10" t="str">
        <f ca="1">IF(J1363="","",VLOOKUP(P1363&amp;"_"&amp;Q1363&amp;"_"&amp;R1363,[1]挑战模式!$A:$AS,38+S1363,FALSE))</f>
        <v/>
      </c>
      <c r="P1363" s="10">
        <v>2</v>
      </c>
      <c r="Q1363" s="10">
        <v>4</v>
      </c>
      <c r="R1363" s="10">
        <v>3</v>
      </c>
      <c r="S1363" s="10">
        <v>6</v>
      </c>
    </row>
    <row r="1364" spans="2:19" x14ac:dyDescent="0.2">
      <c r="B1364" s="10" t="str">
        <f t="shared" si="129"/>
        <v>MonsterWaveCallRule_Season2_Challenge4</v>
      </c>
      <c r="C1364" s="10">
        <f>IF(ISNA(VLOOKUP(P1364&amp;"_"&amp;Q1364&amp;"_"&amp;R1364,[1]挑战模式!$A:$AS,1,FALSE)),"",IF(R1364-R1363=0,"",R1364))</f>
        <v>4</v>
      </c>
      <c r="D1364" s="10" t="str">
        <f t="shared" si="130"/>
        <v>赛季2挑战关卡4波次4</v>
      </c>
      <c r="E1364" s="10" t="str">
        <f>""</f>
        <v/>
      </c>
      <c r="F1364" s="10">
        <f>IF(C1364="","",VLOOKUP(P1364&amp;"_"&amp;Q1364&amp;"_"&amp;R1364,[1]挑战模式!$A:$AS,13,FALSE)-VLOOKUP(P1364&amp;"_"&amp;Q1364&amp;"_"&amp;R1364,[1]挑战模式!$A:$AS,14,FALSE))</f>
        <v>100</v>
      </c>
      <c r="G1364" s="10">
        <f t="shared" si="131"/>
        <v>180</v>
      </c>
      <c r="H1364" s="10">
        <f t="shared" si="128"/>
        <v>0</v>
      </c>
      <c r="I1364" s="10">
        <f ca="1">IF(ISNA(VLOOKUP(P1364&amp;"_"&amp;Q1364&amp;"_"&amp;R1364,[1]挑战模式!$A:$AS,1,FALSE)),"",IF(VLOOKUP(P1364&amp;"_"&amp;Q1364&amp;"_"&amp;R1364,[1]挑战模式!$A:$AS,14+S1364,FALSE)="","",INT(VLOOKUP(P1364&amp;"_"&amp;Q1364&amp;"_"&amp;R1364,[1]挑战模式!$A:$AS,20+S1364,FALSE))))</f>
        <v>9</v>
      </c>
      <c r="J1364" s="10">
        <f ca="1">IF(ISNA(VLOOKUP(P1364&amp;"_"&amp;Q1364&amp;"_"&amp;R1364,[1]挑战模式!$A:$AS,1,FALSE)),"",IF(VLOOKUP(P1364&amp;"_"&amp;Q1364&amp;"_"&amp;R1364,[1]挑战模式!$A:$AS,14+S1364,FALSE)="","",ROUND(VLOOKUP(P1364&amp;"_"&amp;Q1364&amp;"_"&amp;R1364,[1]挑战模式!$A:$AS,5,FALSE)/I1364,2)))</f>
        <v>2.78</v>
      </c>
      <c r="K1364" s="10">
        <f t="shared" ca="1" si="132"/>
        <v>1</v>
      </c>
      <c r="L1364" s="10" t="str">
        <f t="shared" ca="1" si="133"/>
        <v>Monster_Season2_Challenge4_4_1</v>
      </c>
      <c r="M1364" s="10">
        <f t="shared" ca="1" si="134"/>
        <v>1</v>
      </c>
      <c r="O1364" s="10">
        <f ca="1">IF(J1364="","",VLOOKUP(P1364&amp;"_"&amp;Q1364&amp;"_"&amp;R1364,[1]挑战模式!$A:$AS,38+S1364,FALSE))</f>
        <v>6</v>
      </c>
      <c r="P1364" s="10">
        <v>2</v>
      </c>
      <c r="Q1364" s="10">
        <v>4</v>
      </c>
      <c r="R1364" s="10">
        <v>4</v>
      </c>
      <c r="S1364" s="10">
        <v>1</v>
      </c>
    </row>
    <row r="1365" spans="2:19" x14ac:dyDescent="0.2">
      <c r="B1365" s="10" t="str">
        <f t="shared" si="129"/>
        <v/>
      </c>
      <c r="C1365" s="10" t="str">
        <f>IF(ISNA(VLOOKUP(P1365&amp;"_"&amp;Q1365&amp;"_"&amp;R1365,[1]挑战模式!$A:$AS,1,FALSE)),"",IF(R1365-R1364=0,"",R1365))</f>
        <v/>
      </c>
      <c r="D1365" s="10" t="str">
        <f t="shared" si="130"/>
        <v/>
      </c>
      <c r="E1365" s="10" t="str">
        <f>""</f>
        <v/>
      </c>
      <c r="F1365" s="10" t="str">
        <f>IF(C1365="","",VLOOKUP(P1365&amp;"_"&amp;Q1365&amp;"_"&amp;R1365,[1]挑战模式!$A:$AS,13,FALSE)-VLOOKUP(P1365&amp;"_"&amp;Q1365&amp;"_"&amp;R1365,[1]挑战模式!$A:$AS,14,FALSE))</f>
        <v/>
      </c>
      <c r="G1365" s="10" t="str">
        <f t="shared" si="131"/>
        <v/>
      </c>
      <c r="H1365" s="10" t="str">
        <f t="shared" si="128"/>
        <v/>
      </c>
      <c r="I1365" s="10">
        <f ca="1">IF(ISNA(VLOOKUP(P1365&amp;"_"&amp;Q1365&amp;"_"&amp;R1365,[1]挑战模式!$A:$AS,1,FALSE)),"",IF(VLOOKUP(P1365&amp;"_"&amp;Q1365&amp;"_"&amp;R1365,[1]挑战模式!$A:$AS,14+S1365,FALSE)="","",INT(VLOOKUP(P1365&amp;"_"&amp;Q1365&amp;"_"&amp;R1365,[1]挑战模式!$A:$AS,20+S1365,FALSE))))</f>
        <v>9</v>
      </c>
      <c r="J1365" s="10">
        <f ca="1">IF(ISNA(VLOOKUP(P1365&amp;"_"&amp;Q1365&amp;"_"&amp;R1365,[1]挑战模式!$A:$AS,1,FALSE)),"",IF(VLOOKUP(P1365&amp;"_"&amp;Q1365&amp;"_"&amp;R1365,[1]挑战模式!$A:$AS,14+S1365,FALSE)="","",ROUND(VLOOKUP(P1365&amp;"_"&amp;Q1365&amp;"_"&amp;R1365,[1]挑战模式!$A:$AS,5,FALSE)/I1365,2)))</f>
        <v>2.78</v>
      </c>
      <c r="K1365" s="10">
        <f t="shared" ca="1" si="132"/>
        <v>1</v>
      </c>
      <c r="L1365" s="10" t="str">
        <f t="shared" ca="1" si="133"/>
        <v>Monster_Season2_Challenge4_4_2</v>
      </c>
      <c r="M1365" s="10">
        <f t="shared" ca="1" si="134"/>
        <v>1</v>
      </c>
      <c r="O1365" s="10">
        <f ca="1">IF(J1365="","",VLOOKUP(P1365&amp;"_"&amp;Q1365&amp;"_"&amp;R1365,[1]挑战模式!$A:$AS,38+S1365,FALSE))</f>
        <v>11</v>
      </c>
      <c r="P1365" s="10">
        <v>2</v>
      </c>
      <c r="Q1365" s="10">
        <v>4</v>
      </c>
      <c r="R1365" s="10">
        <v>4</v>
      </c>
      <c r="S1365" s="10">
        <v>2</v>
      </c>
    </row>
    <row r="1366" spans="2:19" x14ac:dyDescent="0.2">
      <c r="B1366" s="10" t="str">
        <f t="shared" si="129"/>
        <v/>
      </c>
      <c r="C1366" s="10" t="str">
        <f>IF(ISNA(VLOOKUP(P1366&amp;"_"&amp;Q1366&amp;"_"&amp;R1366,[1]挑战模式!$A:$AS,1,FALSE)),"",IF(R1366-R1365=0,"",R1366))</f>
        <v/>
      </c>
      <c r="D1366" s="10" t="str">
        <f t="shared" si="130"/>
        <v/>
      </c>
      <c r="E1366" s="10" t="str">
        <f>""</f>
        <v/>
      </c>
      <c r="F1366" s="10" t="str">
        <f>IF(C1366="","",VLOOKUP(P1366&amp;"_"&amp;Q1366&amp;"_"&amp;R1366,[1]挑战模式!$A:$AS,13,FALSE)-VLOOKUP(P1366&amp;"_"&amp;Q1366&amp;"_"&amp;R1366,[1]挑战模式!$A:$AS,14,FALSE))</f>
        <v/>
      </c>
      <c r="G1366" s="10" t="str">
        <f t="shared" si="131"/>
        <v/>
      </c>
      <c r="H1366" s="10" t="str">
        <f t="shared" si="128"/>
        <v/>
      </c>
      <c r="I1366" s="10">
        <f ca="1">IF(ISNA(VLOOKUP(P1366&amp;"_"&amp;Q1366&amp;"_"&amp;R1366,[1]挑战模式!$A:$AS,1,FALSE)),"",IF(VLOOKUP(P1366&amp;"_"&amp;Q1366&amp;"_"&amp;R1366,[1]挑战模式!$A:$AS,14+S1366,FALSE)="","",INT(VLOOKUP(P1366&amp;"_"&amp;Q1366&amp;"_"&amp;R1366,[1]挑战模式!$A:$AS,20+S1366,FALSE))))</f>
        <v>4</v>
      </c>
      <c r="J1366" s="10">
        <f ca="1">IF(ISNA(VLOOKUP(P1366&amp;"_"&amp;Q1366&amp;"_"&amp;R1366,[1]挑战模式!$A:$AS,1,FALSE)),"",IF(VLOOKUP(P1366&amp;"_"&amp;Q1366&amp;"_"&amp;R1366,[1]挑战模式!$A:$AS,14+S1366,FALSE)="","",ROUND(VLOOKUP(P1366&amp;"_"&amp;Q1366&amp;"_"&amp;R1366,[1]挑战模式!$A:$AS,5,FALSE)/I1366,2)))</f>
        <v>6.25</v>
      </c>
      <c r="K1366" s="10">
        <f t="shared" ca="1" si="132"/>
        <v>1</v>
      </c>
      <c r="L1366" s="10" t="str">
        <f t="shared" ca="1" si="133"/>
        <v>Monster_Season2_Challenge4_4_3</v>
      </c>
      <c r="M1366" s="10">
        <f t="shared" ca="1" si="134"/>
        <v>1</v>
      </c>
      <c r="O1366" s="10">
        <f ca="1">IF(J1366="","",VLOOKUP(P1366&amp;"_"&amp;Q1366&amp;"_"&amp;R1366,[1]挑战模式!$A:$AS,38+S1366,FALSE))</f>
        <v>11</v>
      </c>
      <c r="P1366" s="10">
        <v>2</v>
      </c>
      <c r="Q1366" s="10">
        <v>4</v>
      </c>
      <c r="R1366" s="10">
        <v>4</v>
      </c>
      <c r="S1366" s="10">
        <v>3</v>
      </c>
    </row>
    <row r="1367" spans="2:19" x14ac:dyDescent="0.2">
      <c r="B1367" s="10" t="str">
        <f t="shared" si="129"/>
        <v/>
      </c>
      <c r="C1367" s="10" t="str">
        <f>IF(ISNA(VLOOKUP(P1367&amp;"_"&amp;Q1367&amp;"_"&amp;R1367,[1]挑战模式!$A:$AS,1,FALSE)),"",IF(R1367-R1366=0,"",R1367))</f>
        <v/>
      </c>
      <c r="D1367" s="10" t="str">
        <f t="shared" si="130"/>
        <v/>
      </c>
      <c r="E1367" s="10" t="str">
        <f>""</f>
        <v/>
      </c>
      <c r="F1367" s="10" t="str">
        <f>IF(C1367="","",VLOOKUP(P1367&amp;"_"&amp;Q1367&amp;"_"&amp;R1367,[1]挑战模式!$A:$AS,13,FALSE)-VLOOKUP(P1367&amp;"_"&amp;Q1367&amp;"_"&amp;R1367,[1]挑战模式!$A:$AS,14,FALSE))</f>
        <v/>
      </c>
      <c r="G1367" s="10" t="str">
        <f t="shared" si="131"/>
        <v/>
      </c>
      <c r="H1367" s="10" t="str">
        <f t="shared" ref="H1367:H1430" si="135">IF(C1367="","",0)</f>
        <v/>
      </c>
      <c r="I1367" s="10" t="str">
        <f ca="1">IF(ISNA(VLOOKUP(P1367&amp;"_"&amp;Q1367&amp;"_"&amp;R1367,[1]挑战模式!$A:$AS,1,FALSE)),"",IF(VLOOKUP(P1367&amp;"_"&amp;Q1367&amp;"_"&amp;R1367,[1]挑战模式!$A:$AS,14+S1367,FALSE)="","",INT(VLOOKUP(P1367&amp;"_"&amp;Q1367&amp;"_"&amp;R1367,[1]挑战模式!$A:$AS,20+S1367,FALSE))))</f>
        <v/>
      </c>
      <c r="J1367" s="10" t="str">
        <f ca="1">IF(ISNA(VLOOKUP(P1367&amp;"_"&amp;Q1367&amp;"_"&amp;R1367,[1]挑战模式!$A:$AS,1,FALSE)),"",IF(VLOOKUP(P1367&amp;"_"&amp;Q1367&amp;"_"&amp;R1367,[1]挑战模式!$A:$AS,14+S1367,FALSE)="","",ROUND(VLOOKUP(P1367&amp;"_"&amp;Q1367&amp;"_"&amp;R1367,[1]挑战模式!$A:$AS,5,FALSE)/I1367,2)))</f>
        <v/>
      </c>
      <c r="K1367" s="10" t="str">
        <f t="shared" ca="1" si="132"/>
        <v/>
      </c>
      <c r="L1367" s="10" t="str">
        <f t="shared" ca="1" si="133"/>
        <v/>
      </c>
      <c r="M1367" s="10" t="str">
        <f t="shared" ca="1" si="134"/>
        <v/>
      </c>
      <c r="O1367" s="10" t="str">
        <f ca="1">IF(J1367="","",VLOOKUP(P1367&amp;"_"&amp;Q1367&amp;"_"&amp;R1367,[1]挑战模式!$A:$AS,38+S1367,FALSE))</f>
        <v/>
      </c>
      <c r="P1367" s="10">
        <v>2</v>
      </c>
      <c r="Q1367" s="10">
        <v>4</v>
      </c>
      <c r="R1367" s="10">
        <v>4</v>
      </c>
      <c r="S1367" s="10">
        <v>4</v>
      </c>
    </row>
    <row r="1368" spans="2:19" x14ac:dyDescent="0.2">
      <c r="B1368" s="10" t="str">
        <f t="shared" si="129"/>
        <v/>
      </c>
      <c r="C1368" s="10" t="str">
        <f>IF(ISNA(VLOOKUP(P1368&amp;"_"&amp;Q1368&amp;"_"&amp;R1368,[1]挑战模式!$A:$AS,1,FALSE)),"",IF(R1368-R1367=0,"",R1368))</f>
        <v/>
      </c>
      <c r="D1368" s="10" t="str">
        <f t="shared" si="130"/>
        <v/>
      </c>
      <c r="E1368" s="10" t="str">
        <f>""</f>
        <v/>
      </c>
      <c r="F1368" s="10" t="str">
        <f>IF(C1368="","",VLOOKUP(P1368&amp;"_"&amp;Q1368&amp;"_"&amp;R1368,[1]挑战模式!$A:$AS,13,FALSE)-VLOOKUP(P1368&amp;"_"&amp;Q1368&amp;"_"&amp;R1368,[1]挑战模式!$A:$AS,14,FALSE))</f>
        <v/>
      </c>
      <c r="G1368" s="10" t="str">
        <f t="shared" si="131"/>
        <v/>
      </c>
      <c r="H1368" s="10" t="str">
        <f t="shared" si="135"/>
        <v/>
      </c>
      <c r="I1368" s="10" t="str">
        <f ca="1">IF(ISNA(VLOOKUP(P1368&amp;"_"&amp;Q1368&amp;"_"&amp;R1368,[1]挑战模式!$A:$AS,1,FALSE)),"",IF(VLOOKUP(P1368&amp;"_"&amp;Q1368&amp;"_"&amp;R1368,[1]挑战模式!$A:$AS,14+S1368,FALSE)="","",INT(VLOOKUP(P1368&amp;"_"&amp;Q1368&amp;"_"&amp;R1368,[1]挑战模式!$A:$AS,20+S1368,FALSE))))</f>
        <v/>
      </c>
      <c r="J1368" s="10" t="str">
        <f ca="1">IF(ISNA(VLOOKUP(P1368&amp;"_"&amp;Q1368&amp;"_"&amp;R1368,[1]挑战模式!$A:$AS,1,FALSE)),"",IF(VLOOKUP(P1368&amp;"_"&amp;Q1368&amp;"_"&amp;R1368,[1]挑战模式!$A:$AS,14+S1368,FALSE)="","",ROUND(VLOOKUP(P1368&amp;"_"&amp;Q1368&amp;"_"&amp;R1368,[1]挑战模式!$A:$AS,5,FALSE)/I1368,2)))</f>
        <v/>
      </c>
      <c r="K1368" s="10" t="str">
        <f t="shared" ca="1" si="132"/>
        <v/>
      </c>
      <c r="L1368" s="10" t="str">
        <f t="shared" ca="1" si="133"/>
        <v/>
      </c>
      <c r="M1368" s="10" t="str">
        <f t="shared" ca="1" si="134"/>
        <v/>
      </c>
      <c r="O1368" s="10" t="str">
        <f ca="1">IF(J1368="","",VLOOKUP(P1368&amp;"_"&amp;Q1368&amp;"_"&amp;R1368,[1]挑战模式!$A:$AS,38+S1368,FALSE))</f>
        <v/>
      </c>
      <c r="P1368" s="10">
        <v>2</v>
      </c>
      <c r="Q1368" s="10">
        <v>4</v>
      </c>
      <c r="R1368" s="10">
        <v>4</v>
      </c>
      <c r="S1368" s="10">
        <v>5</v>
      </c>
    </row>
    <row r="1369" spans="2:19" x14ac:dyDescent="0.2">
      <c r="B1369" s="10" t="str">
        <f t="shared" si="129"/>
        <v/>
      </c>
      <c r="C1369" s="10" t="str">
        <f>IF(ISNA(VLOOKUP(P1369&amp;"_"&amp;Q1369&amp;"_"&amp;R1369,[1]挑战模式!$A:$AS,1,FALSE)),"",IF(R1369-R1368=0,"",R1369))</f>
        <v/>
      </c>
      <c r="D1369" s="10" t="str">
        <f t="shared" si="130"/>
        <v/>
      </c>
      <c r="E1369" s="10" t="str">
        <f>""</f>
        <v/>
      </c>
      <c r="F1369" s="10" t="str">
        <f>IF(C1369="","",VLOOKUP(P1369&amp;"_"&amp;Q1369&amp;"_"&amp;R1369,[1]挑战模式!$A:$AS,13,FALSE)-VLOOKUP(P1369&amp;"_"&amp;Q1369&amp;"_"&amp;R1369,[1]挑战模式!$A:$AS,14,FALSE))</f>
        <v/>
      </c>
      <c r="G1369" s="10" t="str">
        <f t="shared" si="131"/>
        <v/>
      </c>
      <c r="H1369" s="10" t="str">
        <f t="shared" si="135"/>
        <v/>
      </c>
      <c r="I1369" s="10" t="str">
        <f ca="1">IF(ISNA(VLOOKUP(P1369&amp;"_"&amp;Q1369&amp;"_"&amp;R1369,[1]挑战模式!$A:$AS,1,FALSE)),"",IF(VLOOKUP(P1369&amp;"_"&amp;Q1369&amp;"_"&amp;R1369,[1]挑战模式!$A:$AS,14+S1369,FALSE)="","",INT(VLOOKUP(P1369&amp;"_"&amp;Q1369&amp;"_"&amp;R1369,[1]挑战模式!$A:$AS,20+S1369,FALSE))))</f>
        <v/>
      </c>
      <c r="J1369" s="10" t="str">
        <f ca="1">IF(ISNA(VLOOKUP(P1369&amp;"_"&amp;Q1369&amp;"_"&amp;R1369,[1]挑战模式!$A:$AS,1,FALSE)),"",IF(VLOOKUP(P1369&amp;"_"&amp;Q1369&amp;"_"&amp;R1369,[1]挑战模式!$A:$AS,14+S1369,FALSE)="","",ROUND(VLOOKUP(P1369&amp;"_"&amp;Q1369&amp;"_"&amp;R1369,[1]挑战模式!$A:$AS,5,FALSE)/I1369,2)))</f>
        <v/>
      </c>
      <c r="K1369" s="10" t="str">
        <f t="shared" ca="1" si="132"/>
        <v/>
      </c>
      <c r="L1369" s="10" t="str">
        <f t="shared" ca="1" si="133"/>
        <v/>
      </c>
      <c r="M1369" s="10" t="str">
        <f t="shared" ca="1" si="134"/>
        <v/>
      </c>
      <c r="O1369" s="10" t="str">
        <f ca="1">IF(J1369="","",VLOOKUP(P1369&amp;"_"&amp;Q1369&amp;"_"&amp;R1369,[1]挑战模式!$A:$AS,38+S1369,FALSE))</f>
        <v/>
      </c>
      <c r="P1369" s="10">
        <v>2</v>
      </c>
      <c r="Q1369" s="10">
        <v>4</v>
      </c>
      <c r="R1369" s="10">
        <v>4</v>
      </c>
      <c r="S1369" s="10">
        <v>6</v>
      </c>
    </row>
    <row r="1370" spans="2:19" x14ac:dyDescent="0.2">
      <c r="B1370" s="10" t="str">
        <f t="shared" si="129"/>
        <v>MonsterWaveCallRule_Season2_Challenge4</v>
      </c>
      <c r="C1370" s="10">
        <f>IF(ISNA(VLOOKUP(P1370&amp;"_"&amp;Q1370&amp;"_"&amp;R1370,[1]挑战模式!$A:$AS,1,FALSE)),"",IF(R1370-R1369=0,"",R1370))</f>
        <v>5</v>
      </c>
      <c r="D1370" s="10" t="str">
        <f t="shared" si="130"/>
        <v>赛季2挑战关卡4波次5</v>
      </c>
      <c r="E1370" s="10" t="str">
        <f>""</f>
        <v/>
      </c>
      <c r="F1370" s="10">
        <f>IF(C1370="","",VLOOKUP(P1370&amp;"_"&amp;Q1370&amp;"_"&amp;R1370,[1]挑战模式!$A:$AS,13,FALSE)-VLOOKUP(P1370&amp;"_"&amp;Q1370&amp;"_"&amp;R1370,[1]挑战模式!$A:$AS,14,FALSE))</f>
        <v>100</v>
      </c>
      <c r="G1370" s="10">
        <f t="shared" si="131"/>
        <v>180</v>
      </c>
      <c r="H1370" s="10">
        <f t="shared" si="135"/>
        <v>0</v>
      </c>
      <c r="I1370" s="10">
        <f ca="1">IF(ISNA(VLOOKUP(P1370&amp;"_"&amp;Q1370&amp;"_"&amp;R1370,[1]挑战模式!$A:$AS,1,FALSE)),"",IF(VLOOKUP(P1370&amp;"_"&amp;Q1370&amp;"_"&amp;R1370,[1]挑战模式!$A:$AS,14+S1370,FALSE)="","",INT(VLOOKUP(P1370&amp;"_"&amp;Q1370&amp;"_"&amp;R1370,[1]挑战模式!$A:$AS,20+S1370,FALSE))))</f>
        <v>12</v>
      </c>
      <c r="J1370" s="10">
        <f ca="1">IF(ISNA(VLOOKUP(P1370&amp;"_"&amp;Q1370&amp;"_"&amp;R1370,[1]挑战模式!$A:$AS,1,FALSE)),"",IF(VLOOKUP(P1370&amp;"_"&amp;Q1370&amp;"_"&amp;R1370,[1]挑战模式!$A:$AS,14+S1370,FALSE)="","",ROUND(VLOOKUP(P1370&amp;"_"&amp;Q1370&amp;"_"&amp;R1370,[1]挑战模式!$A:$AS,5,FALSE)/I1370,2)))</f>
        <v>2.5</v>
      </c>
      <c r="K1370" s="10">
        <f t="shared" ca="1" si="132"/>
        <v>1</v>
      </c>
      <c r="L1370" s="10" t="str">
        <f t="shared" ca="1" si="133"/>
        <v>Monster_Season2_Challenge4_5_1</v>
      </c>
      <c r="M1370" s="10">
        <f t="shared" ca="1" si="134"/>
        <v>1</v>
      </c>
      <c r="O1370" s="10">
        <f ca="1">IF(J1370="","",VLOOKUP(P1370&amp;"_"&amp;Q1370&amp;"_"&amp;R1370,[1]挑战模式!$A:$AS,38+S1370,FALSE))</f>
        <v>7</v>
      </c>
      <c r="P1370" s="10">
        <v>2</v>
      </c>
      <c r="Q1370" s="10">
        <v>4</v>
      </c>
      <c r="R1370" s="10">
        <v>5</v>
      </c>
      <c r="S1370" s="10">
        <v>1</v>
      </c>
    </row>
    <row r="1371" spans="2:19" x14ac:dyDescent="0.2">
      <c r="B1371" s="10" t="str">
        <f t="shared" si="129"/>
        <v/>
      </c>
      <c r="C1371" s="10" t="str">
        <f>IF(ISNA(VLOOKUP(P1371&amp;"_"&amp;Q1371&amp;"_"&amp;R1371,[1]挑战模式!$A:$AS,1,FALSE)),"",IF(R1371-R1370=0,"",R1371))</f>
        <v/>
      </c>
      <c r="D1371" s="10" t="str">
        <f t="shared" si="130"/>
        <v/>
      </c>
      <c r="E1371" s="10" t="str">
        <f>""</f>
        <v/>
      </c>
      <c r="F1371" s="10" t="str">
        <f>IF(C1371="","",VLOOKUP(P1371&amp;"_"&amp;Q1371&amp;"_"&amp;R1371,[1]挑战模式!$A:$AS,13,FALSE)-VLOOKUP(P1371&amp;"_"&amp;Q1371&amp;"_"&amp;R1371,[1]挑战模式!$A:$AS,14,FALSE))</f>
        <v/>
      </c>
      <c r="G1371" s="10" t="str">
        <f t="shared" si="131"/>
        <v/>
      </c>
      <c r="H1371" s="10" t="str">
        <f t="shared" si="135"/>
        <v/>
      </c>
      <c r="I1371" s="10">
        <f ca="1">IF(ISNA(VLOOKUP(P1371&amp;"_"&amp;Q1371&amp;"_"&amp;R1371,[1]挑战模式!$A:$AS,1,FALSE)),"",IF(VLOOKUP(P1371&amp;"_"&amp;Q1371&amp;"_"&amp;R1371,[1]挑战模式!$A:$AS,14+S1371,FALSE)="","",INT(VLOOKUP(P1371&amp;"_"&amp;Q1371&amp;"_"&amp;R1371,[1]挑战模式!$A:$AS,20+S1371,FALSE))))</f>
        <v>12</v>
      </c>
      <c r="J1371" s="10">
        <f ca="1">IF(ISNA(VLOOKUP(P1371&amp;"_"&amp;Q1371&amp;"_"&amp;R1371,[1]挑战模式!$A:$AS,1,FALSE)),"",IF(VLOOKUP(P1371&amp;"_"&amp;Q1371&amp;"_"&amp;R1371,[1]挑战模式!$A:$AS,14+S1371,FALSE)="","",ROUND(VLOOKUP(P1371&amp;"_"&amp;Q1371&amp;"_"&amp;R1371,[1]挑战模式!$A:$AS,5,FALSE)/I1371,2)))</f>
        <v>2.5</v>
      </c>
      <c r="K1371" s="10">
        <f t="shared" ca="1" si="132"/>
        <v>1</v>
      </c>
      <c r="L1371" s="10" t="str">
        <f t="shared" ca="1" si="133"/>
        <v>Monster_Season2_Challenge4_5_2</v>
      </c>
      <c r="M1371" s="10">
        <f t="shared" ca="1" si="134"/>
        <v>1</v>
      </c>
      <c r="O1371" s="10">
        <f ca="1">IF(J1371="","",VLOOKUP(P1371&amp;"_"&amp;Q1371&amp;"_"&amp;R1371,[1]挑战模式!$A:$AS,38+S1371,FALSE))</f>
        <v>7</v>
      </c>
      <c r="P1371" s="10">
        <v>2</v>
      </c>
      <c r="Q1371" s="10">
        <v>4</v>
      </c>
      <c r="R1371" s="10">
        <v>5</v>
      </c>
      <c r="S1371" s="10">
        <v>2</v>
      </c>
    </row>
    <row r="1372" spans="2:19" x14ac:dyDescent="0.2">
      <c r="B1372" s="10" t="str">
        <f t="shared" si="129"/>
        <v/>
      </c>
      <c r="C1372" s="10" t="str">
        <f>IF(ISNA(VLOOKUP(P1372&amp;"_"&amp;Q1372&amp;"_"&amp;R1372,[1]挑战模式!$A:$AS,1,FALSE)),"",IF(R1372-R1371=0,"",R1372))</f>
        <v/>
      </c>
      <c r="D1372" s="10" t="str">
        <f t="shared" si="130"/>
        <v/>
      </c>
      <c r="E1372" s="10" t="str">
        <f>""</f>
        <v/>
      </c>
      <c r="F1372" s="10" t="str">
        <f>IF(C1372="","",VLOOKUP(P1372&amp;"_"&amp;Q1372&amp;"_"&amp;R1372,[1]挑战模式!$A:$AS,13,FALSE)-VLOOKUP(P1372&amp;"_"&amp;Q1372&amp;"_"&amp;R1372,[1]挑战模式!$A:$AS,14,FALSE))</f>
        <v/>
      </c>
      <c r="G1372" s="10" t="str">
        <f t="shared" si="131"/>
        <v/>
      </c>
      <c r="H1372" s="10" t="str">
        <f t="shared" si="135"/>
        <v/>
      </c>
      <c r="I1372" s="10">
        <f ca="1">IF(ISNA(VLOOKUP(P1372&amp;"_"&amp;Q1372&amp;"_"&amp;R1372,[1]挑战模式!$A:$AS,1,FALSE)),"",IF(VLOOKUP(P1372&amp;"_"&amp;Q1372&amp;"_"&amp;R1372,[1]挑战模式!$A:$AS,14+S1372,FALSE)="","",INT(VLOOKUP(P1372&amp;"_"&amp;Q1372&amp;"_"&amp;R1372,[1]挑战模式!$A:$AS,20+S1372,FALSE))))</f>
        <v>6</v>
      </c>
      <c r="J1372" s="10">
        <f ca="1">IF(ISNA(VLOOKUP(P1372&amp;"_"&amp;Q1372&amp;"_"&amp;R1372,[1]挑战模式!$A:$AS,1,FALSE)),"",IF(VLOOKUP(P1372&amp;"_"&amp;Q1372&amp;"_"&amp;R1372,[1]挑战模式!$A:$AS,14+S1372,FALSE)="","",ROUND(VLOOKUP(P1372&amp;"_"&amp;Q1372&amp;"_"&amp;R1372,[1]挑战模式!$A:$AS,5,FALSE)/I1372,2)))</f>
        <v>5</v>
      </c>
      <c r="K1372" s="10">
        <f t="shared" ca="1" si="132"/>
        <v>1</v>
      </c>
      <c r="L1372" s="10" t="str">
        <f t="shared" ca="1" si="133"/>
        <v>Monster_Season2_Challenge4_5_3</v>
      </c>
      <c r="M1372" s="10">
        <f t="shared" ca="1" si="134"/>
        <v>1</v>
      </c>
      <c r="O1372" s="10">
        <f ca="1">IF(J1372="","",VLOOKUP(P1372&amp;"_"&amp;Q1372&amp;"_"&amp;R1372,[1]挑战模式!$A:$AS,38+S1372,FALSE))</f>
        <v>7</v>
      </c>
      <c r="P1372" s="10">
        <v>2</v>
      </c>
      <c r="Q1372" s="10">
        <v>4</v>
      </c>
      <c r="R1372" s="10">
        <v>5</v>
      </c>
      <c r="S1372" s="10">
        <v>3</v>
      </c>
    </row>
    <row r="1373" spans="2:19" x14ac:dyDescent="0.2">
      <c r="B1373" s="10" t="str">
        <f t="shared" si="129"/>
        <v/>
      </c>
      <c r="C1373" s="10" t="str">
        <f>IF(ISNA(VLOOKUP(P1373&amp;"_"&amp;Q1373&amp;"_"&amp;R1373,[1]挑战模式!$A:$AS,1,FALSE)),"",IF(R1373-R1372=0,"",R1373))</f>
        <v/>
      </c>
      <c r="D1373" s="10" t="str">
        <f t="shared" si="130"/>
        <v/>
      </c>
      <c r="E1373" s="10" t="str">
        <f>""</f>
        <v/>
      </c>
      <c r="F1373" s="10" t="str">
        <f>IF(C1373="","",VLOOKUP(P1373&amp;"_"&amp;Q1373&amp;"_"&amp;R1373,[1]挑战模式!$A:$AS,13,FALSE)-VLOOKUP(P1373&amp;"_"&amp;Q1373&amp;"_"&amp;R1373,[1]挑战模式!$A:$AS,14,FALSE))</f>
        <v/>
      </c>
      <c r="G1373" s="10" t="str">
        <f t="shared" si="131"/>
        <v/>
      </c>
      <c r="H1373" s="10" t="str">
        <f t="shared" si="135"/>
        <v/>
      </c>
      <c r="I1373" s="10" t="str">
        <f ca="1">IF(ISNA(VLOOKUP(P1373&amp;"_"&amp;Q1373&amp;"_"&amp;R1373,[1]挑战模式!$A:$AS,1,FALSE)),"",IF(VLOOKUP(P1373&amp;"_"&amp;Q1373&amp;"_"&amp;R1373,[1]挑战模式!$A:$AS,14+S1373,FALSE)="","",INT(VLOOKUP(P1373&amp;"_"&amp;Q1373&amp;"_"&amp;R1373,[1]挑战模式!$A:$AS,20+S1373,FALSE))))</f>
        <v/>
      </c>
      <c r="J1373" s="10" t="str">
        <f ca="1">IF(ISNA(VLOOKUP(P1373&amp;"_"&amp;Q1373&amp;"_"&amp;R1373,[1]挑战模式!$A:$AS,1,FALSE)),"",IF(VLOOKUP(P1373&amp;"_"&amp;Q1373&amp;"_"&amp;R1373,[1]挑战模式!$A:$AS,14+S1373,FALSE)="","",ROUND(VLOOKUP(P1373&amp;"_"&amp;Q1373&amp;"_"&amp;R1373,[1]挑战模式!$A:$AS,5,FALSE)/I1373,2)))</f>
        <v/>
      </c>
      <c r="K1373" s="10" t="str">
        <f t="shared" ca="1" si="132"/>
        <v/>
      </c>
      <c r="L1373" s="10" t="str">
        <f t="shared" ca="1" si="133"/>
        <v/>
      </c>
      <c r="M1373" s="10" t="str">
        <f t="shared" ca="1" si="134"/>
        <v/>
      </c>
      <c r="O1373" s="10" t="str">
        <f ca="1">IF(J1373="","",VLOOKUP(P1373&amp;"_"&amp;Q1373&amp;"_"&amp;R1373,[1]挑战模式!$A:$AS,38+S1373,FALSE))</f>
        <v/>
      </c>
      <c r="P1373" s="10">
        <v>2</v>
      </c>
      <c r="Q1373" s="10">
        <v>4</v>
      </c>
      <c r="R1373" s="10">
        <v>5</v>
      </c>
      <c r="S1373" s="10">
        <v>4</v>
      </c>
    </row>
    <row r="1374" spans="2:19" x14ac:dyDescent="0.2">
      <c r="B1374" s="10" t="str">
        <f t="shared" si="129"/>
        <v/>
      </c>
      <c r="C1374" s="10" t="str">
        <f>IF(ISNA(VLOOKUP(P1374&amp;"_"&amp;Q1374&amp;"_"&amp;R1374,[1]挑战模式!$A:$AS,1,FALSE)),"",IF(R1374-R1373=0,"",R1374))</f>
        <v/>
      </c>
      <c r="D1374" s="10" t="str">
        <f t="shared" si="130"/>
        <v/>
      </c>
      <c r="E1374" s="10" t="str">
        <f>""</f>
        <v/>
      </c>
      <c r="F1374" s="10" t="str">
        <f>IF(C1374="","",VLOOKUP(P1374&amp;"_"&amp;Q1374&amp;"_"&amp;R1374,[1]挑战模式!$A:$AS,13,FALSE)-VLOOKUP(P1374&amp;"_"&amp;Q1374&amp;"_"&amp;R1374,[1]挑战模式!$A:$AS,14,FALSE))</f>
        <v/>
      </c>
      <c r="G1374" s="10" t="str">
        <f t="shared" si="131"/>
        <v/>
      </c>
      <c r="H1374" s="10" t="str">
        <f t="shared" si="135"/>
        <v/>
      </c>
      <c r="I1374" s="10" t="str">
        <f ca="1">IF(ISNA(VLOOKUP(P1374&amp;"_"&amp;Q1374&amp;"_"&amp;R1374,[1]挑战模式!$A:$AS,1,FALSE)),"",IF(VLOOKUP(P1374&amp;"_"&amp;Q1374&amp;"_"&amp;R1374,[1]挑战模式!$A:$AS,14+S1374,FALSE)="","",INT(VLOOKUP(P1374&amp;"_"&amp;Q1374&amp;"_"&amp;R1374,[1]挑战模式!$A:$AS,20+S1374,FALSE))))</f>
        <v/>
      </c>
      <c r="J1374" s="10" t="str">
        <f ca="1">IF(ISNA(VLOOKUP(P1374&amp;"_"&amp;Q1374&amp;"_"&amp;R1374,[1]挑战模式!$A:$AS,1,FALSE)),"",IF(VLOOKUP(P1374&amp;"_"&amp;Q1374&amp;"_"&amp;R1374,[1]挑战模式!$A:$AS,14+S1374,FALSE)="","",ROUND(VLOOKUP(P1374&amp;"_"&amp;Q1374&amp;"_"&amp;R1374,[1]挑战模式!$A:$AS,5,FALSE)/I1374,2)))</f>
        <v/>
      </c>
      <c r="K1374" s="10" t="str">
        <f t="shared" ca="1" si="132"/>
        <v/>
      </c>
      <c r="L1374" s="10" t="str">
        <f t="shared" ca="1" si="133"/>
        <v/>
      </c>
      <c r="M1374" s="10" t="str">
        <f t="shared" ca="1" si="134"/>
        <v/>
      </c>
      <c r="O1374" s="10" t="str">
        <f ca="1">IF(J1374="","",VLOOKUP(P1374&amp;"_"&amp;Q1374&amp;"_"&amp;R1374,[1]挑战模式!$A:$AS,38+S1374,FALSE))</f>
        <v/>
      </c>
      <c r="P1374" s="10">
        <v>2</v>
      </c>
      <c r="Q1374" s="10">
        <v>4</v>
      </c>
      <c r="R1374" s="10">
        <v>5</v>
      </c>
      <c r="S1374" s="10">
        <v>5</v>
      </c>
    </row>
    <row r="1375" spans="2:19" x14ac:dyDescent="0.2">
      <c r="B1375" s="10" t="str">
        <f t="shared" si="129"/>
        <v/>
      </c>
      <c r="C1375" s="10" t="str">
        <f>IF(ISNA(VLOOKUP(P1375&amp;"_"&amp;Q1375&amp;"_"&amp;R1375,[1]挑战模式!$A:$AS,1,FALSE)),"",IF(R1375-R1374=0,"",R1375))</f>
        <v/>
      </c>
      <c r="D1375" s="10" t="str">
        <f t="shared" si="130"/>
        <v/>
      </c>
      <c r="E1375" s="10" t="str">
        <f>""</f>
        <v/>
      </c>
      <c r="F1375" s="10" t="str">
        <f>IF(C1375="","",VLOOKUP(P1375&amp;"_"&amp;Q1375&amp;"_"&amp;R1375,[1]挑战模式!$A:$AS,13,FALSE)-VLOOKUP(P1375&amp;"_"&amp;Q1375&amp;"_"&amp;R1375,[1]挑战模式!$A:$AS,14,FALSE))</f>
        <v/>
      </c>
      <c r="G1375" s="10" t="str">
        <f t="shared" si="131"/>
        <v/>
      </c>
      <c r="H1375" s="10" t="str">
        <f t="shared" si="135"/>
        <v/>
      </c>
      <c r="I1375" s="10" t="str">
        <f ca="1">IF(ISNA(VLOOKUP(P1375&amp;"_"&amp;Q1375&amp;"_"&amp;R1375,[1]挑战模式!$A:$AS,1,FALSE)),"",IF(VLOOKUP(P1375&amp;"_"&amp;Q1375&amp;"_"&amp;R1375,[1]挑战模式!$A:$AS,14+S1375,FALSE)="","",INT(VLOOKUP(P1375&amp;"_"&amp;Q1375&amp;"_"&amp;R1375,[1]挑战模式!$A:$AS,20+S1375,FALSE))))</f>
        <v/>
      </c>
      <c r="J1375" s="10" t="str">
        <f ca="1">IF(ISNA(VLOOKUP(P1375&amp;"_"&amp;Q1375&amp;"_"&amp;R1375,[1]挑战模式!$A:$AS,1,FALSE)),"",IF(VLOOKUP(P1375&amp;"_"&amp;Q1375&amp;"_"&amp;R1375,[1]挑战模式!$A:$AS,14+S1375,FALSE)="","",ROUND(VLOOKUP(P1375&amp;"_"&amp;Q1375&amp;"_"&amp;R1375,[1]挑战模式!$A:$AS,5,FALSE)/I1375,2)))</f>
        <v/>
      </c>
      <c r="K1375" s="10" t="str">
        <f t="shared" ca="1" si="132"/>
        <v/>
      </c>
      <c r="L1375" s="10" t="str">
        <f t="shared" ca="1" si="133"/>
        <v/>
      </c>
      <c r="M1375" s="10" t="str">
        <f t="shared" ca="1" si="134"/>
        <v/>
      </c>
      <c r="O1375" s="10" t="str">
        <f ca="1">IF(J1375="","",VLOOKUP(P1375&amp;"_"&amp;Q1375&amp;"_"&amp;R1375,[1]挑战模式!$A:$AS,38+S1375,FALSE))</f>
        <v/>
      </c>
      <c r="P1375" s="10">
        <v>2</v>
      </c>
      <c r="Q1375" s="10">
        <v>4</v>
      </c>
      <c r="R1375" s="10">
        <v>5</v>
      </c>
      <c r="S1375" s="10">
        <v>6</v>
      </c>
    </row>
    <row r="1376" spans="2:19" x14ac:dyDescent="0.2">
      <c r="B1376" s="10" t="str">
        <f t="shared" si="129"/>
        <v>MonsterWaveCallRule_Season2_Challenge4</v>
      </c>
      <c r="C1376" s="10">
        <f>IF(ISNA(VLOOKUP(P1376&amp;"_"&amp;Q1376&amp;"_"&amp;R1376,[1]挑战模式!$A:$AS,1,FALSE)),"",IF(R1376-R1375=0,"",R1376))</f>
        <v>6</v>
      </c>
      <c r="D1376" s="10" t="str">
        <f t="shared" si="130"/>
        <v>赛季2挑战关卡4波次6</v>
      </c>
      <c r="E1376" s="10" t="str">
        <f>""</f>
        <v/>
      </c>
      <c r="F1376" s="10">
        <f>IF(C1376="","",VLOOKUP(P1376&amp;"_"&amp;Q1376&amp;"_"&amp;R1376,[1]挑战模式!$A:$AS,13,FALSE)-VLOOKUP(P1376&amp;"_"&amp;Q1376&amp;"_"&amp;R1376,[1]挑战模式!$A:$AS,14,FALSE))</f>
        <v>100</v>
      </c>
      <c r="G1376" s="10">
        <f t="shared" si="131"/>
        <v>180</v>
      </c>
      <c r="H1376" s="10">
        <f t="shared" si="135"/>
        <v>0</v>
      </c>
      <c r="I1376" s="10">
        <f ca="1">IF(ISNA(VLOOKUP(P1376&amp;"_"&amp;Q1376&amp;"_"&amp;R1376,[1]挑战模式!$A:$AS,1,FALSE)),"",IF(VLOOKUP(P1376&amp;"_"&amp;Q1376&amp;"_"&amp;R1376,[1]挑战模式!$A:$AS,14+S1376,FALSE)="","",INT(VLOOKUP(P1376&amp;"_"&amp;Q1376&amp;"_"&amp;R1376,[1]挑战模式!$A:$AS,20+S1376,FALSE))))</f>
        <v>11</v>
      </c>
      <c r="J1376" s="10">
        <f ca="1">IF(ISNA(VLOOKUP(P1376&amp;"_"&amp;Q1376&amp;"_"&amp;R1376,[1]挑战模式!$A:$AS,1,FALSE)),"",IF(VLOOKUP(P1376&amp;"_"&amp;Q1376&amp;"_"&amp;R1376,[1]挑战模式!$A:$AS,14+S1376,FALSE)="","",ROUND(VLOOKUP(P1376&amp;"_"&amp;Q1376&amp;"_"&amp;R1376,[1]挑战模式!$A:$AS,5,FALSE)/I1376,2)))</f>
        <v>2.73</v>
      </c>
      <c r="K1376" s="10">
        <f t="shared" ca="1" si="132"/>
        <v>1</v>
      </c>
      <c r="L1376" s="10" t="str">
        <f t="shared" ca="1" si="133"/>
        <v>Monster_Season2_Challenge4_6_1</v>
      </c>
      <c r="M1376" s="10">
        <f t="shared" ca="1" si="134"/>
        <v>1</v>
      </c>
      <c r="O1376" s="10">
        <f ca="1">IF(J1376="","",VLOOKUP(P1376&amp;"_"&amp;Q1376&amp;"_"&amp;R1376,[1]挑战模式!$A:$AS,38+S1376,FALSE))</f>
        <v>4</v>
      </c>
      <c r="P1376" s="10">
        <v>2</v>
      </c>
      <c r="Q1376" s="10">
        <v>4</v>
      </c>
      <c r="R1376" s="10">
        <v>6</v>
      </c>
      <c r="S1376" s="10">
        <v>1</v>
      </c>
    </row>
    <row r="1377" spans="2:19" x14ac:dyDescent="0.2">
      <c r="B1377" s="10" t="str">
        <f t="shared" si="129"/>
        <v/>
      </c>
      <c r="C1377" s="10" t="str">
        <f>IF(ISNA(VLOOKUP(P1377&amp;"_"&amp;Q1377&amp;"_"&amp;R1377,[1]挑战模式!$A:$AS,1,FALSE)),"",IF(R1377-R1376=0,"",R1377))</f>
        <v/>
      </c>
      <c r="D1377" s="10" t="str">
        <f t="shared" si="130"/>
        <v/>
      </c>
      <c r="E1377" s="10" t="str">
        <f>""</f>
        <v/>
      </c>
      <c r="F1377" s="10" t="str">
        <f>IF(C1377="","",VLOOKUP(P1377&amp;"_"&amp;Q1377&amp;"_"&amp;R1377,[1]挑战模式!$A:$AS,13,FALSE)-VLOOKUP(P1377&amp;"_"&amp;Q1377&amp;"_"&amp;R1377,[1]挑战模式!$A:$AS,14,FALSE))</f>
        <v/>
      </c>
      <c r="G1377" s="10" t="str">
        <f t="shared" si="131"/>
        <v/>
      </c>
      <c r="H1377" s="10" t="str">
        <f t="shared" si="135"/>
        <v/>
      </c>
      <c r="I1377" s="10">
        <f ca="1">IF(ISNA(VLOOKUP(P1377&amp;"_"&amp;Q1377&amp;"_"&amp;R1377,[1]挑战模式!$A:$AS,1,FALSE)),"",IF(VLOOKUP(P1377&amp;"_"&amp;Q1377&amp;"_"&amp;R1377,[1]挑战模式!$A:$AS,14+S1377,FALSE)="","",INT(VLOOKUP(P1377&amp;"_"&amp;Q1377&amp;"_"&amp;R1377,[1]挑战模式!$A:$AS,20+S1377,FALSE))))</f>
        <v>8</v>
      </c>
      <c r="J1377" s="10">
        <f ca="1">IF(ISNA(VLOOKUP(P1377&amp;"_"&amp;Q1377&amp;"_"&amp;R1377,[1]挑战模式!$A:$AS,1,FALSE)),"",IF(VLOOKUP(P1377&amp;"_"&amp;Q1377&amp;"_"&amp;R1377,[1]挑战模式!$A:$AS,14+S1377,FALSE)="","",ROUND(VLOOKUP(P1377&amp;"_"&amp;Q1377&amp;"_"&amp;R1377,[1]挑战模式!$A:$AS,5,FALSE)/I1377,2)))</f>
        <v>3.75</v>
      </c>
      <c r="K1377" s="10">
        <f t="shared" ca="1" si="132"/>
        <v>1</v>
      </c>
      <c r="L1377" s="10" t="str">
        <f t="shared" ca="1" si="133"/>
        <v>Monster_Season2_Challenge4_6_2</v>
      </c>
      <c r="M1377" s="10">
        <f t="shared" ca="1" si="134"/>
        <v>1</v>
      </c>
      <c r="O1377" s="10">
        <f ca="1">IF(J1377="","",VLOOKUP(P1377&amp;"_"&amp;Q1377&amp;"_"&amp;R1377,[1]挑战模式!$A:$AS,38+S1377,FALSE))</f>
        <v>8</v>
      </c>
      <c r="P1377" s="10">
        <v>2</v>
      </c>
      <c r="Q1377" s="10">
        <v>4</v>
      </c>
      <c r="R1377" s="10">
        <v>6</v>
      </c>
      <c r="S1377" s="10">
        <v>2</v>
      </c>
    </row>
    <row r="1378" spans="2:19" x14ac:dyDescent="0.2">
      <c r="B1378" s="10" t="str">
        <f t="shared" si="129"/>
        <v/>
      </c>
      <c r="C1378" s="10" t="str">
        <f>IF(ISNA(VLOOKUP(P1378&amp;"_"&amp;Q1378&amp;"_"&amp;R1378,[1]挑战模式!$A:$AS,1,FALSE)),"",IF(R1378-R1377=0,"",R1378))</f>
        <v/>
      </c>
      <c r="D1378" s="10" t="str">
        <f t="shared" si="130"/>
        <v/>
      </c>
      <c r="E1378" s="10" t="str">
        <f>""</f>
        <v/>
      </c>
      <c r="F1378" s="10" t="str">
        <f>IF(C1378="","",VLOOKUP(P1378&amp;"_"&amp;Q1378&amp;"_"&amp;R1378,[1]挑战模式!$A:$AS,13,FALSE)-VLOOKUP(P1378&amp;"_"&amp;Q1378&amp;"_"&amp;R1378,[1]挑战模式!$A:$AS,14,FALSE))</f>
        <v/>
      </c>
      <c r="G1378" s="10" t="str">
        <f t="shared" si="131"/>
        <v/>
      </c>
      <c r="H1378" s="10" t="str">
        <f t="shared" si="135"/>
        <v/>
      </c>
      <c r="I1378" s="10">
        <f ca="1">IF(ISNA(VLOOKUP(P1378&amp;"_"&amp;Q1378&amp;"_"&amp;R1378,[1]挑战模式!$A:$AS,1,FALSE)),"",IF(VLOOKUP(P1378&amp;"_"&amp;Q1378&amp;"_"&amp;R1378,[1]挑战模式!$A:$AS,14+S1378,FALSE)="","",INT(VLOOKUP(P1378&amp;"_"&amp;Q1378&amp;"_"&amp;R1378,[1]挑战模式!$A:$AS,20+S1378,FALSE))))</f>
        <v>8</v>
      </c>
      <c r="J1378" s="10">
        <f ca="1">IF(ISNA(VLOOKUP(P1378&amp;"_"&amp;Q1378&amp;"_"&amp;R1378,[1]挑战模式!$A:$AS,1,FALSE)),"",IF(VLOOKUP(P1378&amp;"_"&amp;Q1378&amp;"_"&amp;R1378,[1]挑战模式!$A:$AS,14+S1378,FALSE)="","",ROUND(VLOOKUP(P1378&amp;"_"&amp;Q1378&amp;"_"&amp;R1378,[1]挑战模式!$A:$AS,5,FALSE)/I1378,2)))</f>
        <v>3.75</v>
      </c>
      <c r="K1378" s="10">
        <f t="shared" ca="1" si="132"/>
        <v>1</v>
      </c>
      <c r="L1378" s="10" t="str">
        <f t="shared" ca="1" si="133"/>
        <v>Monster_Season2_Challenge4_6_3</v>
      </c>
      <c r="M1378" s="10">
        <f t="shared" ca="1" si="134"/>
        <v>1</v>
      </c>
      <c r="O1378" s="10">
        <f ca="1">IF(J1378="","",VLOOKUP(P1378&amp;"_"&amp;Q1378&amp;"_"&amp;R1378,[1]挑战模式!$A:$AS,38+S1378,FALSE))</f>
        <v>8</v>
      </c>
      <c r="P1378" s="10">
        <v>2</v>
      </c>
      <c r="Q1378" s="10">
        <v>4</v>
      </c>
      <c r="R1378" s="10">
        <v>6</v>
      </c>
      <c r="S1378" s="10">
        <v>3</v>
      </c>
    </row>
    <row r="1379" spans="2:19" x14ac:dyDescent="0.2">
      <c r="B1379" s="10" t="str">
        <f t="shared" ref="B1379:B1442" si="136">IF(C1379="","","MonsterWaveCallRule_Season"&amp;P1379&amp;"_Challenge"&amp;Q1379)</f>
        <v/>
      </c>
      <c r="C1379" s="10" t="str">
        <f>IF(ISNA(VLOOKUP(P1379&amp;"_"&amp;Q1379&amp;"_"&amp;R1379,[1]挑战模式!$A:$AS,1,FALSE)),"",IF(R1379-R1378=0,"",R1379))</f>
        <v/>
      </c>
      <c r="D1379" s="10" t="str">
        <f t="shared" ref="D1379:D1442" si="137">IF(C1379="","","赛季"&amp;P1379&amp;"挑战关卡"&amp;Q1379&amp;"波次"&amp;R1379)</f>
        <v/>
      </c>
      <c r="E1379" s="10" t="str">
        <f>""</f>
        <v/>
      </c>
      <c r="F1379" s="10" t="str">
        <f>IF(C1379="","",VLOOKUP(P1379&amp;"_"&amp;Q1379&amp;"_"&amp;R1379,[1]挑战模式!$A:$AS,13,FALSE)-VLOOKUP(P1379&amp;"_"&amp;Q1379&amp;"_"&amp;R1379,[1]挑战模式!$A:$AS,14,FALSE))</f>
        <v/>
      </c>
      <c r="G1379" s="10" t="str">
        <f t="shared" ref="G1379:G1442" si="138">IF(C1379="","",180)</f>
        <v/>
      </c>
      <c r="H1379" s="10" t="str">
        <f t="shared" si="135"/>
        <v/>
      </c>
      <c r="I1379" s="10">
        <f ca="1">IF(ISNA(VLOOKUP(P1379&amp;"_"&amp;Q1379&amp;"_"&amp;R1379,[1]挑战模式!$A:$AS,1,FALSE)),"",IF(VLOOKUP(P1379&amp;"_"&amp;Q1379&amp;"_"&amp;R1379,[1]挑战模式!$A:$AS,14+S1379,FALSE)="","",INT(VLOOKUP(P1379&amp;"_"&amp;Q1379&amp;"_"&amp;R1379,[1]挑战模式!$A:$AS,20+S1379,FALSE))))</f>
        <v>5</v>
      </c>
      <c r="J1379" s="10">
        <f ca="1">IF(ISNA(VLOOKUP(P1379&amp;"_"&amp;Q1379&amp;"_"&amp;R1379,[1]挑战模式!$A:$AS,1,FALSE)),"",IF(VLOOKUP(P1379&amp;"_"&amp;Q1379&amp;"_"&amp;R1379,[1]挑战模式!$A:$AS,14+S1379,FALSE)="","",ROUND(VLOOKUP(P1379&amp;"_"&amp;Q1379&amp;"_"&amp;R1379,[1]挑战模式!$A:$AS,5,FALSE)/I1379,2)))</f>
        <v>6</v>
      </c>
      <c r="K1379" s="10">
        <f t="shared" ref="K1379:K1442" ca="1" si="139">IF(J1379="","",1)</f>
        <v>1</v>
      </c>
      <c r="L1379" s="10" t="str">
        <f t="shared" ref="L1379:L1442" ca="1" si="140">IF(J1379="","","Monster_Season"&amp;P1379&amp;"_Challenge"&amp;Q1379&amp;"_"&amp;R1379&amp;"_"&amp;S1379)</f>
        <v>Monster_Season2_Challenge4_6_4</v>
      </c>
      <c r="M1379" s="10">
        <f t="shared" ref="M1379:M1442" ca="1" si="141">IF(J1379="","",1)</f>
        <v>1</v>
      </c>
      <c r="O1379" s="10">
        <f ca="1">IF(J1379="","",VLOOKUP(P1379&amp;"_"&amp;Q1379&amp;"_"&amp;R1379,[1]挑战模式!$A:$AS,38+S1379,FALSE))</f>
        <v>8</v>
      </c>
      <c r="P1379" s="10">
        <v>2</v>
      </c>
      <c r="Q1379" s="10">
        <v>4</v>
      </c>
      <c r="R1379" s="10">
        <v>6</v>
      </c>
      <c r="S1379" s="10">
        <v>4</v>
      </c>
    </row>
    <row r="1380" spans="2:19" x14ac:dyDescent="0.2">
      <c r="B1380" s="10" t="str">
        <f t="shared" si="136"/>
        <v/>
      </c>
      <c r="C1380" s="10" t="str">
        <f>IF(ISNA(VLOOKUP(P1380&amp;"_"&amp;Q1380&amp;"_"&amp;R1380,[1]挑战模式!$A:$AS,1,FALSE)),"",IF(R1380-R1379=0,"",R1380))</f>
        <v/>
      </c>
      <c r="D1380" s="10" t="str">
        <f t="shared" si="137"/>
        <v/>
      </c>
      <c r="E1380" s="10" t="str">
        <f>""</f>
        <v/>
      </c>
      <c r="F1380" s="10" t="str">
        <f>IF(C1380="","",VLOOKUP(P1380&amp;"_"&amp;Q1380&amp;"_"&amp;R1380,[1]挑战模式!$A:$AS,13,FALSE)-VLOOKUP(P1380&amp;"_"&amp;Q1380&amp;"_"&amp;R1380,[1]挑战模式!$A:$AS,14,FALSE))</f>
        <v/>
      </c>
      <c r="G1380" s="10" t="str">
        <f t="shared" si="138"/>
        <v/>
      </c>
      <c r="H1380" s="10" t="str">
        <f t="shared" si="135"/>
        <v/>
      </c>
      <c r="I1380" s="10" t="str">
        <f ca="1">IF(ISNA(VLOOKUP(P1380&amp;"_"&amp;Q1380&amp;"_"&amp;R1380,[1]挑战模式!$A:$AS,1,FALSE)),"",IF(VLOOKUP(P1380&amp;"_"&amp;Q1380&amp;"_"&amp;R1380,[1]挑战模式!$A:$AS,14+S1380,FALSE)="","",INT(VLOOKUP(P1380&amp;"_"&amp;Q1380&amp;"_"&amp;R1380,[1]挑战模式!$A:$AS,20+S1380,FALSE))))</f>
        <v/>
      </c>
      <c r="J1380" s="10" t="str">
        <f ca="1">IF(ISNA(VLOOKUP(P1380&amp;"_"&amp;Q1380&amp;"_"&amp;R1380,[1]挑战模式!$A:$AS,1,FALSE)),"",IF(VLOOKUP(P1380&amp;"_"&amp;Q1380&amp;"_"&amp;R1380,[1]挑战模式!$A:$AS,14+S1380,FALSE)="","",ROUND(VLOOKUP(P1380&amp;"_"&amp;Q1380&amp;"_"&amp;R1380,[1]挑战模式!$A:$AS,5,FALSE)/I1380,2)))</f>
        <v/>
      </c>
      <c r="K1380" s="10" t="str">
        <f t="shared" ca="1" si="139"/>
        <v/>
      </c>
      <c r="L1380" s="10" t="str">
        <f t="shared" ca="1" si="140"/>
        <v/>
      </c>
      <c r="M1380" s="10" t="str">
        <f t="shared" ca="1" si="141"/>
        <v/>
      </c>
      <c r="O1380" s="10" t="str">
        <f ca="1">IF(J1380="","",VLOOKUP(P1380&amp;"_"&amp;Q1380&amp;"_"&amp;R1380,[1]挑战模式!$A:$AS,38+S1380,FALSE))</f>
        <v/>
      </c>
      <c r="P1380" s="10">
        <v>2</v>
      </c>
      <c r="Q1380" s="10">
        <v>4</v>
      </c>
      <c r="R1380" s="10">
        <v>6</v>
      </c>
      <c r="S1380" s="10">
        <v>5</v>
      </c>
    </row>
    <row r="1381" spans="2:19" x14ac:dyDescent="0.2">
      <c r="B1381" s="10" t="str">
        <f t="shared" si="136"/>
        <v/>
      </c>
      <c r="C1381" s="10" t="str">
        <f>IF(ISNA(VLOOKUP(P1381&amp;"_"&amp;Q1381&amp;"_"&amp;R1381,[1]挑战模式!$A:$AS,1,FALSE)),"",IF(R1381-R1380=0,"",R1381))</f>
        <v/>
      </c>
      <c r="D1381" s="10" t="str">
        <f t="shared" si="137"/>
        <v/>
      </c>
      <c r="E1381" s="10" t="str">
        <f>""</f>
        <v/>
      </c>
      <c r="F1381" s="10" t="str">
        <f>IF(C1381="","",VLOOKUP(P1381&amp;"_"&amp;Q1381&amp;"_"&amp;R1381,[1]挑战模式!$A:$AS,13,FALSE)-VLOOKUP(P1381&amp;"_"&amp;Q1381&amp;"_"&amp;R1381,[1]挑战模式!$A:$AS,14,FALSE))</f>
        <v/>
      </c>
      <c r="G1381" s="10" t="str">
        <f t="shared" si="138"/>
        <v/>
      </c>
      <c r="H1381" s="10" t="str">
        <f t="shared" si="135"/>
        <v/>
      </c>
      <c r="I1381" s="10" t="str">
        <f ca="1">IF(ISNA(VLOOKUP(P1381&amp;"_"&amp;Q1381&amp;"_"&amp;R1381,[1]挑战模式!$A:$AS,1,FALSE)),"",IF(VLOOKUP(P1381&amp;"_"&amp;Q1381&amp;"_"&amp;R1381,[1]挑战模式!$A:$AS,14+S1381,FALSE)="","",INT(VLOOKUP(P1381&amp;"_"&amp;Q1381&amp;"_"&amp;R1381,[1]挑战模式!$A:$AS,20+S1381,FALSE))))</f>
        <v/>
      </c>
      <c r="J1381" s="10" t="str">
        <f ca="1">IF(ISNA(VLOOKUP(P1381&amp;"_"&amp;Q1381&amp;"_"&amp;R1381,[1]挑战模式!$A:$AS,1,FALSE)),"",IF(VLOOKUP(P1381&amp;"_"&amp;Q1381&amp;"_"&amp;R1381,[1]挑战模式!$A:$AS,14+S1381,FALSE)="","",ROUND(VLOOKUP(P1381&amp;"_"&amp;Q1381&amp;"_"&amp;R1381,[1]挑战模式!$A:$AS,5,FALSE)/I1381,2)))</f>
        <v/>
      </c>
      <c r="K1381" s="10" t="str">
        <f t="shared" ca="1" si="139"/>
        <v/>
      </c>
      <c r="L1381" s="10" t="str">
        <f t="shared" ca="1" si="140"/>
        <v/>
      </c>
      <c r="M1381" s="10" t="str">
        <f t="shared" ca="1" si="141"/>
        <v/>
      </c>
      <c r="O1381" s="10" t="str">
        <f ca="1">IF(J1381="","",VLOOKUP(P1381&amp;"_"&amp;Q1381&amp;"_"&amp;R1381,[1]挑战模式!$A:$AS,38+S1381,FALSE))</f>
        <v/>
      </c>
      <c r="P1381" s="10">
        <v>2</v>
      </c>
      <c r="Q1381" s="10">
        <v>4</v>
      </c>
      <c r="R1381" s="10">
        <v>6</v>
      </c>
      <c r="S1381" s="10">
        <v>6</v>
      </c>
    </row>
    <row r="1382" spans="2:19" x14ac:dyDescent="0.2">
      <c r="B1382" s="10" t="str">
        <f t="shared" si="136"/>
        <v/>
      </c>
      <c r="C1382" s="10" t="str">
        <f>IF(ISNA(VLOOKUP(P1382&amp;"_"&amp;Q1382&amp;"_"&amp;R1382,[1]挑战模式!$A:$AS,1,FALSE)),"",IF(R1382-R1381=0,"",R1382))</f>
        <v/>
      </c>
      <c r="D1382" s="10" t="str">
        <f t="shared" si="137"/>
        <v/>
      </c>
      <c r="E1382" s="10" t="str">
        <f>""</f>
        <v/>
      </c>
      <c r="F1382" s="10" t="str">
        <f>IF(C1382="","",VLOOKUP(P1382&amp;"_"&amp;Q1382&amp;"_"&amp;R1382,[1]挑战模式!$A:$AS,13,FALSE)-VLOOKUP(P1382&amp;"_"&amp;Q1382&amp;"_"&amp;R1382,[1]挑战模式!$A:$AS,14,FALSE))</f>
        <v/>
      </c>
      <c r="G1382" s="10" t="str">
        <f t="shared" si="138"/>
        <v/>
      </c>
      <c r="H1382" s="10" t="str">
        <f t="shared" si="135"/>
        <v/>
      </c>
      <c r="I1382" s="10" t="str">
        <f>IF(ISNA(VLOOKUP(P1382&amp;"_"&amp;Q1382&amp;"_"&amp;R1382,[1]挑战模式!$A:$AS,1,FALSE)),"",IF(VLOOKUP(P1382&amp;"_"&amp;Q1382&amp;"_"&amp;R1382,[1]挑战模式!$A:$AS,14+S1382,FALSE)="","",INT(VLOOKUP(P1382&amp;"_"&amp;Q1382&amp;"_"&amp;R1382,[1]挑战模式!$A:$AS,20+S1382,FALSE))))</f>
        <v/>
      </c>
      <c r="J1382" s="10" t="str">
        <f>IF(ISNA(VLOOKUP(P1382&amp;"_"&amp;Q1382&amp;"_"&amp;R1382,[1]挑战模式!$A:$AS,1,FALSE)),"",IF(VLOOKUP(P1382&amp;"_"&amp;Q1382&amp;"_"&amp;R1382,[1]挑战模式!$A:$AS,14+S1382,FALSE)="","",ROUND(VLOOKUP(P1382&amp;"_"&amp;Q1382&amp;"_"&amp;R1382,[1]挑战模式!$A:$AS,5,FALSE)/I1382,2)))</f>
        <v/>
      </c>
      <c r="K1382" s="10" t="str">
        <f t="shared" si="139"/>
        <v/>
      </c>
      <c r="L1382" s="10" t="str">
        <f t="shared" si="140"/>
        <v/>
      </c>
      <c r="M1382" s="10" t="str">
        <f t="shared" si="141"/>
        <v/>
      </c>
      <c r="O1382" s="10" t="str">
        <f>IF(J1382="","",VLOOKUP(P1382&amp;"_"&amp;Q1382&amp;"_"&amp;R1382,[1]挑战模式!$A:$AS,38+S1382,FALSE))</f>
        <v/>
      </c>
      <c r="P1382" s="10">
        <v>2</v>
      </c>
      <c r="Q1382" s="10">
        <v>4</v>
      </c>
      <c r="R1382" s="10">
        <v>7</v>
      </c>
      <c r="S1382" s="10">
        <v>1</v>
      </c>
    </row>
    <row r="1383" spans="2:19" x14ac:dyDescent="0.2">
      <c r="B1383" s="10" t="str">
        <f t="shared" si="136"/>
        <v/>
      </c>
      <c r="C1383" s="10" t="str">
        <f>IF(ISNA(VLOOKUP(P1383&amp;"_"&amp;Q1383&amp;"_"&amp;R1383,[1]挑战模式!$A:$AS,1,FALSE)),"",IF(R1383-R1382=0,"",R1383))</f>
        <v/>
      </c>
      <c r="D1383" s="10" t="str">
        <f t="shared" si="137"/>
        <v/>
      </c>
      <c r="E1383" s="10" t="str">
        <f>""</f>
        <v/>
      </c>
      <c r="F1383" s="10" t="str">
        <f>IF(C1383="","",VLOOKUP(P1383&amp;"_"&amp;Q1383&amp;"_"&amp;R1383,[1]挑战模式!$A:$AS,13,FALSE)-VLOOKUP(P1383&amp;"_"&amp;Q1383&amp;"_"&amp;R1383,[1]挑战模式!$A:$AS,14,FALSE))</f>
        <v/>
      </c>
      <c r="G1383" s="10" t="str">
        <f t="shared" si="138"/>
        <v/>
      </c>
      <c r="H1383" s="10" t="str">
        <f t="shared" si="135"/>
        <v/>
      </c>
      <c r="I1383" s="10" t="str">
        <f>IF(ISNA(VLOOKUP(P1383&amp;"_"&amp;Q1383&amp;"_"&amp;R1383,[1]挑战模式!$A:$AS,1,FALSE)),"",IF(VLOOKUP(P1383&amp;"_"&amp;Q1383&amp;"_"&amp;R1383,[1]挑战模式!$A:$AS,14+S1383,FALSE)="","",INT(VLOOKUP(P1383&amp;"_"&amp;Q1383&amp;"_"&amp;R1383,[1]挑战模式!$A:$AS,20+S1383,FALSE))))</f>
        <v/>
      </c>
      <c r="J1383" s="10" t="str">
        <f>IF(ISNA(VLOOKUP(P1383&amp;"_"&amp;Q1383&amp;"_"&amp;R1383,[1]挑战模式!$A:$AS,1,FALSE)),"",IF(VLOOKUP(P1383&amp;"_"&amp;Q1383&amp;"_"&amp;R1383,[1]挑战模式!$A:$AS,14+S1383,FALSE)="","",ROUND(VLOOKUP(P1383&amp;"_"&amp;Q1383&amp;"_"&amp;R1383,[1]挑战模式!$A:$AS,5,FALSE)/I1383,2)))</f>
        <v/>
      </c>
      <c r="K1383" s="10" t="str">
        <f t="shared" si="139"/>
        <v/>
      </c>
      <c r="L1383" s="10" t="str">
        <f t="shared" si="140"/>
        <v/>
      </c>
      <c r="M1383" s="10" t="str">
        <f t="shared" si="141"/>
        <v/>
      </c>
      <c r="O1383" s="10" t="str">
        <f>IF(J1383="","",VLOOKUP(P1383&amp;"_"&amp;Q1383&amp;"_"&amp;R1383,[1]挑战模式!$A:$AS,38+S1383,FALSE))</f>
        <v/>
      </c>
      <c r="P1383" s="10">
        <v>2</v>
      </c>
      <c r="Q1383" s="10">
        <v>4</v>
      </c>
      <c r="R1383" s="10">
        <v>7</v>
      </c>
      <c r="S1383" s="10">
        <v>2</v>
      </c>
    </row>
    <row r="1384" spans="2:19" x14ac:dyDescent="0.2">
      <c r="B1384" s="10" t="str">
        <f t="shared" si="136"/>
        <v/>
      </c>
      <c r="C1384" s="10" t="str">
        <f>IF(ISNA(VLOOKUP(P1384&amp;"_"&amp;Q1384&amp;"_"&amp;R1384,[1]挑战模式!$A:$AS,1,FALSE)),"",IF(R1384-R1383=0,"",R1384))</f>
        <v/>
      </c>
      <c r="D1384" s="10" t="str">
        <f t="shared" si="137"/>
        <v/>
      </c>
      <c r="E1384" s="10" t="str">
        <f>""</f>
        <v/>
      </c>
      <c r="F1384" s="10" t="str">
        <f>IF(C1384="","",VLOOKUP(P1384&amp;"_"&amp;Q1384&amp;"_"&amp;R1384,[1]挑战模式!$A:$AS,13,FALSE)-VLOOKUP(P1384&amp;"_"&amp;Q1384&amp;"_"&amp;R1384,[1]挑战模式!$A:$AS,14,FALSE))</f>
        <v/>
      </c>
      <c r="G1384" s="10" t="str">
        <f t="shared" si="138"/>
        <v/>
      </c>
      <c r="H1384" s="10" t="str">
        <f t="shared" si="135"/>
        <v/>
      </c>
      <c r="I1384" s="10" t="str">
        <f>IF(ISNA(VLOOKUP(P1384&amp;"_"&amp;Q1384&amp;"_"&amp;R1384,[1]挑战模式!$A:$AS,1,FALSE)),"",IF(VLOOKUP(P1384&amp;"_"&amp;Q1384&amp;"_"&amp;R1384,[1]挑战模式!$A:$AS,14+S1384,FALSE)="","",INT(VLOOKUP(P1384&amp;"_"&amp;Q1384&amp;"_"&amp;R1384,[1]挑战模式!$A:$AS,20+S1384,FALSE))))</f>
        <v/>
      </c>
      <c r="J1384" s="10" t="str">
        <f>IF(ISNA(VLOOKUP(P1384&amp;"_"&amp;Q1384&amp;"_"&amp;R1384,[1]挑战模式!$A:$AS,1,FALSE)),"",IF(VLOOKUP(P1384&amp;"_"&amp;Q1384&amp;"_"&amp;R1384,[1]挑战模式!$A:$AS,14+S1384,FALSE)="","",ROUND(VLOOKUP(P1384&amp;"_"&amp;Q1384&amp;"_"&amp;R1384,[1]挑战模式!$A:$AS,5,FALSE)/I1384,2)))</f>
        <v/>
      </c>
      <c r="K1384" s="10" t="str">
        <f t="shared" si="139"/>
        <v/>
      </c>
      <c r="L1384" s="10" t="str">
        <f t="shared" si="140"/>
        <v/>
      </c>
      <c r="M1384" s="10" t="str">
        <f t="shared" si="141"/>
        <v/>
      </c>
      <c r="O1384" s="10" t="str">
        <f>IF(J1384="","",VLOOKUP(P1384&amp;"_"&amp;Q1384&amp;"_"&amp;R1384,[1]挑战模式!$A:$AS,38+S1384,FALSE))</f>
        <v/>
      </c>
      <c r="P1384" s="10">
        <v>2</v>
      </c>
      <c r="Q1384" s="10">
        <v>4</v>
      </c>
      <c r="R1384" s="10">
        <v>7</v>
      </c>
      <c r="S1384" s="10">
        <v>3</v>
      </c>
    </row>
    <row r="1385" spans="2:19" x14ac:dyDescent="0.2">
      <c r="B1385" s="10" t="str">
        <f t="shared" si="136"/>
        <v/>
      </c>
      <c r="C1385" s="10" t="str">
        <f>IF(ISNA(VLOOKUP(P1385&amp;"_"&amp;Q1385&amp;"_"&amp;R1385,[1]挑战模式!$A:$AS,1,FALSE)),"",IF(R1385-R1384=0,"",R1385))</f>
        <v/>
      </c>
      <c r="D1385" s="10" t="str">
        <f t="shared" si="137"/>
        <v/>
      </c>
      <c r="E1385" s="10" t="str">
        <f>""</f>
        <v/>
      </c>
      <c r="F1385" s="10" t="str">
        <f>IF(C1385="","",VLOOKUP(P1385&amp;"_"&amp;Q1385&amp;"_"&amp;R1385,[1]挑战模式!$A:$AS,13,FALSE)-VLOOKUP(P1385&amp;"_"&amp;Q1385&amp;"_"&amp;R1385,[1]挑战模式!$A:$AS,14,FALSE))</f>
        <v/>
      </c>
      <c r="G1385" s="10" t="str">
        <f t="shared" si="138"/>
        <v/>
      </c>
      <c r="H1385" s="10" t="str">
        <f t="shared" si="135"/>
        <v/>
      </c>
      <c r="I1385" s="10" t="str">
        <f>IF(ISNA(VLOOKUP(P1385&amp;"_"&amp;Q1385&amp;"_"&amp;R1385,[1]挑战模式!$A:$AS,1,FALSE)),"",IF(VLOOKUP(P1385&amp;"_"&amp;Q1385&amp;"_"&amp;R1385,[1]挑战模式!$A:$AS,14+S1385,FALSE)="","",INT(VLOOKUP(P1385&amp;"_"&amp;Q1385&amp;"_"&amp;R1385,[1]挑战模式!$A:$AS,20+S1385,FALSE))))</f>
        <v/>
      </c>
      <c r="J1385" s="10" t="str">
        <f>IF(ISNA(VLOOKUP(P1385&amp;"_"&amp;Q1385&amp;"_"&amp;R1385,[1]挑战模式!$A:$AS,1,FALSE)),"",IF(VLOOKUP(P1385&amp;"_"&amp;Q1385&amp;"_"&amp;R1385,[1]挑战模式!$A:$AS,14+S1385,FALSE)="","",ROUND(VLOOKUP(P1385&amp;"_"&amp;Q1385&amp;"_"&amp;R1385,[1]挑战模式!$A:$AS,5,FALSE)/I1385,2)))</f>
        <v/>
      </c>
      <c r="K1385" s="10" t="str">
        <f t="shared" si="139"/>
        <v/>
      </c>
      <c r="L1385" s="10" t="str">
        <f t="shared" si="140"/>
        <v/>
      </c>
      <c r="M1385" s="10" t="str">
        <f t="shared" si="141"/>
        <v/>
      </c>
      <c r="O1385" s="10" t="str">
        <f>IF(J1385="","",VLOOKUP(P1385&amp;"_"&amp;Q1385&amp;"_"&amp;R1385,[1]挑战模式!$A:$AS,38+S1385,FALSE))</f>
        <v/>
      </c>
      <c r="P1385" s="10">
        <v>2</v>
      </c>
      <c r="Q1385" s="10">
        <v>4</v>
      </c>
      <c r="R1385" s="10">
        <v>7</v>
      </c>
      <c r="S1385" s="10">
        <v>4</v>
      </c>
    </row>
    <row r="1386" spans="2:19" x14ac:dyDescent="0.2">
      <c r="B1386" s="10" t="str">
        <f t="shared" si="136"/>
        <v/>
      </c>
      <c r="C1386" s="10" t="str">
        <f>IF(ISNA(VLOOKUP(P1386&amp;"_"&amp;Q1386&amp;"_"&amp;R1386,[1]挑战模式!$A:$AS,1,FALSE)),"",IF(R1386-R1385=0,"",R1386))</f>
        <v/>
      </c>
      <c r="D1386" s="10" t="str">
        <f t="shared" si="137"/>
        <v/>
      </c>
      <c r="E1386" s="10" t="str">
        <f>""</f>
        <v/>
      </c>
      <c r="F1386" s="10" t="str">
        <f>IF(C1386="","",VLOOKUP(P1386&amp;"_"&amp;Q1386&amp;"_"&amp;R1386,[1]挑战模式!$A:$AS,13,FALSE)-VLOOKUP(P1386&amp;"_"&amp;Q1386&amp;"_"&amp;R1386,[1]挑战模式!$A:$AS,14,FALSE))</f>
        <v/>
      </c>
      <c r="G1386" s="10" t="str">
        <f t="shared" si="138"/>
        <v/>
      </c>
      <c r="H1386" s="10" t="str">
        <f t="shared" si="135"/>
        <v/>
      </c>
      <c r="I1386" s="10" t="str">
        <f>IF(ISNA(VLOOKUP(P1386&amp;"_"&amp;Q1386&amp;"_"&amp;R1386,[1]挑战模式!$A:$AS,1,FALSE)),"",IF(VLOOKUP(P1386&amp;"_"&amp;Q1386&amp;"_"&amp;R1386,[1]挑战模式!$A:$AS,14+S1386,FALSE)="","",INT(VLOOKUP(P1386&amp;"_"&amp;Q1386&amp;"_"&amp;R1386,[1]挑战模式!$A:$AS,20+S1386,FALSE))))</f>
        <v/>
      </c>
      <c r="J1386" s="10" t="str">
        <f>IF(ISNA(VLOOKUP(P1386&amp;"_"&amp;Q1386&amp;"_"&amp;R1386,[1]挑战模式!$A:$AS,1,FALSE)),"",IF(VLOOKUP(P1386&amp;"_"&amp;Q1386&amp;"_"&amp;R1386,[1]挑战模式!$A:$AS,14+S1386,FALSE)="","",ROUND(VLOOKUP(P1386&amp;"_"&amp;Q1386&amp;"_"&amp;R1386,[1]挑战模式!$A:$AS,5,FALSE)/I1386,2)))</f>
        <v/>
      </c>
      <c r="K1386" s="10" t="str">
        <f t="shared" si="139"/>
        <v/>
      </c>
      <c r="L1386" s="10" t="str">
        <f t="shared" si="140"/>
        <v/>
      </c>
      <c r="M1386" s="10" t="str">
        <f t="shared" si="141"/>
        <v/>
      </c>
      <c r="O1386" s="10" t="str">
        <f>IF(J1386="","",VLOOKUP(P1386&amp;"_"&amp;Q1386&amp;"_"&amp;R1386,[1]挑战模式!$A:$AS,38+S1386,FALSE))</f>
        <v/>
      </c>
      <c r="P1386" s="10">
        <v>2</v>
      </c>
      <c r="Q1386" s="10">
        <v>4</v>
      </c>
      <c r="R1386" s="10">
        <v>7</v>
      </c>
      <c r="S1386" s="10">
        <v>5</v>
      </c>
    </row>
    <row r="1387" spans="2:19" x14ac:dyDescent="0.2">
      <c r="B1387" s="10" t="str">
        <f t="shared" si="136"/>
        <v/>
      </c>
      <c r="C1387" s="10" t="str">
        <f>IF(ISNA(VLOOKUP(P1387&amp;"_"&amp;Q1387&amp;"_"&amp;R1387,[1]挑战模式!$A:$AS,1,FALSE)),"",IF(R1387-R1386=0,"",R1387))</f>
        <v/>
      </c>
      <c r="D1387" s="10" t="str">
        <f t="shared" si="137"/>
        <v/>
      </c>
      <c r="E1387" s="10" t="str">
        <f>""</f>
        <v/>
      </c>
      <c r="F1387" s="10" t="str">
        <f>IF(C1387="","",VLOOKUP(P1387&amp;"_"&amp;Q1387&amp;"_"&amp;R1387,[1]挑战模式!$A:$AS,13,FALSE)-VLOOKUP(P1387&amp;"_"&amp;Q1387&amp;"_"&amp;R1387,[1]挑战模式!$A:$AS,14,FALSE))</f>
        <v/>
      </c>
      <c r="G1387" s="10" t="str">
        <f t="shared" si="138"/>
        <v/>
      </c>
      <c r="H1387" s="10" t="str">
        <f t="shared" si="135"/>
        <v/>
      </c>
      <c r="I1387" s="10" t="str">
        <f>IF(ISNA(VLOOKUP(P1387&amp;"_"&amp;Q1387&amp;"_"&amp;R1387,[1]挑战模式!$A:$AS,1,FALSE)),"",IF(VLOOKUP(P1387&amp;"_"&amp;Q1387&amp;"_"&amp;R1387,[1]挑战模式!$A:$AS,14+S1387,FALSE)="","",INT(VLOOKUP(P1387&amp;"_"&amp;Q1387&amp;"_"&amp;R1387,[1]挑战模式!$A:$AS,20+S1387,FALSE))))</f>
        <v/>
      </c>
      <c r="J1387" s="10" t="str">
        <f>IF(ISNA(VLOOKUP(P1387&amp;"_"&amp;Q1387&amp;"_"&amp;R1387,[1]挑战模式!$A:$AS,1,FALSE)),"",IF(VLOOKUP(P1387&amp;"_"&amp;Q1387&amp;"_"&amp;R1387,[1]挑战模式!$A:$AS,14+S1387,FALSE)="","",ROUND(VLOOKUP(P1387&amp;"_"&amp;Q1387&amp;"_"&amp;R1387,[1]挑战模式!$A:$AS,5,FALSE)/I1387,2)))</f>
        <v/>
      </c>
      <c r="K1387" s="10" t="str">
        <f t="shared" si="139"/>
        <v/>
      </c>
      <c r="L1387" s="10" t="str">
        <f t="shared" si="140"/>
        <v/>
      </c>
      <c r="M1387" s="10" t="str">
        <f t="shared" si="141"/>
        <v/>
      </c>
      <c r="O1387" s="10" t="str">
        <f>IF(J1387="","",VLOOKUP(P1387&amp;"_"&amp;Q1387&amp;"_"&amp;R1387,[1]挑战模式!$A:$AS,38+S1387,FALSE))</f>
        <v/>
      </c>
      <c r="P1387" s="10">
        <v>2</v>
      </c>
      <c r="Q1387" s="10">
        <v>4</v>
      </c>
      <c r="R1387" s="10">
        <v>7</v>
      </c>
      <c r="S1387" s="10">
        <v>6</v>
      </c>
    </row>
    <row r="1388" spans="2:19" x14ac:dyDescent="0.2">
      <c r="B1388" s="10" t="str">
        <f t="shared" si="136"/>
        <v/>
      </c>
      <c r="C1388" s="10" t="str">
        <f>IF(ISNA(VLOOKUP(P1388&amp;"_"&amp;Q1388&amp;"_"&amp;R1388,[1]挑战模式!$A:$AS,1,FALSE)),"",IF(R1388-R1387=0,"",R1388))</f>
        <v/>
      </c>
      <c r="D1388" s="10" t="str">
        <f t="shared" si="137"/>
        <v/>
      </c>
      <c r="E1388" s="10" t="str">
        <f>""</f>
        <v/>
      </c>
      <c r="F1388" s="10" t="str">
        <f>IF(C1388="","",VLOOKUP(P1388&amp;"_"&amp;Q1388&amp;"_"&amp;R1388,[1]挑战模式!$A:$AS,13,FALSE)-VLOOKUP(P1388&amp;"_"&amp;Q1388&amp;"_"&amp;R1388,[1]挑战模式!$A:$AS,14,FALSE))</f>
        <v/>
      </c>
      <c r="G1388" s="10" t="str">
        <f t="shared" si="138"/>
        <v/>
      </c>
      <c r="H1388" s="10" t="str">
        <f t="shared" si="135"/>
        <v/>
      </c>
      <c r="I1388" s="10" t="str">
        <f>IF(ISNA(VLOOKUP(P1388&amp;"_"&amp;Q1388&amp;"_"&amp;R1388,[1]挑战模式!$A:$AS,1,FALSE)),"",IF(VLOOKUP(P1388&amp;"_"&amp;Q1388&amp;"_"&amp;R1388,[1]挑战模式!$A:$AS,14+S1388,FALSE)="","",INT(VLOOKUP(P1388&amp;"_"&amp;Q1388&amp;"_"&amp;R1388,[1]挑战模式!$A:$AS,20+S1388,FALSE))))</f>
        <v/>
      </c>
      <c r="J1388" s="10" t="str">
        <f>IF(ISNA(VLOOKUP(P1388&amp;"_"&amp;Q1388&amp;"_"&amp;R1388,[1]挑战模式!$A:$AS,1,FALSE)),"",IF(VLOOKUP(P1388&amp;"_"&amp;Q1388&amp;"_"&amp;R1388,[1]挑战模式!$A:$AS,14+S1388,FALSE)="","",ROUND(VLOOKUP(P1388&amp;"_"&amp;Q1388&amp;"_"&amp;R1388,[1]挑战模式!$A:$AS,5,FALSE)/I1388,2)))</f>
        <v/>
      </c>
      <c r="K1388" s="10" t="str">
        <f t="shared" si="139"/>
        <v/>
      </c>
      <c r="L1388" s="10" t="str">
        <f t="shared" si="140"/>
        <v/>
      </c>
      <c r="M1388" s="10" t="str">
        <f t="shared" si="141"/>
        <v/>
      </c>
      <c r="O1388" s="10" t="str">
        <f>IF(J1388="","",VLOOKUP(P1388&amp;"_"&amp;Q1388&amp;"_"&amp;R1388,[1]挑战模式!$A:$AS,38+S1388,FALSE))</f>
        <v/>
      </c>
      <c r="P1388" s="10">
        <v>2</v>
      </c>
      <c r="Q1388" s="10">
        <v>4</v>
      </c>
      <c r="R1388" s="10">
        <v>8</v>
      </c>
      <c r="S1388" s="10">
        <v>1</v>
      </c>
    </row>
    <row r="1389" spans="2:19" x14ac:dyDescent="0.2">
      <c r="B1389" s="10" t="str">
        <f t="shared" si="136"/>
        <v/>
      </c>
      <c r="C1389" s="10" t="str">
        <f>IF(ISNA(VLOOKUP(P1389&amp;"_"&amp;Q1389&amp;"_"&amp;R1389,[1]挑战模式!$A:$AS,1,FALSE)),"",IF(R1389-R1388=0,"",R1389))</f>
        <v/>
      </c>
      <c r="D1389" s="10" t="str">
        <f t="shared" si="137"/>
        <v/>
      </c>
      <c r="E1389" s="10" t="str">
        <f>""</f>
        <v/>
      </c>
      <c r="F1389" s="10" t="str">
        <f>IF(C1389="","",VLOOKUP(P1389&amp;"_"&amp;Q1389&amp;"_"&amp;R1389,[1]挑战模式!$A:$AS,13,FALSE)-VLOOKUP(P1389&amp;"_"&amp;Q1389&amp;"_"&amp;R1389,[1]挑战模式!$A:$AS,14,FALSE))</f>
        <v/>
      </c>
      <c r="G1389" s="10" t="str">
        <f t="shared" si="138"/>
        <v/>
      </c>
      <c r="H1389" s="10" t="str">
        <f t="shared" si="135"/>
        <v/>
      </c>
      <c r="I1389" s="10" t="str">
        <f>IF(ISNA(VLOOKUP(P1389&amp;"_"&amp;Q1389&amp;"_"&amp;R1389,[1]挑战模式!$A:$AS,1,FALSE)),"",IF(VLOOKUP(P1389&amp;"_"&amp;Q1389&amp;"_"&amp;R1389,[1]挑战模式!$A:$AS,14+S1389,FALSE)="","",INT(VLOOKUP(P1389&amp;"_"&amp;Q1389&amp;"_"&amp;R1389,[1]挑战模式!$A:$AS,20+S1389,FALSE))))</f>
        <v/>
      </c>
      <c r="J1389" s="10" t="str">
        <f>IF(ISNA(VLOOKUP(P1389&amp;"_"&amp;Q1389&amp;"_"&amp;R1389,[1]挑战模式!$A:$AS,1,FALSE)),"",IF(VLOOKUP(P1389&amp;"_"&amp;Q1389&amp;"_"&amp;R1389,[1]挑战模式!$A:$AS,14+S1389,FALSE)="","",ROUND(VLOOKUP(P1389&amp;"_"&amp;Q1389&amp;"_"&amp;R1389,[1]挑战模式!$A:$AS,5,FALSE)/I1389,2)))</f>
        <v/>
      </c>
      <c r="K1389" s="10" t="str">
        <f t="shared" si="139"/>
        <v/>
      </c>
      <c r="L1389" s="10" t="str">
        <f t="shared" si="140"/>
        <v/>
      </c>
      <c r="M1389" s="10" t="str">
        <f t="shared" si="141"/>
        <v/>
      </c>
      <c r="O1389" s="10" t="str">
        <f>IF(J1389="","",VLOOKUP(P1389&amp;"_"&amp;Q1389&amp;"_"&amp;R1389,[1]挑战模式!$A:$AS,38+S1389,FALSE))</f>
        <v/>
      </c>
      <c r="P1389" s="10">
        <v>2</v>
      </c>
      <c r="Q1389" s="10">
        <v>4</v>
      </c>
      <c r="R1389" s="10">
        <v>8</v>
      </c>
      <c r="S1389" s="10">
        <v>2</v>
      </c>
    </row>
    <row r="1390" spans="2:19" x14ac:dyDescent="0.2">
      <c r="B1390" s="10" t="str">
        <f t="shared" si="136"/>
        <v/>
      </c>
      <c r="C1390" s="10" t="str">
        <f>IF(ISNA(VLOOKUP(P1390&amp;"_"&amp;Q1390&amp;"_"&amp;R1390,[1]挑战模式!$A:$AS,1,FALSE)),"",IF(R1390-R1389=0,"",R1390))</f>
        <v/>
      </c>
      <c r="D1390" s="10" t="str">
        <f t="shared" si="137"/>
        <v/>
      </c>
      <c r="E1390" s="10" t="str">
        <f>""</f>
        <v/>
      </c>
      <c r="F1390" s="10" t="str">
        <f>IF(C1390="","",VLOOKUP(P1390&amp;"_"&amp;Q1390&amp;"_"&amp;R1390,[1]挑战模式!$A:$AS,13,FALSE)-VLOOKUP(P1390&amp;"_"&amp;Q1390&amp;"_"&amp;R1390,[1]挑战模式!$A:$AS,14,FALSE))</f>
        <v/>
      </c>
      <c r="G1390" s="10" t="str">
        <f t="shared" si="138"/>
        <v/>
      </c>
      <c r="H1390" s="10" t="str">
        <f t="shared" si="135"/>
        <v/>
      </c>
      <c r="I1390" s="10" t="str">
        <f>IF(ISNA(VLOOKUP(P1390&amp;"_"&amp;Q1390&amp;"_"&amp;R1390,[1]挑战模式!$A:$AS,1,FALSE)),"",IF(VLOOKUP(P1390&amp;"_"&amp;Q1390&amp;"_"&amp;R1390,[1]挑战模式!$A:$AS,14+S1390,FALSE)="","",INT(VLOOKUP(P1390&amp;"_"&amp;Q1390&amp;"_"&amp;R1390,[1]挑战模式!$A:$AS,20+S1390,FALSE))))</f>
        <v/>
      </c>
      <c r="J1390" s="10" t="str">
        <f>IF(ISNA(VLOOKUP(P1390&amp;"_"&amp;Q1390&amp;"_"&amp;R1390,[1]挑战模式!$A:$AS,1,FALSE)),"",IF(VLOOKUP(P1390&amp;"_"&amp;Q1390&amp;"_"&amp;R1390,[1]挑战模式!$A:$AS,14+S1390,FALSE)="","",ROUND(VLOOKUP(P1390&amp;"_"&amp;Q1390&amp;"_"&amp;R1390,[1]挑战模式!$A:$AS,5,FALSE)/I1390,2)))</f>
        <v/>
      </c>
      <c r="K1390" s="10" t="str">
        <f t="shared" si="139"/>
        <v/>
      </c>
      <c r="L1390" s="10" t="str">
        <f t="shared" si="140"/>
        <v/>
      </c>
      <c r="M1390" s="10" t="str">
        <f t="shared" si="141"/>
        <v/>
      </c>
      <c r="O1390" s="10" t="str">
        <f>IF(J1390="","",VLOOKUP(P1390&amp;"_"&amp;Q1390&amp;"_"&amp;R1390,[1]挑战模式!$A:$AS,38+S1390,FALSE))</f>
        <v/>
      </c>
      <c r="P1390" s="10">
        <v>2</v>
      </c>
      <c r="Q1390" s="10">
        <v>4</v>
      </c>
      <c r="R1390" s="10">
        <v>8</v>
      </c>
      <c r="S1390" s="10">
        <v>3</v>
      </c>
    </row>
    <row r="1391" spans="2:19" x14ac:dyDescent="0.2">
      <c r="B1391" s="10" t="str">
        <f t="shared" si="136"/>
        <v/>
      </c>
      <c r="C1391" s="10" t="str">
        <f>IF(ISNA(VLOOKUP(P1391&amp;"_"&amp;Q1391&amp;"_"&amp;R1391,[1]挑战模式!$A:$AS,1,FALSE)),"",IF(R1391-R1390=0,"",R1391))</f>
        <v/>
      </c>
      <c r="D1391" s="10" t="str">
        <f t="shared" si="137"/>
        <v/>
      </c>
      <c r="E1391" s="10" t="str">
        <f>""</f>
        <v/>
      </c>
      <c r="F1391" s="10" t="str">
        <f>IF(C1391="","",VLOOKUP(P1391&amp;"_"&amp;Q1391&amp;"_"&amp;R1391,[1]挑战模式!$A:$AS,13,FALSE)-VLOOKUP(P1391&amp;"_"&amp;Q1391&amp;"_"&amp;R1391,[1]挑战模式!$A:$AS,14,FALSE))</f>
        <v/>
      </c>
      <c r="G1391" s="10" t="str">
        <f t="shared" si="138"/>
        <v/>
      </c>
      <c r="H1391" s="10" t="str">
        <f t="shared" si="135"/>
        <v/>
      </c>
      <c r="I1391" s="10" t="str">
        <f>IF(ISNA(VLOOKUP(P1391&amp;"_"&amp;Q1391&amp;"_"&amp;R1391,[1]挑战模式!$A:$AS,1,FALSE)),"",IF(VLOOKUP(P1391&amp;"_"&amp;Q1391&amp;"_"&amp;R1391,[1]挑战模式!$A:$AS,14+S1391,FALSE)="","",INT(VLOOKUP(P1391&amp;"_"&amp;Q1391&amp;"_"&amp;R1391,[1]挑战模式!$A:$AS,20+S1391,FALSE))))</f>
        <v/>
      </c>
      <c r="J1391" s="10" t="str">
        <f>IF(ISNA(VLOOKUP(P1391&amp;"_"&amp;Q1391&amp;"_"&amp;R1391,[1]挑战模式!$A:$AS,1,FALSE)),"",IF(VLOOKUP(P1391&amp;"_"&amp;Q1391&amp;"_"&amp;R1391,[1]挑战模式!$A:$AS,14+S1391,FALSE)="","",ROUND(VLOOKUP(P1391&amp;"_"&amp;Q1391&amp;"_"&amp;R1391,[1]挑战模式!$A:$AS,5,FALSE)/I1391,2)))</f>
        <v/>
      </c>
      <c r="K1391" s="10" t="str">
        <f t="shared" si="139"/>
        <v/>
      </c>
      <c r="L1391" s="10" t="str">
        <f t="shared" si="140"/>
        <v/>
      </c>
      <c r="M1391" s="10" t="str">
        <f t="shared" si="141"/>
        <v/>
      </c>
      <c r="O1391" s="10" t="str">
        <f>IF(J1391="","",VLOOKUP(P1391&amp;"_"&amp;Q1391&amp;"_"&amp;R1391,[1]挑战模式!$A:$AS,38+S1391,FALSE))</f>
        <v/>
      </c>
      <c r="P1391" s="10">
        <v>2</v>
      </c>
      <c r="Q1391" s="10">
        <v>4</v>
      </c>
      <c r="R1391" s="10">
        <v>8</v>
      </c>
      <c r="S1391" s="10">
        <v>4</v>
      </c>
    </row>
    <row r="1392" spans="2:19" x14ac:dyDescent="0.2">
      <c r="B1392" s="10" t="str">
        <f t="shared" si="136"/>
        <v/>
      </c>
      <c r="C1392" s="10" t="str">
        <f>IF(ISNA(VLOOKUP(P1392&amp;"_"&amp;Q1392&amp;"_"&amp;R1392,[1]挑战模式!$A:$AS,1,FALSE)),"",IF(R1392-R1391=0,"",R1392))</f>
        <v/>
      </c>
      <c r="D1392" s="10" t="str">
        <f t="shared" si="137"/>
        <v/>
      </c>
      <c r="E1392" s="10" t="str">
        <f>""</f>
        <v/>
      </c>
      <c r="F1392" s="10" t="str">
        <f>IF(C1392="","",VLOOKUP(P1392&amp;"_"&amp;Q1392&amp;"_"&amp;R1392,[1]挑战模式!$A:$AS,13,FALSE)-VLOOKUP(P1392&amp;"_"&amp;Q1392&amp;"_"&amp;R1392,[1]挑战模式!$A:$AS,14,FALSE))</f>
        <v/>
      </c>
      <c r="G1392" s="10" t="str">
        <f t="shared" si="138"/>
        <v/>
      </c>
      <c r="H1392" s="10" t="str">
        <f t="shared" si="135"/>
        <v/>
      </c>
      <c r="I1392" s="10" t="str">
        <f>IF(ISNA(VLOOKUP(P1392&amp;"_"&amp;Q1392&amp;"_"&amp;R1392,[1]挑战模式!$A:$AS,1,FALSE)),"",IF(VLOOKUP(P1392&amp;"_"&amp;Q1392&amp;"_"&amp;R1392,[1]挑战模式!$A:$AS,14+S1392,FALSE)="","",INT(VLOOKUP(P1392&amp;"_"&amp;Q1392&amp;"_"&amp;R1392,[1]挑战模式!$A:$AS,20+S1392,FALSE))))</f>
        <v/>
      </c>
      <c r="J1392" s="10" t="str">
        <f>IF(ISNA(VLOOKUP(P1392&amp;"_"&amp;Q1392&amp;"_"&amp;R1392,[1]挑战模式!$A:$AS,1,FALSE)),"",IF(VLOOKUP(P1392&amp;"_"&amp;Q1392&amp;"_"&amp;R1392,[1]挑战模式!$A:$AS,14+S1392,FALSE)="","",ROUND(VLOOKUP(P1392&amp;"_"&amp;Q1392&amp;"_"&amp;R1392,[1]挑战模式!$A:$AS,5,FALSE)/I1392,2)))</f>
        <v/>
      </c>
      <c r="K1392" s="10" t="str">
        <f t="shared" si="139"/>
        <v/>
      </c>
      <c r="L1392" s="10" t="str">
        <f t="shared" si="140"/>
        <v/>
      </c>
      <c r="M1392" s="10" t="str">
        <f t="shared" si="141"/>
        <v/>
      </c>
      <c r="O1392" s="10" t="str">
        <f>IF(J1392="","",VLOOKUP(P1392&amp;"_"&amp;Q1392&amp;"_"&amp;R1392,[1]挑战模式!$A:$AS,38+S1392,FALSE))</f>
        <v/>
      </c>
      <c r="P1392" s="10">
        <v>2</v>
      </c>
      <c r="Q1392" s="10">
        <v>4</v>
      </c>
      <c r="R1392" s="10">
        <v>8</v>
      </c>
      <c r="S1392" s="10">
        <v>5</v>
      </c>
    </row>
    <row r="1393" spans="2:19" x14ac:dyDescent="0.2">
      <c r="B1393" s="10" t="str">
        <f t="shared" si="136"/>
        <v/>
      </c>
      <c r="C1393" s="10" t="str">
        <f>IF(ISNA(VLOOKUP(P1393&amp;"_"&amp;Q1393&amp;"_"&amp;R1393,[1]挑战模式!$A:$AS,1,FALSE)),"",IF(R1393-R1392=0,"",R1393))</f>
        <v/>
      </c>
      <c r="D1393" s="10" t="str">
        <f t="shared" si="137"/>
        <v/>
      </c>
      <c r="E1393" s="10" t="str">
        <f>""</f>
        <v/>
      </c>
      <c r="F1393" s="10" t="str">
        <f>IF(C1393="","",VLOOKUP(P1393&amp;"_"&amp;Q1393&amp;"_"&amp;R1393,[1]挑战模式!$A:$AS,13,FALSE)-VLOOKUP(P1393&amp;"_"&amp;Q1393&amp;"_"&amp;R1393,[1]挑战模式!$A:$AS,14,FALSE))</f>
        <v/>
      </c>
      <c r="G1393" s="10" t="str">
        <f t="shared" si="138"/>
        <v/>
      </c>
      <c r="H1393" s="10" t="str">
        <f t="shared" si="135"/>
        <v/>
      </c>
      <c r="I1393" s="10" t="str">
        <f>IF(ISNA(VLOOKUP(P1393&amp;"_"&amp;Q1393&amp;"_"&amp;R1393,[1]挑战模式!$A:$AS,1,FALSE)),"",IF(VLOOKUP(P1393&amp;"_"&amp;Q1393&amp;"_"&amp;R1393,[1]挑战模式!$A:$AS,14+S1393,FALSE)="","",INT(VLOOKUP(P1393&amp;"_"&amp;Q1393&amp;"_"&amp;R1393,[1]挑战模式!$A:$AS,20+S1393,FALSE))))</f>
        <v/>
      </c>
      <c r="J1393" s="10" t="str">
        <f>IF(ISNA(VLOOKUP(P1393&amp;"_"&amp;Q1393&amp;"_"&amp;R1393,[1]挑战模式!$A:$AS,1,FALSE)),"",IF(VLOOKUP(P1393&amp;"_"&amp;Q1393&amp;"_"&amp;R1393,[1]挑战模式!$A:$AS,14+S1393,FALSE)="","",ROUND(VLOOKUP(P1393&amp;"_"&amp;Q1393&amp;"_"&amp;R1393,[1]挑战模式!$A:$AS,5,FALSE)/I1393,2)))</f>
        <v/>
      </c>
      <c r="K1393" s="10" t="str">
        <f t="shared" si="139"/>
        <v/>
      </c>
      <c r="L1393" s="10" t="str">
        <f t="shared" si="140"/>
        <v/>
      </c>
      <c r="M1393" s="10" t="str">
        <f t="shared" si="141"/>
        <v/>
      </c>
      <c r="O1393" s="10" t="str">
        <f>IF(J1393="","",VLOOKUP(P1393&amp;"_"&amp;Q1393&amp;"_"&amp;R1393,[1]挑战模式!$A:$AS,38+S1393,FALSE))</f>
        <v/>
      </c>
      <c r="P1393" s="10">
        <v>2</v>
      </c>
      <c r="Q1393" s="10">
        <v>4</v>
      </c>
      <c r="R1393" s="10">
        <v>8</v>
      </c>
      <c r="S1393" s="10">
        <v>6</v>
      </c>
    </row>
    <row r="1394" spans="2:19" x14ac:dyDescent="0.2">
      <c r="B1394" s="10" t="str">
        <f t="shared" si="136"/>
        <v>MonsterWaveCallRule_Season2_Challenge5</v>
      </c>
      <c r="C1394" s="10">
        <f>IF(ISNA(VLOOKUP(P1394&amp;"_"&amp;Q1394&amp;"_"&amp;R1394,[1]挑战模式!$A:$AS,1,FALSE)),"",IF(R1394-R1393=0,"",R1394))</f>
        <v>1</v>
      </c>
      <c r="D1394" s="10" t="str">
        <f t="shared" si="137"/>
        <v>赛季2挑战关卡5波次1</v>
      </c>
      <c r="E1394" s="10" t="str">
        <f>""</f>
        <v/>
      </c>
      <c r="F1394" s="10">
        <f>IF(C1394="","",VLOOKUP(P1394&amp;"_"&amp;Q1394&amp;"_"&amp;R1394,[1]挑战模式!$A:$AS,13,FALSE)-VLOOKUP(P1394&amp;"_"&amp;Q1394&amp;"_"&amp;R1394,[1]挑战模式!$A:$AS,14,FALSE))</f>
        <v>100</v>
      </c>
      <c r="G1394" s="10">
        <f t="shared" si="138"/>
        <v>180</v>
      </c>
      <c r="H1394" s="10">
        <f t="shared" si="135"/>
        <v>0</v>
      </c>
      <c r="I1394" s="10">
        <f ca="1">IF(ISNA(VLOOKUP(P1394&amp;"_"&amp;Q1394&amp;"_"&amp;R1394,[1]挑战模式!$A:$AS,1,FALSE)),"",IF(VLOOKUP(P1394&amp;"_"&amp;Q1394&amp;"_"&amp;R1394,[1]挑战模式!$A:$AS,14+S1394,FALSE)="","",INT(VLOOKUP(P1394&amp;"_"&amp;Q1394&amp;"_"&amp;R1394,[1]挑战模式!$A:$AS,20+S1394,FALSE))))</f>
        <v>5</v>
      </c>
      <c r="J1394" s="10">
        <f ca="1">IF(ISNA(VLOOKUP(P1394&amp;"_"&amp;Q1394&amp;"_"&amp;R1394,[1]挑战模式!$A:$AS,1,FALSE)),"",IF(VLOOKUP(P1394&amp;"_"&amp;Q1394&amp;"_"&amp;R1394,[1]挑战模式!$A:$AS,14+S1394,FALSE)="","",ROUND(VLOOKUP(P1394&amp;"_"&amp;Q1394&amp;"_"&amp;R1394,[1]挑战模式!$A:$AS,5,FALSE)/I1394,2)))</f>
        <v>2</v>
      </c>
      <c r="K1394" s="10">
        <f t="shared" ca="1" si="139"/>
        <v>1</v>
      </c>
      <c r="L1394" s="10" t="str">
        <f t="shared" ca="1" si="140"/>
        <v>Monster_Season2_Challenge5_1_1</v>
      </c>
      <c r="M1394" s="10">
        <f t="shared" ca="1" si="141"/>
        <v>1</v>
      </c>
      <c r="O1394" s="10">
        <f ca="1">IF(J1394="","",VLOOKUP(P1394&amp;"_"&amp;Q1394&amp;"_"&amp;R1394,[1]挑战模式!$A:$AS,38+S1394,FALSE))</f>
        <v>40</v>
      </c>
      <c r="P1394" s="10">
        <v>2</v>
      </c>
      <c r="Q1394" s="10">
        <v>5</v>
      </c>
      <c r="R1394" s="10">
        <v>1</v>
      </c>
      <c r="S1394" s="10">
        <v>1</v>
      </c>
    </row>
    <row r="1395" spans="2:19" x14ac:dyDescent="0.2">
      <c r="B1395" s="10" t="str">
        <f t="shared" si="136"/>
        <v/>
      </c>
      <c r="C1395" s="10" t="str">
        <f>IF(ISNA(VLOOKUP(P1395&amp;"_"&amp;Q1395&amp;"_"&amp;R1395,[1]挑战模式!$A:$AS,1,FALSE)),"",IF(R1395-R1394=0,"",R1395))</f>
        <v/>
      </c>
      <c r="D1395" s="10" t="str">
        <f t="shared" si="137"/>
        <v/>
      </c>
      <c r="E1395" s="10" t="str">
        <f>""</f>
        <v/>
      </c>
      <c r="F1395" s="10" t="str">
        <f>IF(C1395="","",VLOOKUP(P1395&amp;"_"&amp;Q1395&amp;"_"&amp;R1395,[1]挑战模式!$A:$AS,13,FALSE)-VLOOKUP(P1395&amp;"_"&amp;Q1395&amp;"_"&amp;R1395,[1]挑战模式!$A:$AS,14,FALSE))</f>
        <v/>
      </c>
      <c r="G1395" s="10" t="str">
        <f t="shared" si="138"/>
        <v/>
      </c>
      <c r="H1395" s="10" t="str">
        <f t="shared" si="135"/>
        <v/>
      </c>
      <c r="I1395" s="10" t="str">
        <f ca="1">IF(ISNA(VLOOKUP(P1395&amp;"_"&amp;Q1395&amp;"_"&amp;R1395,[1]挑战模式!$A:$AS,1,FALSE)),"",IF(VLOOKUP(P1395&amp;"_"&amp;Q1395&amp;"_"&amp;R1395,[1]挑战模式!$A:$AS,14+S1395,FALSE)="","",INT(VLOOKUP(P1395&amp;"_"&amp;Q1395&amp;"_"&amp;R1395,[1]挑战模式!$A:$AS,20+S1395,FALSE))))</f>
        <v/>
      </c>
      <c r="J1395" s="10" t="str">
        <f ca="1">IF(ISNA(VLOOKUP(P1395&amp;"_"&amp;Q1395&amp;"_"&amp;R1395,[1]挑战模式!$A:$AS,1,FALSE)),"",IF(VLOOKUP(P1395&amp;"_"&amp;Q1395&amp;"_"&amp;R1395,[1]挑战模式!$A:$AS,14+S1395,FALSE)="","",ROUND(VLOOKUP(P1395&amp;"_"&amp;Q1395&amp;"_"&amp;R1395,[1]挑战模式!$A:$AS,5,FALSE)/I1395,2)))</f>
        <v/>
      </c>
      <c r="K1395" s="10" t="str">
        <f t="shared" ca="1" si="139"/>
        <v/>
      </c>
      <c r="L1395" s="10" t="str">
        <f t="shared" ca="1" si="140"/>
        <v/>
      </c>
      <c r="M1395" s="10" t="str">
        <f t="shared" ca="1" si="141"/>
        <v/>
      </c>
      <c r="O1395" s="10" t="str">
        <f ca="1">IF(J1395="","",VLOOKUP(P1395&amp;"_"&amp;Q1395&amp;"_"&amp;R1395,[1]挑战模式!$A:$AS,38+S1395,FALSE))</f>
        <v/>
      </c>
      <c r="P1395" s="10">
        <v>2</v>
      </c>
      <c r="Q1395" s="10">
        <v>5</v>
      </c>
      <c r="R1395" s="10">
        <v>1</v>
      </c>
      <c r="S1395" s="10">
        <v>2</v>
      </c>
    </row>
    <row r="1396" spans="2:19" x14ac:dyDescent="0.2">
      <c r="B1396" s="10" t="str">
        <f t="shared" si="136"/>
        <v/>
      </c>
      <c r="C1396" s="10" t="str">
        <f>IF(ISNA(VLOOKUP(P1396&amp;"_"&amp;Q1396&amp;"_"&amp;R1396,[1]挑战模式!$A:$AS,1,FALSE)),"",IF(R1396-R1395=0,"",R1396))</f>
        <v/>
      </c>
      <c r="D1396" s="10" t="str">
        <f t="shared" si="137"/>
        <v/>
      </c>
      <c r="E1396" s="10" t="str">
        <f>""</f>
        <v/>
      </c>
      <c r="F1396" s="10" t="str">
        <f>IF(C1396="","",VLOOKUP(P1396&amp;"_"&amp;Q1396&amp;"_"&amp;R1396,[1]挑战模式!$A:$AS,13,FALSE)-VLOOKUP(P1396&amp;"_"&amp;Q1396&amp;"_"&amp;R1396,[1]挑战模式!$A:$AS,14,FALSE))</f>
        <v/>
      </c>
      <c r="G1396" s="10" t="str">
        <f t="shared" si="138"/>
        <v/>
      </c>
      <c r="H1396" s="10" t="str">
        <f t="shared" si="135"/>
        <v/>
      </c>
      <c r="I1396" s="10" t="str">
        <f ca="1">IF(ISNA(VLOOKUP(P1396&amp;"_"&amp;Q1396&amp;"_"&amp;R1396,[1]挑战模式!$A:$AS,1,FALSE)),"",IF(VLOOKUP(P1396&amp;"_"&amp;Q1396&amp;"_"&amp;R1396,[1]挑战模式!$A:$AS,14+S1396,FALSE)="","",INT(VLOOKUP(P1396&amp;"_"&amp;Q1396&amp;"_"&amp;R1396,[1]挑战模式!$A:$AS,20+S1396,FALSE))))</f>
        <v/>
      </c>
      <c r="J1396" s="10" t="str">
        <f ca="1">IF(ISNA(VLOOKUP(P1396&amp;"_"&amp;Q1396&amp;"_"&amp;R1396,[1]挑战模式!$A:$AS,1,FALSE)),"",IF(VLOOKUP(P1396&amp;"_"&amp;Q1396&amp;"_"&amp;R1396,[1]挑战模式!$A:$AS,14+S1396,FALSE)="","",ROUND(VLOOKUP(P1396&amp;"_"&amp;Q1396&amp;"_"&amp;R1396,[1]挑战模式!$A:$AS,5,FALSE)/I1396,2)))</f>
        <v/>
      </c>
      <c r="K1396" s="10" t="str">
        <f t="shared" ca="1" si="139"/>
        <v/>
      </c>
      <c r="L1396" s="10" t="str">
        <f t="shared" ca="1" si="140"/>
        <v/>
      </c>
      <c r="M1396" s="10" t="str">
        <f t="shared" ca="1" si="141"/>
        <v/>
      </c>
      <c r="O1396" s="10" t="str">
        <f ca="1">IF(J1396="","",VLOOKUP(P1396&amp;"_"&amp;Q1396&amp;"_"&amp;R1396,[1]挑战模式!$A:$AS,38+S1396,FALSE))</f>
        <v/>
      </c>
      <c r="P1396" s="10">
        <v>2</v>
      </c>
      <c r="Q1396" s="10">
        <v>5</v>
      </c>
      <c r="R1396" s="10">
        <v>1</v>
      </c>
      <c r="S1396" s="10">
        <v>3</v>
      </c>
    </row>
    <row r="1397" spans="2:19" x14ac:dyDescent="0.2">
      <c r="B1397" s="10" t="str">
        <f t="shared" si="136"/>
        <v/>
      </c>
      <c r="C1397" s="10" t="str">
        <f>IF(ISNA(VLOOKUP(P1397&amp;"_"&amp;Q1397&amp;"_"&amp;R1397,[1]挑战模式!$A:$AS,1,FALSE)),"",IF(R1397-R1396=0,"",R1397))</f>
        <v/>
      </c>
      <c r="D1397" s="10" t="str">
        <f t="shared" si="137"/>
        <v/>
      </c>
      <c r="E1397" s="10" t="str">
        <f>""</f>
        <v/>
      </c>
      <c r="F1397" s="10" t="str">
        <f>IF(C1397="","",VLOOKUP(P1397&amp;"_"&amp;Q1397&amp;"_"&amp;R1397,[1]挑战模式!$A:$AS,13,FALSE)-VLOOKUP(P1397&amp;"_"&amp;Q1397&amp;"_"&amp;R1397,[1]挑战模式!$A:$AS,14,FALSE))</f>
        <v/>
      </c>
      <c r="G1397" s="10" t="str">
        <f t="shared" si="138"/>
        <v/>
      </c>
      <c r="H1397" s="10" t="str">
        <f t="shared" si="135"/>
        <v/>
      </c>
      <c r="I1397" s="10" t="str">
        <f ca="1">IF(ISNA(VLOOKUP(P1397&amp;"_"&amp;Q1397&amp;"_"&amp;R1397,[1]挑战模式!$A:$AS,1,FALSE)),"",IF(VLOOKUP(P1397&amp;"_"&amp;Q1397&amp;"_"&amp;R1397,[1]挑战模式!$A:$AS,14+S1397,FALSE)="","",INT(VLOOKUP(P1397&amp;"_"&amp;Q1397&amp;"_"&amp;R1397,[1]挑战模式!$A:$AS,20+S1397,FALSE))))</f>
        <v/>
      </c>
      <c r="J1397" s="10" t="str">
        <f ca="1">IF(ISNA(VLOOKUP(P1397&amp;"_"&amp;Q1397&amp;"_"&amp;R1397,[1]挑战模式!$A:$AS,1,FALSE)),"",IF(VLOOKUP(P1397&amp;"_"&amp;Q1397&amp;"_"&amp;R1397,[1]挑战模式!$A:$AS,14+S1397,FALSE)="","",ROUND(VLOOKUP(P1397&amp;"_"&amp;Q1397&amp;"_"&amp;R1397,[1]挑战模式!$A:$AS,5,FALSE)/I1397,2)))</f>
        <v/>
      </c>
      <c r="K1397" s="10" t="str">
        <f t="shared" ca="1" si="139"/>
        <v/>
      </c>
      <c r="L1397" s="10" t="str">
        <f t="shared" ca="1" si="140"/>
        <v/>
      </c>
      <c r="M1397" s="10" t="str">
        <f t="shared" ca="1" si="141"/>
        <v/>
      </c>
      <c r="O1397" s="10" t="str">
        <f ca="1">IF(J1397="","",VLOOKUP(P1397&amp;"_"&amp;Q1397&amp;"_"&amp;R1397,[1]挑战模式!$A:$AS,38+S1397,FALSE))</f>
        <v/>
      </c>
      <c r="P1397" s="10">
        <v>2</v>
      </c>
      <c r="Q1397" s="10">
        <v>5</v>
      </c>
      <c r="R1397" s="10">
        <v>1</v>
      </c>
      <c r="S1397" s="10">
        <v>4</v>
      </c>
    </row>
    <row r="1398" spans="2:19" x14ac:dyDescent="0.2">
      <c r="B1398" s="10" t="str">
        <f t="shared" si="136"/>
        <v/>
      </c>
      <c r="C1398" s="10" t="str">
        <f>IF(ISNA(VLOOKUP(P1398&amp;"_"&amp;Q1398&amp;"_"&amp;R1398,[1]挑战模式!$A:$AS,1,FALSE)),"",IF(R1398-R1397=0,"",R1398))</f>
        <v/>
      </c>
      <c r="D1398" s="10" t="str">
        <f t="shared" si="137"/>
        <v/>
      </c>
      <c r="E1398" s="10" t="str">
        <f>""</f>
        <v/>
      </c>
      <c r="F1398" s="10" t="str">
        <f>IF(C1398="","",VLOOKUP(P1398&amp;"_"&amp;Q1398&amp;"_"&amp;R1398,[1]挑战模式!$A:$AS,13,FALSE)-VLOOKUP(P1398&amp;"_"&amp;Q1398&amp;"_"&amp;R1398,[1]挑战模式!$A:$AS,14,FALSE))</f>
        <v/>
      </c>
      <c r="G1398" s="10" t="str">
        <f t="shared" si="138"/>
        <v/>
      </c>
      <c r="H1398" s="10" t="str">
        <f t="shared" si="135"/>
        <v/>
      </c>
      <c r="I1398" s="10" t="str">
        <f ca="1">IF(ISNA(VLOOKUP(P1398&amp;"_"&amp;Q1398&amp;"_"&amp;R1398,[1]挑战模式!$A:$AS,1,FALSE)),"",IF(VLOOKUP(P1398&amp;"_"&amp;Q1398&amp;"_"&amp;R1398,[1]挑战模式!$A:$AS,14+S1398,FALSE)="","",INT(VLOOKUP(P1398&amp;"_"&amp;Q1398&amp;"_"&amp;R1398,[1]挑战模式!$A:$AS,20+S1398,FALSE))))</f>
        <v/>
      </c>
      <c r="J1398" s="10" t="str">
        <f ca="1">IF(ISNA(VLOOKUP(P1398&amp;"_"&amp;Q1398&amp;"_"&amp;R1398,[1]挑战模式!$A:$AS,1,FALSE)),"",IF(VLOOKUP(P1398&amp;"_"&amp;Q1398&amp;"_"&amp;R1398,[1]挑战模式!$A:$AS,14+S1398,FALSE)="","",ROUND(VLOOKUP(P1398&amp;"_"&amp;Q1398&amp;"_"&amp;R1398,[1]挑战模式!$A:$AS,5,FALSE)/I1398,2)))</f>
        <v/>
      </c>
      <c r="K1398" s="10" t="str">
        <f t="shared" ca="1" si="139"/>
        <v/>
      </c>
      <c r="L1398" s="10" t="str">
        <f t="shared" ca="1" si="140"/>
        <v/>
      </c>
      <c r="M1398" s="10" t="str">
        <f t="shared" ca="1" si="141"/>
        <v/>
      </c>
      <c r="O1398" s="10" t="str">
        <f ca="1">IF(J1398="","",VLOOKUP(P1398&amp;"_"&amp;Q1398&amp;"_"&amp;R1398,[1]挑战模式!$A:$AS,38+S1398,FALSE))</f>
        <v/>
      </c>
      <c r="P1398" s="10">
        <v>2</v>
      </c>
      <c r="Q1398" s="10">
        <v>5</v>
      </c>
      <c r="R1398" s="10">
        <v>1</v>
      </c>
      <c r="S1398" s="10">
        <v>5</v>
      </c>
    </row>
    <row r="1399" spans="2:19" x14ac:dyDescent="0.2">
      <c r="B1399" s="10" t="str">
        <f t="shared" si="136"/>
        <v/>
      </c>
      <c r="C1399" s="10" t="str">
        <f>IF(ISNA(VLOOKUP(P1399&amp;"_"&amp;Q1399&amp;"_"&amp;R1399,[1]挑战模式!$A:$AS,1,FALSE)),"",IF(R1399-R1398=0,"",R1399))</f>
        <v/>
      </c>
      <c r="D1399" s="10" t="str">
        <f t="shared" si="137"/>
        <v/>
      </c>
      <c r="E1399" s="10" t="str">
        <f>""</f>
        <v/>
      </c>
      <c r="F1399" s="10" t="str">
        <f>IF(C1399="","",VLOOKUP(P1399&amp;"_"&amp;Q1399&amp;"_"&amp;R1399,[1]挑战模式!$A:$AS,13,FALSE)-VLOOKUP(P1399&amp;"_"&amp;Q1399&amp;"_"&amp;R1399,[1]挑战模式!$A:$AS,14,FALSE))</f>
        <v/>
      </c>
      <c r="G1399" s="10" t="str">
        <f t="shared" si="138"/>
        <v/>
      </c>
      <c r="H1399" s="10" t="str">
        <f t="shared" si="135"/>
        <v/>
      </c>
      <c r="I1399" s="10" t="str">
        <f ca="1">IF(ISNA(VLOOKUP(P1399&amp;"_"&amp;Q1399&amp;"_"&amp;R1399,[1]挑战模式!$A:$AS,1,FALSE)),"",IF(VLOOKUP(P1399&amp;"_"&amp;Q1399&amp;"_"&amp;R1399,[1]挑战模式!$A:$AS,14+S1399,FALSE)="","",INT(VLOOKUP(P1399&amp;"_"&amp;Q1399&amp;"_"&amp;R1399,[1]挑战模式!$A:$AS,20+S1399,FALSE))))</f>
        <v/>
      </c>
      <c r="J1399" s="10" t="str">
        <f ca="1">IF(ISNA(VLOOKUP(P1399&amp;"_"&amp;Q1399&amp;"_"&amp;R1399,[1]挑战模式!$A:$AS,1,FALSE)),"",IF(VLOOKUP(P1399&amp;"_"&amp;Q1399&amp;"_"&amp;R1399,[1]挑战模式!$A:$AS,14+S1399,FALSE)="","",ROUND(VLOOKUP(P1399&amp;"_"&amp;Q1399&amp;"_"&amp;R1399,[1]挑战模式!$A:$AS,5,FALSE)/I1399,2)))</f>
        <v/>
      </c>
      <c r="K1399" s="10" t="str">
        <f t="shared" ca="1" si="139"/>
        <v/>
      </c>
      <c r="L1399" s="10" t="str">
        <f t="shared" ca="1" si="140"/>
        <v/>
      </c>
      <c r="M1399" s="10" t="str">
        <f t="shared" ca="1" si="141"/>
        <v/>
      </c>
      <c r="O1399" s="10" t="str">
        <f ca="1">IF(J1399="","",VLOOKUP(P1399&amp;"_"&amp;Q1399&amp;"_"&amp;R1399,[1]挑战模式!$A:$AS,38+S1399,FALSE))</f>
        <v/>
      </c>
      <c r="P1399" s="10">
        <v>2</v>
      </c>
      <c r="Q1399" s="10">
        <v>5</v>
      </c>
      <c r="R1399" s="10">
        <v>1</v>
      </c>
      <c r="S1399" s="10">
        <v>6</v>
      </c>
    </row>
    <row r="1400" spans="2:19" x14ac:dyDescent="0.2">
      <c r="B1400" s="10" t="str">
        <f t="shared" si="136"/>
        <v>MonsterWaveCallRule_Season2_Challenge5</v>
      </c>
      <c r="C1400" s="10">
        <f>IF(ISNA(VLOOKUP(P1400&amp;"_"&amp;Q1400&amp;"_"&amp;R1400,[1]挑战模式!$A:$AS,1,FALSE)),"",IF(R1400-R1399=0,"",R1400))</f>
        <v>2</v>
      </c>
      <c r="D1400" s="10" t="str">
        <f t="shared" si="137"/>
        <v>赛季2挑战关卡5波次2</v>
      </c>
      <c r="E1400" s="10" t="str">
        <f>""</f>
        <v/>
      </c>
      <c r="F1400" s="10">
        <f>IF(C1400="","",VLOOKUP(P1400&amp;"_"&amp;Q1400&amp;"_"&amp;R1400,[1]挑战模式!$A:$AS,13,FALSE)-VLOOKUP(P1400&amp;"_"&amp;Q1400&amp;"_"&amp;R1400,[1]挑战模式!$A:$AS,14,FALSE))</f>
        <v>100</v>
      </c>
      <c r="G1400" s="10">
        <f t="shared" si="138"/>
        <v>180</v>
      </c>
      <c r="H1400" s="10">
        <f t="shared" si="135"/>
        <v>0</v>
      </c>
      <c r="I1400" s="10">
        <f ca="1">IF(ISNA(VLOOKUP(P1400&amp;"_"&amp;Q1400&amp;"_"&amp;R1400,[1]挑战模式!$A:$AS,1,FALSE)),"",IF(VLOOKUP(P1400&amp;"_"&amp;Q1400&amp;"_"&amp;R1400,[1]挑战模式!$A:$AS,14+S1400,FALSE)="","",INT(VLOOKUP(P1400&amp;"_"&amp;Q1400&amp;"_"&amp;R1400,[1]挑战模式!$A:$AS,20+S1400,FALSE))))</f>
        <v>5</v>
      </c>
      <c r="J1400" s="10">
        <f ca="1">IF(ISNA(VLOOKUP(P1400&amp;"_"&amp;Q1400&amp;"_"&amp;R1400,[1]挑战模式!$A:$AS,1,FALSE)),"",IF(VLOOKUP(P1400&amp;"_"&amp;Q1400&amp;"_"&amp;R1400,[1]挑战模式!$A:$AS,14+S1400,FALSE)="","",ROUND(VLOOKUP(P1400&amp;"_"&amp;Q1400&amp;"_"&amp;R1400,[1]挑战模式!$A:$AS,5,FALSE)/I1400,2)))</f>
        <v>3</v>
      </c>
      <c r="K1400" s="10">
        <f t="shared" ca="1" si="139"/>
        <v>1</v>
      </c>
      <c r="L1400" s="10" t="str">
        <f t="shared" ca="1" si="140"/>
        <v>Monster_Season2_Challenge5_2_1</v>
      </c>
      <c r="M1400" s="10">
        <f t="shared" ca="1" si="141"/>
        <v>1</v>
      </c>
      <c r="O1400" s="10">
        <f ca="1">IF(J1400="","",VLOOKUP(P1400&amp;"_"&amp;Q1400&amp;"_"&amp;R1400,[1]挑战模式!$A:$AS,38+S1400,FALSE))</f>
        <v>27</v>
      </c>
      <c r="P1400" s="10">
        <v>2</v>
      </c>
      <c r="Q1400" s="10">
        <v>5</v>
      </c>
      <c r="R1400" s="10">
        <v>2</v>
      </c>
      <c r="S1400" s="10">
        <v>1</v>
      </c>
    </row>
    <row r="1401" spans="2:19" x14ac:dyDescent="0.2">
      <c r="B1401" s="10" t="str">
        <f t="shared" si="136"/>
        <v/>
      </c>
      <c r="C1401" s="10" t="str">
        <f>IF(ISNA(VLOOKUP(P1401&amp;"_"&amp;Q1401&amp;"_"&amp;R1401,[1]挑战模式!$A:$AS,1,FALSE)),"",IF(R1401-R1400=0,"",R1401))</f>
        <v/>
      </c>
      <c r="D1401" s="10" t="str">
        <f t="shared" si="137"/>
        <v/>
      </c>
      <c r="E1401" s="10" t="str">
        <f>""</f>
        <v/>
      </c>
      <c r="F1401" s="10" t="str">
        <f>IF(C1401="","",VLOOKUP(P1401&amp;"_"&amp;Q1401&amp;"_"&amp;R1401,[1]挑战模式!$A:$AS,13,FALSE)-VLOOKUP(P1401&amp;"_"&amp;Q1401&amp;"_"&amp;R1401,[1]挑战模式!$A:$AS,14,FALSE))</f>
        <v/>
      </c>
      <c r="G1401" s="10" t="str">
        <f t="shared" si="138"/>
        <v/>
      </c>
      <c r="H1401" s="10" t="str">
        <f t="shared" si="135"/>
        <v/>
      </c>
      <c r="I1401" s="10">
        <f ca="1">IF(ISNA(VLOOKUP(P1401&amp;"_"&amp;Q1401&amp;"_"&amp;R1401,[1]挑战模式!$A:$AS,1,FALSE)),"",IF(VLOOKUP(P1401&amp;"_"&amp;Q1401&amp;"_"&amp;R1401,[1]挑战模式!$A:$AS,14+S1401,FALSE)="","",INT(VLOOKUP(P1401&amp;"_"&amp;Q1401&amp;"_"&amp;R1401,[1]挑战模式!$A:$AS,20+S1401,FALSE))))</f>
        <v>5</v>
      </c>
      <c r="J1401" s="10">
        <f ca="1">IF(ISNA(VLOOKUP(P1401&amp;"_"&amp;Q1401&amp;"_"&amp;R1401,[1]挑战模式!$A:$AS,1,FALSE)),"",IF(VLOOKUP(P1401&amp;"_"&amp;Q1401&amp;"_"&amp;R1401,[1]挑战模式!$A:$AS,14+S1401,FALSE)="","",ROUND(VLOOKUP(P1401&amp;"_"&amp;Q1401&amp;"_"&amp;R1401,[1]挑战模式!$A:$AS,5,FALSE)/I1401,2)))</f>
        <v>3</v>
      </c>
      <c r="K1401" s="10">
        <f t="shared" ca="1" si="139"/>
        <v>1</v>
      </c>
      <c r="L1401" s="10" t="str">
        <f t="shared" ca="1" si="140"/>
        <v>Monster_Season2_Challenge5_2_2</v>
      </c>
      <c r="M1401" s="10">
        <f t="shared" ca="1" si="141"/>
        <v>1</v>
      </c>
      <c r="O1401" s="10">
        <f ca="1">IF(J1401="","",VLOOKUP(P1401&amp;"_"&amp;Q1401&amp;"_"&amp;R1401,[1]挑战模式!$A:$AS,38+S1401,FALSE))</f>
        <v>13</v>
      </c>
      <c r="P1401" s="10">
        <v>2</v>
      </c>
      <c r="Q1401" s="10">
        <v>5</v>
      </c>
      <c r="R1401" s="10">
        <v>2</v>
      </c>
      <c r="S1401" s="10">
        <v>2</v>
      </c>
    </row>
    <row r="1402" spans="2:19" x14ac:dyDescent="0.2">
      <c r="B1402" s="10" t="str">
        <f t="shared" si="136"/>
        <v/>
      </c>
      <c r="C1402" s="10" t="str">
        <f>IF(ISNA(VLOOKUP(P1402&amp;"_"&amp;Q1402&amp;"_"&amp;R1402,[1]挑战模式!$A:$AS,1,FALSE)),"",IF(R1402-R1401=0,"",R1402))</f>
        <v/>
      </c>
      <c r="D1402" s="10" t="str">
        <f t="shared" si="137"/>
        <v/>
      </c>
      <c r="E1402" s="10" t="str">
        <f>""</f>
        <v/>
      </c>
      <c r="F1402" s="10" t="str">
        <f>IF(C1402="","",VLOOKUP(P1402&amp;"_"&amp;Q1402&amp;"_"&amp;R1402,[1]挑战模式!$A:$AS,13,FALSE)-VLOOKUP(P1402&amp;"_"&amp;Q1402&amp;"_"&amp;R1402,[1]挑战模式!$A:$AS,14,FALSE))</f>
        <v/>
      </c>
      <c r="G1402" s="10" t="str">
        <f t="shared" si="138"/>
        <v/>
      </c>
      <c r="H1402" s="10" t="str">
        <f t="shared" si="135"/>
        <v/>
      </c>
      <c r="I1402" s="10" t="str">
        <f ca="1">IF(ISNA(VLOOKUP(P1402&amp;"_"&amp;Q1402&amp;"_"&amp;R1402,[1]挑战模式!$A:$AS,1,FALSE)),"",IF(VLOOKUP(P1402&amp;"_"&amp;Q1402&amp;"_"&amp;R1402,[1]挑战模式!$A:$AS,14+S1402,FALSE)="","",INT(VLOOKUP(P1402&amp;"_"&amp;Q1402&amp;"_"&amp;R1402,[1]挑战模式!$A:$AS,20+S1402,FALSE))))</f>
        <v/>
      </c>
      <c r="J1402" s="10" t="str">
        <f ca="1">IF(ISNA(VLOOKUP(P1402&amp;"_"&amp;Q1402&amp;"_"&amp;R1402,[1]挑战模式!$A:$AS,1,FALSE)),"",IF(VLOOKUP(P1402&amp;"_"&amp;Q1402&amp;"_"&amp;R1402,[1]挑战模式!$A:$AS,14+S1402,FALSE)="","",ROUND(VLOOKUP(P1402&amp;"_"&amp;Q1402&amp;"_"&amp;R1402,[1]挑战模式!$A:$AS,5,FALSE)/I1402,2)))</f>
        <v/>
      </c>
      <c r="K1402" s="10" t="str">
        <f t="shared" ca="1" si="139"/>
        <v/>
      </c>
      <c r="L1402" s="10" t="str">
        <f t="shared" ca="1" si="140"/>
        <v/>
      </c>
      <c r="M1402" s="10" t="str">
        <f t="shared" ca="1" si="141"/>
        <v/>
      </c>
      <c r="O1402" s="10" t="str">
        <f ca="1">IF(J1402="","",VLOOKUP(P1402&amp;"_"&amp;Q1402&amp;"_"&amp;R1402,[1]挑战模式!$A:$AS,38+S1402,FALSE))</f>
        <v/>
      </c>
      <c r="P1402" s="10">
        <v>2</v>
      </c>
      <c r="Q1402" s="10">
        <v>5</v>
      </c>
      <c r="R1402" s="10">
        <v>2</v>
      </c>
      <c r="S1402" s="10">
        <v>3</v>
      </c>
    </row>
    <row r="1403" spans="2:19" x14ac:dyDescent="0.2">
      <c r="B1403" s="10" t="str">
        <f t="shared" si="136"/>
        <v/>
      </c>
      <c r="C1403" s="10" t="str">
        <f>IF(ISNA(VLOOKUP(P1403&amp;"_"&amp;Q1403&amp;"_"&amp;R1403,[1]挑战模式!$A:$AS,1,FALSE)),"",IF(R1403-R1402=0,"",R1403))</f>
        <v/>
      </c>
      <c r="D1403" s="10" t="str">
        <f t="shared" si="137"/>
        <v/>
      </c>
      <c r="E1403" s="10" t="str">
        <f>""</f>
        <v/>
      </c>
      <c r="F1403" s="10" t="str">
        <f>IF(C1403="","",VLOOKUP(P1403&amp;"_"&amp;Q1403&amp;"_"&amp;R1403,[1]挑战模式!$A:$AS,13,FALSE)-VLOOKUP(P1403&amp;"_"&amp;Q1403&amp;"_"&amp;R1403,[1]挑战模式!$A:$AS,14,FALSE))</f>
        <v/>
      </c>
      <c r="G1403" s="10" t="str">
        <f t="shared" si="138"/>
        <v/>
      </c>
      <c r="H1403" s="10" t="str">
        <f t="shared" si="135"/>
        <v/>
      </c>
      <c r="I1403" s="10" t="str">
        <f ca="1">IF(ISNA(VLOOKUP(P1403&amp;"_"&amp;Q1403&amp;"_"&amp;R1403,[1]挑战模式!$A:$AS,1,FALSE)),"",IF(VLOOKUP(P1403&amp;"_"&amp;Q1403&amp;"_"&amp;R1403,[1]挑战模式!$A:$AS,14+S1403,FALSE)="","",INT(VLOOKUP(P1403&amp;"_"&amp;Q1403&amp;"_"&amp;R1403,[1]挑战模式!$A:$AS,20+S1403,FALSE))))</f>
        <v/>
      </c>
      <c r="J1403" s="10" t="str">
        <f ca="1">IF(ISNA(VLOOKUP(P1403&amp;"_"&amp;Q1403&amp;"_"&amp;R1403,[1]挑战模式!$A:$AS,1,FALSE)),"",IF(VLOOKUP(P1403&amp;"_"&amp;Q1403&amp;"_"&amp;R1403,[1]挑战模式!$A:$AS,14+S1403,FALSE)="","",ROUND(VLOOKUP(P1403&amp;"_"&amp;Q1403&amp;"_"&amp;R1403,[1]挑战模式!$A:$AS,5,FALSE)/I1403,2)))</f>
        <v/>
      </c>
      <c r="K1403" s="10" t="str">
        <f t="shared" ca="1" si="139"/>
        <v/>
      </c>
      <c r="L1403" s="10" t="str">
        <f t="shared" ca="1" si="140"/>
        <v/>
      </c>
      <c r="M1403" s="10" t="str">
        <f t="shared" ca="1" si="141"/>
        <v/>
      </c>
      <c r="O1403" s="10" t="str">
        <f ca="1">IF(J1403="","",VLOOKUP(P1403&amp;"_"&amp;Q1403&amp;"_"&amp;R1403,[1]挑战模式!$A:$AS,38+S1403,FALSE))</f>
        <v/>
      </c>
      <c r="P1403" s="10">
        <v>2</v>
      </c>
      <c r="Q1403" s="10">
        <v>5</v>
      </c>
      <c r="R1403" s="10">
        <v>2</v>
      </c>
      <c r="S1403" s="10">
        <v>4</v>
      </c>
    </row>
    <row r="1404" spans="2:19" x14ac:dyDescent="0.2">
      <c r="B1404" s="10" t="str">
        <f t="shared" si="136"/>
        <v/>
      </c>
      <c r="C1404" s="10" t="str">
        <f>IF(ISNA(VLOOKUP(P1404&amp;"_"&amp;Q1404&amp;"_"&amp;R1404,[1]挑战模式!$A:$AS,1,FALSE)),"",IF(R1404-R1403=0,"",R1404))</f>
        <v/>
      </c>
      <c r="D1404" s="10" t="str">
        <f t="shared" si="137"/>
        <v/>
      </c>
      <c r="E1404" s="10" t="str">
        <f>""</f>
        <v/>
      </c>
      <c r="F1404" s="10" t="str">
        <f>IF(C1404="","",VLOOKUP(P1404&amp;"_"&amp;Q1404&amp;"_"&amp;R1404,[1]挑战模式!$A:$AS,13,FALSE)-VLOOKUP(P1404&amp;"_"&amp;Q1404&amp;"_"&amp;R1404,[1]挑战模式!$A:$AS,14,FALSE))</f>
        <v/>
      </c>
      <c r="G1404" s="10" t="str">
        <f t="shared" si="138"/>
        <v/>
      </c>
      <c r="H1404" s="10" t="str">
        <f t="shared" si="135"/>
        <v/>
      </c>
      <c r="I1404" s="10" t="str">
        <f ca="1">IF(ISNA(VLOOKUP(P1404&amp;"_"&amp;Q1404&amp;"_"&amp;R1404,[1]挑战模式!$A:$AS,1,FALSE)),"",IF(VLOOKUP(P1404&amp;"_"&amp;Q1404&amp;"_"&amp;R1404,[1]挑战模式!$A:$AS,14+S1404,FALSE)="","",INT(VLOOKUP(P1404&amp;"_"&amp;Q1404&amp;"_"&amp;R1404,[1]挑战模式!$A:$AS,20+S1404,FALSE))))</f>
        <v/>
      </c>
      <c r="J1404" s="10" t="str">
        <f ca="1">IF(ISNA(VLOOKUP(P1404&amp;"_"&amp;Q1404&amp;"_"&amp;R1404,[1]挑战模式!$A:$AS,1,FALSE)),"",IF(VLOOKUP(P1404&amp;"_"&amp;Q1404&amp;"_"&amp;R1404,[1]挑战模式!$A:$AS,14+S1404,FALSE)="","",ROUND(VLOOKUP(P1404&amp;"_"&amp;Q1404&amp;"_"&amp;R1404,[1]挑战模式!$A:$AS,5,FALSE)/I1404,2)))</f>
        <v/>
      </c>
      <c r="K1404" s="10" t="str">
        <f t="shared" ca="1" si="139"/>
        <v/>
      </c>
      <c r="L1404" s="10" t="str">
        <f t="shared" ca="1" si="140"/>
        <v/>
      </c>
      <c r="M1404" s="10" t="str">
        <f t="shared" ca="1" si="141"/>
        <v/>
      </c>
      <c r="O1404" s="10" t="str">
        <f ca="1">IF(J1404="","",VLOOKUP(P1404&amp;"_"&amp;Q1404&amp;"_"&amp;R1404,[1]挑战模式!$A:$AS,38+S1404,FALSE))</f>
        <v/>
      </c>
      <c r="P1404" s="10">
        <v>2</v>
      </c>
      <c r="Q1404" s="10">
        <v>5</v>
      </c>
      <c r="R1404" s="10">
        <v>2</v>
      </c>
      <c r="S1404" s="10">
        <v>5</v>
      </c>
    </row>
    <row r="1405" spans="2:19" x14ac:dyDescent="0.2">
      <c r="B1405" s="10" t="str">
        <f t="shared" si="136"/>
        <v/>
      </c>
      <c r="C1405" s="10" t="str">
        <f>IF(ISNA(VLOOKUP(P1405&amp;"_"&amp;Q1405&amp;"_"&amp;R1405,[1]挑战模式!$A:$AS,1,FALSE)),"",IF(R1405-R1404=0,"",R1405))</f>
        <v/>
      </c>
      <c r="D1405" s="10" t="str">
        <f t="shared" si="137"/>
        <v/>
      </c>
      <c r="E1405" s="10" t="str">
        <f>""</f>
        <v/>
      </c>
      <c r="F1405" s="10" t="str">
        <f>IF(C1405="","",VLOOKUP(P1405&amp;"_"&amp;Q1405&amp;"_"&amp;R1405,[1]挑战模式!$A:$AS,13,FALSE)-VLOOKUP(P1405&amp;"_"&amp;Q1405&amp;"_"&amp;R1405,[1]挑战模式!$A:$AS,14,FALSE))</f>
        <v/>
      </c>
      <c r="G1405" s="10" t="str">
        <f t="shared" si="138"/>
        <v/>
      </c>
      <c r="H1405" s="10" t="str">
        <f t="shared" si="135"/>
        <v/>
      </c>
      <c r="I1405" s="10" t="str">
        <f ca="1">IF(ISNA(VLOOKUP(P1405&amp;"_"&amp;Q1405&amp;"_"&amp;R1405,[1]挑战模式!$A:$AS,1,FALSE)),"",IF(VLOOKUP(P1405&amp;"_"&amp;Q1405&amp;"_"&amp;R1405,[1]挑战模式!$A:$AS,14+S1405,FALSE)="","",INT(VLOOKUP(P1405&amp;"_"&amp;Q1405&amp;"_"&amp;R1405,[1]挑战模式!$A:$AS,20+S1405,FALSE))))</f>
        <v/>
      </c>
      <c r="J1405" s="10" t="str">
        <f ca="1">IF(ISNA(VLOOKUP(P1405&amp;"_"&amp;Q1405&amp;"_"&amp;R1405,[1]挑战模式!$A:$AS,1,FALSE)),"",IF(VLOOKUP(P1405&amp;"_"&amp;Q1405&amp;"_"&amp;R1405,[1]挑战模式!$A:$AS,14+S1405,FALSE)="","",ROUND(VLOOKUP(P1405&amp;"_"&amp;Q1405&amp;"_"&amp;R1405,[1]挑战模式!$A:$AS,5,FALSE)/I1405,2)))</f>
        <v/>
      </c>
      <c r="K1405" s="10" t="str">
        <f t="shared" ca="1" si="139"/>
        <v/>
      </c>
      <c r="L1405" s="10" t="str">
        <f t="shared" ca="1" si="140"/>
        <v/>
      </c>
      <c r="M1405" s="10" t="str">
        <f t="shared" ca="1" si="141"/>
        <v/>
      </c>
      <c r="O1405" s="10" t="str">
        <f ca="1">IF(J1405="","",VLOOKUP(P1405&amp;"_"&amp;Q1405&amp;"_"&amp;R1405,[1]挑战模式!$A:$AS,38+S1405,FALSE))</f>
        <v/>
      </c>
      <c r="P1405" s="10">
        <v>2</v>
      </c>
      <c r="Q1405" s="10">
        <v>5</v>
      </c>
      <c r="R1405" s="10">
        <v>2</v>
      </c>
      <c r="S1405" s="10">
        <v>6</v>
      </c>
    </row>
    <row r="1406" spans="2:19" x14ac:dyDescent="0.2">
      <c r="B1406" s="10" t="str">
        <f t="shared" si="136"/>
        <v>MonsterWaveCallRule_Season2_Challenge5</v>
      </c>
      <c r="C1406" s="10">
        <f>IF(ISNA(VLOOKUP(P1406&amp;"_"&amp;Q1406&amp;"_"&amp;R1406,[1]挑战模式!$A:$AS,1,FALSE)),"",IF(R1406-R1405=0,"",R1406))</f>
        <v>3</v>
      </c>
      <c r="D1406" s="10" t="str">
        <f t="shared" si="137"/>
        <v>赛季2挑战关卡5波次3</v>
      </c>
      <c r="E1406" s="10" t="str">
        <f>""</f>
        <v/>
      </c>
      <c r="F1406" s="10">
        <f>IF(C1406="","",VLOOKUP(P1406&amp;"_"&amp;Q1406&amp;"_"&amp;R1406,[1]挑战模式!$A:$AS,13,FALSE)-VLOOKUP(P1406&amp;"_"&amp;Q1406&amp;"_"&amp;R1406,[1]挑战模式!$A:$AS,14,FALSE))</f>
        <v>100</v>
      </c>
      <c r="G1406" s="10">
        <f t="shared" si="138"/>
        <v>180</v>
      </c>
      <c r="H1406" s="10">
        <f t="shared" si="135"/>
        <v>0</v>
      </c>
      <c r="I1406" s="10">
        <f ca="1">IF(ISNA(VLOOKUP(P1406&amp;"_"&amp;Q1406&amp;"_"&amp;R1406,[1]挑战模式!$A:$AS,1,FALSE)),"",IF(VLOOKUP(P1406&amp;"_"&amp;Q1406&amp;"_"&amp;R1406,[1]挑战模式!$A:$AS,14+S1406,FALSE)="","",INT(VLOOKUP(P1406&amp;"_"&amp;Q1406&amp;"_"&amp;R1406,[1]挑战模式!$A:$AS,20+S1406,FALSE))))</f>
        <v>7</v>
      </c>
      <c r="J1406" s="10">
        <f ca="1">IF(ISNA(VLOOKUP(P1406&amp;"_"&amp;Q1406&amp;"_"&amp;R1406,[1]挑战模式!$A:$AS,1,FALSE)),"",IF(VLOOKUP(P1406&amp;"_"&amp;Q1406&amp;"_"&amp;R1406,[1]挑战模式!$A:$AS,14+S1406,FALSE)="","",ROUND(VLOOKUP(P1406&amp;"_"&amp;Q1406&amp;"_"&amp;R1406,[1]挑战模式!$A:$AS,5,FALSE)/I1406,2)))</f>
        <v>2.86</v>
      </c>
      <c r="K1406" s="10">
        <f t="shared" ca="1" si="139"/>
        <v>1</v>
      </c>
      <c r="L1406" s="10" t="str">
        <f t="shared" ca="1" si="140"/>
        <v>Monster_Season2_Challenge5_3_1</v>
      </c>
      <c r="M1406" s="10">
        <f t="shared" ca="1" si="141"/>
        <v>1</v>
      </c>
      <c r="O1406" s="10">
        <f ca="1">IF(J1406="","",VLOOKUP(P1406&amp;"_"&amp;Q1406&amp;"_"&amp;R1406,[1]挑战模式!$A:$AS,38+S1406,FALSE))</f>
        <v>10</v>
      </c>
      <c r="P1406" s="10">
        <v>2</v>
      </c>
      <c r="Q1406" s="10">
        <v>5</v>
      </c>
      <c r="R1406" s="10">
        <v>3</v>
      </c>
      <c r="S1406" s="10">
        <v>1</v>
      </c>
    </row>
    <row r="1407" spans="2:19" x14ac:dyDescent="0.2">
      <c r="B1407" s="10" t="str">
        <f t="shared" si="136"/>
        <v/>
      </c>
      <c r="C1407" s="10" t="str">
        <f>IF(ISNA(VLOOKUP(P1407&amp;"_"&amp;Q1407&amp;"_"&amp;R1407,[1]挑战模式!$A:$AS,1,FALSE)),"",IF(R1407-R1406=0,"",R1407))</f>
        <v/>
      </c>
      <c r="D1407" s="10" t="str">
        <f t="shared" si="137"/>
        <v/>
      </c>
      <c r="E1407" s="10" t="str">
        <f>""</f>
        <v/>
      </c>
      <c r="F1407" s="10" t="str">
        <f>IF(C1407="","",VLOOKUP(P1407&amp;"_"&amp;Q1407&amp;"_"&amp;R1407,[1]挑战模式!$A:$AS,13,FALSE)-VLOOKUP(P1407&amp;"_"&amp;Q1407&amp;"_"&amp;R1407,[1]挑战模式!$A:$AS,14,FALSE))</f>
        <v/>
      </c>
      <c r="G1407" s="10" t="str">
        <f t="shared" si="138"/>
        <v/>
      </c>
      <c r="H1407" s="10" t="str">
        <f t="shared" si="135"/>
        <v/>
      </c>
      <c r="I1407" s="10">
        <f ca="1">IF(ISNA(VLOOKUP(P1407&amp;"_"&amp;Q1407&amp;"_"&amp;R1407,[1]挑战模式!$A:$AS,1,FALSE)),"",IF(VLOOKUP(P1407&amp;"_"&amp;Q1407&amp;"_"&amp;R1407,[1]挑战模式!$A:$AS,14+S1407,FALSE)="","",INT(VLOOKUP(P1407&amp;"_"&amp;Q1407&amp;"_"&amp;R1407,[1]挑战模式!$A:$AS,20+S1407,FALSE))))</f>
        <v>7</v>
      </c>
      <c r="J1407" s="10">
        <f ca="1">IF(ISNA(VLOOKUP(P1407&amp;"_"&amp;Q1407&amp;"_"&amp;R1407,[1]挑战模式!$A:$AS,1,FALSE)),"",IF(VLOOKUP(P1407&amp;"_"&amp;Q1407&amp;"_"&amp;R1407,[1]挑战模式!$A:$AS,14+S1407,FALSE)="","",ROUND(VLOOKUP(P1407&amp;"_"&amp;Q1407&amp;"_"&amp;R1407,[1]挑战模式!$A:$AS,5,FALSE)/I1407,2)))</f>
        <v>2.86</v>
      </c>
      <c r="K1407" s="10">
        <f t="shared" ca="1" si="139"/>
        <v>1</v>
      </c>
      <c r="L1407" s="10" t="str">
        <f t="shared" ca="1" si="140"/>
        <v>Monster_Season2_Challenge5_3_2</v>
      </c>
      <c r="M1407" s="10">
        <f t="shared" ca="1" si="141"/>
        <v>1</v>
      </c>
      <c r="O1407" s="10">
        <f ca="1">IF(J1407="","",VLOOKUP(P1407&amp;"_"&amp;Q1407&amp;"_"&amp;R1407,[1]挑战模式!$A:$AS,38+S1407,FALSE))</f>
        <v>19</v>
      </c>
      <c r="P1407" s="10">
        <v>2</v>
      </c>
      <c r="Q1407" s="10">
        <v>5</v>
      </c>
      <c r="R1407" s="10">
        <v>3</v>
      </c>
      <c r="S1407" s="10">
        <v>2</v>
      </c>
    </row>
    <row r="1408" spans="2:19" x14ac:dyDescent="0.2">
      <c r="B1408" s="10" t="str">
        <f t="shared" si="136"/>
        <v/>
      </c>
      <c r="C1408" s="10" t="str">
        <f>IF(ISNA(VLOOKUP(P1408&amp;"_"&amp;Q1408&amp;"_"&amp;R1408,[1]挑战模式!$A:$AS,1,FALSE)),"",IF(R1408-R1407=0,"",R1408))</f>
        <v/>
      </c>
      <c r="D1408" s="10" t="str">
        <f t="shared" si="137"/>
        <v/>
      </c>
      <c r="E1408" s="10" t="str">
        <f>""</f>
        <v/>
      </c>
      <c r="F1408" s="10" t="str">
        <f>IF(C1408="","",VLOOKUP(P1408&amp;"_"&amp;Q1408&amp;"_"&amp;R1408,[1]挑战模式!$A:$AS,13,FALSE)-VLOOKUP(P1408&amp;"_"&amp;Q1408&amp;"_"&amp;R1408,[1]挑战模式!$A:$AS,14,FALSE))</f>
        <v/>
      </c>
      <c r="G1408" s="10" t="str">
        <f t="shared" si="138"/>
        <v/>
      </c>
      <c r="H1408" s="10" t="str">
        <f t="shared" si="135"/>
        <v/>
      </c>
      <c r="I1408" s="10" t="str">
        <f ca="1">IF(ISNA(VLOOKUP(P1408&amp;"_"&amp;Q1408&amp;"_"&amp;R1408,[1]挑战模式!$A:$AS,1,FALSE)),"",IF(VLOOKUP(P1408&amp;"_"&amp;Q1408&amp;"_"&amp;R1408,[1]挑战模式!$A:$AS,14+S1408,FALSE)="","",INT(VLOOKUP(P1408&amp;"_"&amp;Q1408&amp;"_"&amp;R1408,[1]挑战模式!$A:$AS,20+S1408,FALSE))))</f>
        <v/>
      </c>
      <c r="J1408" s="10" t="str">
        <f ca="1">IF(ISNA(VLOOKUP(P1408&amp;"_"&amp;Q1408&amp;"_"&amp;R1408,[1]挑战模式!$A:$AS,1,FALSE)),"",IF(VLOOKUP(P1408&amp;"_"&amp;Q1408&amp;"_"&amp;R1408,[1]挑战模式!$A:$AS,14+S1408,FALSE)="","",ROUND(VLOOKUP(P1408&amp;"_"&amp;Q1408&amp;"_"&amp;R1408,[1]挑战模式!$A:$AS,5,FALSE)/I1408,2)))</f>
        <v/>
      </c>
      <c r="K1408" s="10" t="str">
        <f t="shared" ca="1" si="139"/>
        <v/>
      </c>
      <c r="L1408" s="10" t="str">
        <f t="shared" ca="1" si="140"/>
        <v/>
      </c>
      <c r="M1408" s="10" t="str">
        <f t="shared" ca="1" si="141"/>
        <v/>
      </c>
      <c r="O1408" s="10" t="str">
        <f ca="1">IF(J1408="","",VLOOKUP(P1408&amp;"_"&amp;Q1408&amp;"_"&amp;R1408,[1]挑战模式!$A:$AS,38+S1408,FALSE))</f>
        <v/>
      </c>
      <c r="P1408" s="10">
        <v>2</v>
      </c>
      <c r="Q1408" s="10">
        <v>5</v>
      </c>
      <c r="R1408" s="10">
        <v>3</v>
      </c>
      <c r="S1408" s="10">
        <v>3</v>
      </c>
    </row>
    <row r="1409" spans="2:19" x14ac:dyDescent="0.2">
      <c r="B1409" s="10" t="str">
        <f t="shared" si="136"/>
        <v/>
      </c>
      <c r="C1409" s="10" t="str">
        <f>IF(ISNA(VLOOKUP(P1409&amp;"_"&amp;Q1409&amp;"_"&amp;R1409,[1]挑战模式!$A:$AS,1,FALSE)),"",IF(R1409-R1408=0,"",R1409))</f>
        <v/>
      </c>
      <c r="D1409" s="10" t="str">
        <f t="shared" si="137"/>
        <v/>
      </c>
      <c r="E1409" s="10" t="str">
        <f>""</f>
        <v/>
      </c>
      <c r="F1409" s="10" t="str">
        <f>IF(C1409="","",VLOOKUP(P1409&amp;"_"&amp;Q1409&amp;"_"&amp;R1409,[1]挑战模式!$A:$AS,13,FALSE)-VLOOKUP(P1409&amp;"_"&amp;Q1409&amp;"_"&amp;R1409,[1]挑战模式!$A:$AS,14,FALSE))</f>
        <v/>
      </c>
      <c r="G1409" s="10" t="str">
        <f t="shared" si="138"/>
        <v/>
      </c>
      <c r="H1409" s="10" t="str">
        <f t="shared" si="135"/>
        <v/>
      </c>
      <c r="I1409" s="10" t="str">
        <f ca="1">IF(ISNA(VLOOKUP(P1409&amp;"_"&amp;Q1409&amp;"_"&amp;R1409,[1]挑战模式!$A:$AS,1,FALSE)),"",IF(VLOOKUP(P1409&amp;"_"&amp;Q1409&amp;"_"&amp;R1409,[1]挑战模式!$A:$AS,14+S1409,FALSE)="","",INT(VLOOKUP(P1409&amp;"_"&amp;Q1409&amp;"_"&amp;R1409,[1]挑战模式!$A:$AS,20+S1409,FALSE))))</f>
        <v/>
      </c>
      <c r="J1409" s="10" t="str">
        <f ca="1">IF(ISNA(VLOOKUP(P1409&amp;"_"&amp;Q1409&amp;"_"&amp;R1409,[1]挑战模式!$A:$AS,1,FALSE)),"",IF(VLOOKUP(P1409&amp;"_"&amp;Q1409&amp;"_"&amp;R1409,[1]挑战模式!$A:$AS,14+S1409,FALSE)="","",ROUND(VLOOKUP(P1409&amp;"_"&amp;Q1409&amp;"_"&amp;R1409,[1]挑战模式!$A:$AS,5,FALSE)/I1409,2)))</f>
        <v/>
      </c>
      <c r="K1409" s="10" t="str">
        <f t="shared" ca="1" si="139"/>
        <v/>
      </c>
      <c r="L1409" s="10" t="str">
        <f t="shared" ca="1" si="140"/>
        <v/>
      </c>
      <c r="M1409" s="10" t="str">
        <f t="shared" ca="1" si="141"/>
        <v/>
      </c>
      <c r="O1409" s="10" t="str">
        <f ca="1">IF(J1409="","",VLOOKUP(P1409&amp;"_"&amp;Q1409&amp;"_"&amp;R1409,[1]挑战模式!$A:$AS,38+S1409,FALSE))</f>
        <v/>
      </c>
      <c r="P1409" s="10">
        <v>2</v>
      </c>
      <c r="Q1409" s="10">
        <v>5</v>
      </c>
      <c r="R1409" s="10">
        <v>3</v>
      </c>
      <c r="S1409" s="10">
        <v>4</v>
      </c>
    </row>
    <row r="1410" spans="2:19" x14ac:dyDescent="0.2">
      <c r="B1410" s="10" t="str">
        <f t="shared" si="136"/>
        <v/>
      </c>
      <c r="C1410" s="10" t="str">
        <f>IF(ISNA(VLOOKUP(P1410&amp;"_"&amp;Q1410&amp;"_"&amp;R1410,[1]挑战模式!$A:$AS,1,FALSE)),"",IF(R1410-R1409=0,"",R1410))</f>
        <v/>
      </c>
      <c r="D1410" s="10" t="str">
        <f t="shared" si="137"/>
        <v/>
      </c>
      <c r="E1410" s="10" t="str">
        <f>""</f>
        <v/>
      </c>
      <c r="F1410" s="10" t="str">
        <f>IF(C1410="","",VLOOKUP(P1410&amp;"_"&amp;Q1410&amp;"_"&amp;R1410,[1]挑战模式!$A:$AS,13,FALSE)-VLOOKUP(P1410&amp;"_"&amp;Q1410&amp;"_"&amp;R1410,[1]挑战模式!$A:$AS,14,FALSE))</f>
        <v/>
      </c>
      <c r="G1410" s="10" t="str">
        <f t="shared" si="138"/>
        <v/>
      </c>
      <c r="H1410" s="10" t="str">
        <f t="shared" si="135"/>
        <v/>
      </c>
      <c r="I1410" s="10" t="str">
        <f ca="1">IF(ISNA(VLOOKUP(P1410&amp;"_"&amp;Q1410&amp;"_"&amp;R1410,[1]挑战模式!$A:$AS,1,FALSE)),"",IF(VLOOKUP(P1410&amp;"_"&amp;Q1410&amp;"_"&amp;R1410,[1]挑战模式!$A:$AS,14+S1410,FALSE)="","",INT(VLOOKUP(P1410&amp;"_"&amp;Q1410&amp;"_"&amp;R1410,[1]挑战模式!$A:$AS,20+S1410,FALSE))))</f>
        <v/>
      </c>
      <c r="J1410" s="10" t="str">
        <f ca="1">IF(ISNA(VLOOKUP(P1410&amp;"_"&amp;Q1410&amp;"_"&amp;R1410,[1]挑战模式!$A:$AS,1,FALSE)),"",IF(VLOOKUP(P1410&amp;"_"&amp;Q1410&amp;"_"&amp;R1410,[1]挑战模式!$A:$AS,14+S1410,FALSE)="","",ROUND(VLOOKUP(P1410&amp;"_"&amp;Q1410&amp;"_"&amp;R1410,[1]挑战模式!$A:$AS,5,FALSE)/I1410,2)))</f>
        <v/>
      </c>
      <c r="K1410" s="10" t="str">
        <f t="shared" ca="1" si="139"/>
        <v/>
      </c>
      <c r="L1410" s="10" t="str">
        <f t="shared" ca="1" si="140"/>
        <v/>
      </c>
      <c r="M1410" s="10" t="str">
        <f t="shared" ca="1" si="141"/>
        <v/>
      </c>
      <c r="O1410" s="10" t="str">
        <f ca="1">IF(J1410="","",VLOOKUP(P1410&amp;"_"&amp;Q1410&amp;"_"&amp;R1410,[1]挑战模式!$A:$AS,38+S1410,FALSE))</f>
        <v/>
      </c>
      <c r="P1410" s="10">
        <v>2</v>
      </c>
      <c r="Q1410" s="10">
        <v>5</v>
      </c>
      <c r="R1410" s="10">
        <v>3</v>
      </c>
      <c r="S1410" s="10">
        <v>5</v>
      </c>
    </row>
    <row r="1411" spans="2:19" x14ac:dyDescent="0.2">
      <c r="B1411" s="10" t="str">
        <f t="shared" si="136"/>
        <v/>
      </c>
      <c r="C1411" s="10" t="str">
        <f>IF(ISNA(VLOOKUP(P1411&amp;"_"&amp;Q1411&amp;"_"&amp;R1411,[1]挑战模式!$A:$AS,1,FALSE)),"",IF(R1411-R1410=0,"",R1411))</f>
        <v/>
      </c>
      <c r="D1411" s="10" t="str">
        <f t="shared" si="137"/>
        <v/>
      </c>
      <c r="E1411" s="10" t="str">
        <f>""</f>
        <v/>
      </c>
      <c r="F1411" s="10" t="str">
        <f>IF(C1411="","",VLOOKUP(P1411&amp;"_"&amp;Q1411&amp;"_"&amp;R1411,[1]挑战模式!$A:$AS,13,FALSE)-VLOOKUP(P1411&amp;"_"&amp;Q1411&amp;"_"&amp;R1411,[1]挑战模式!$A:$AS,14,FALSE))</f>
        <v/>
      </c>
      <c r="G1411" s="10" t="str">
        <f t="shared" si="138"/>
        <v/>
      </c>
      <c r="H1411" s="10" t="str">
        <f t="shared" si="135"/>
        <v/>
      </c>
      <c r="I1411" s="10" t="str">
        <f ca="1">IF(ISNA(VLOOKUP(P1411&amp;"_"&amp;Q1411&amp;"_"&amp;R1411,[1]挑战模式!$A:$AS,1,FALSE)),"",IF(VLOOKUP(P1411&amp;"_"&amp;Q1411&amp;"_"&amp;R1411,[1]挑战模式!$A:$AS,14+S1411,FALSE)="","",INT(VLOOKUP(P1411&amp;"_"&amp;Q1411&amp;"_"&amp;R1411,[1]挑战模式!$A:$AS,20+S1411,FALSE))))</f>
        <v/>
      </c>
      <c r="J1411" s="10" t="str">
        <f ca="1">IF(ISNA(VLOOKUP(P1411&amp;"_"&amp;Q1411&amp;"_"&amp;R1411,[1]挑战模式!$A:$AS,1,FALSE)),"",IF(VLOOKUP(P1411&amp;"_"&amp;Q1411&amp;"_"&amp;R1411,[1]挑战模式!$A:$AS,14+S1411,FALSE)="","",ROUND(VLOOKUP(P1411&amp;"_"&amp;Q1411&amp;"_"&amp;R1411,[1]挑战模式!$A:$AS,5,FALSE)/I1411,2)))</f>
        <v/>
      </c>
      <c r="K1411" s="10" t="str">
        <f t="shared" ca="1" si="139"/>
        <v/>
      </c>
      <c r="L1411" s="10" t="str">
        <f t="shared" ca="1" si="140"/>
        <v/>
      </c>
      <c r="M1411" s="10" t="str">
        <f t="shared" ca="1" si="141"/>
        <v/>
      </c>
      <c r="O1411" s="10" t="str">
        <f ca="1">IF(J1411="","",VLOOKUP(P1411&amp;"_"&amp;Q1411&amp;"_"&amp;R1411,[1]挑战模式!$A:$AS,38+S1411,FALSE))</f>
        <v/>
      </c>
      <c r="P1411" s="10">
        <v>2</v>
      </c>
      <c r="Q1411" s="10">
        <v>5</v>
      </c>
      <c r="R1411" s="10">
        <v>3</v>
      </c>
      <c r="S1411" s="10">
        <v>6</v>
      </c>
    </row>
    <row r="1412" spans="2:19" x14ac:dyDescent="0.2">
      <c r="B1412" s="10" t="str">
        <f t="shared" si="136"/>
        <v>MonsterWaveCallRule_Season2_Challenge5</v>
      </c>
      <c r="C1412" s="10">
        <f>IF(ISNA(VLOOKUP(P1412&amp;"_"&amp;Q1412&amp;"_"&amp;R1412,[1]挑战模式!$A:$AS,1,FALSE)),"",IF(R1412-R1411=0,"",R1412))</f>
        <v>4</v>
      </c>
      <c r="D1412" s="10" t="str">
        <f t="shared" si="137"/>
        <v>赛季2挑战关卡5波次4</v>
      </c>
      <c r="E1412" s="10" t="str">
        <f>""</f>
        <v/>
      </c>
      <c r="F1412" s="10">
        <f>IF(C1412="","",VLOOKUP(P1412&amp;"_"&amp;Q1412&amp;"_"&amp;R1412,[1]挑战模式!$A:$AS,13,FALSE)-VLOOKUP(P1412&amp;"_"&amp;Q1412&amp;"_"&amp;R1412,[1]挑战模式!$A:$AS,14,FALSE))</f>
        <v>100</v>
      </c>
      <c r="G1412" s="10">
        <f t="shared" si="138"/>
        <v>180</v>
      </c>
      <c r="H1412" s="10">
        <f t="shared" si="135"/>
        <v>0</v>
      </c>
      <c r="I1412" s="10">
        <f ca="1">IF(ISNA(VLOOKUP(P1412&amp;"_"&amp;Q1412&amp;"_"&amp;R1412,[1]挑战模式!$A:$AS,1,FALSE)),"",IF(VLOOKUP(P1412&amp;"_"&amp;Q1412&amp;"_"&amp;R1412,[1]挑战模式!$A:$AS,14+S1412,FALSE)="","",INT(VLOOKUP(P1412&amp;"_"&amp;Q1412&amp;"_"&amp;R1412,[1]挑战模式!$A:$AS,20+S1412,FALSE))))</f>
        <v>9</v>
      </c>
      <c r="J1412" s="10">
        <f ca="1">IF(ISNA(VLOOKUP(P1412&amp;"_"&amp;Q1412&amp;"_"&amp;R1412,[1]挑战模式!$A:$AS,1,FALSE)),"",IF(VLOOKUP(P1412&amp;"_"&amp;Q1412&amp;"_"&amp;R1412,[1]挑战模式!$A:$AS,14+S1412,FALSE)="","",ROUND(VLOOKUP(P1412&amp;"_"&amp;Q1412&amp;"_"&amp;R1412,[1]挑战模式!$A:$AS,5,FALSE)/I1412,2)))</f>
        <v>2.78</v>
      </c>
      <c r="K1412" s="10">
        <f t="shared" ca="1" si="139"/>
        <v>1</v>
      </c>
      <c r="L1412" s="10" t="str">
        <f t="shared" ca="1" si="140"/>
        <v>Monster_Season2_Challenge5_4_1</v>
      </c>
      <c r="M1412" s="10">
        <f t="shared" ca="1" si="141"/>
        <v>1</v>
      </c>
      <c r="O1412" s="10">
        <f ca="1">IF(J1412="","",VLOOKUP(P1412&amp;"_"&amp;Q1412&amp;"_"&amp;R1412,[1]挑战模式!$A:$AS,38+S1412,FALSE))</f>
        <v>6</v>
      </c>
      <c r="P1412" s="10">
        <v>2</v>
      </c>
      <c r="Q1412" s="10">
        <v>5</v>
      </c>
      <c r="R1412" s="10">
        <v>4</v>
      </c>
      <c r="S1412" s="10">
        <v>1</v>
      </c>
    </row>
    <row r="1413" spans="2:19" x14ac:dyDescent="0.2">
      <c r="B1413" s="10" t="str">
        <f t="shared" si="136"/>
        <v/>
      </c>
      <c r="C1413" s="10" t="str">
        <f>IF(ISNA(VLOOKUP(P1413&amp;"_"&amp;Q1413&amp;"_"&amp;R1413,[1]挑战模式!$A:$AS,1,FALSE)),"",IF(R1413-R1412=0,"",R1413))</f>
        <v/>
      </c>
      <c r="D1413" s="10" t="str">
        <f t="shared" si="137"/>
        <v/>
      </c>
      <c r="E1413" s="10" t="str">
        <f>""</f>
        <v/>
      </c>
      <c r="F1413" s="10" t="str">
        <f>IF(C1413="","",VLOOKUP(P1413&amp;"_"&amp;Q1413&amp;"_"&amp;R1413,[1]挑战模式!$A:$AS,13,FALSE)-VLOOKUP(P1413&amp;"_"&amp;Q1413&amp;"_"&amp;R1413,[1]挑战模式!$A:$AS,14,FALSE))</f>
        <v/>
      </c>
      <c r="G1413" s="10" t="str">
        <f t="shared" si="138"/>
        <v/>
      </c>
      <c r="H1413" s="10" t="str">
        <f t="shared" si="135"/>
        <v/>
      </c>
      <c r="I1413" s="10">
        <f ca="1">IF(ISNA(VLOOKUP(P1413&amp;"_"&amp;Q1413&amp;"_"&amp;R1413,[1]挑战模式!$A:$AS,1,FALSE)),"",IF(VLOOKUP(P1413&amp;"_"&amp;Q1413&amp;"_"&amp;R1413,[1]挑战模式!$A:$AS,14+S1413,FALSE)="","",INT(VLOOKUP(P1413&amp;"_"&amp;Q1413&amp;"_"&amp;R1413,[1]挑战模式!$A:$AS,20+S1413,FALSE))))</f>
        <v>9</v>
      </c>
      <c r="J1413" s="10">
        <f ca="1">IF(ISNA(VLOOKUP(P1413&amp;"_"&amp;Q1413&amp;"_"&amp;R1413,[1]挑战模式!$A:$AS,1,FALSE)),"",IF(VLOOKUP(P1413&amp;"_"&amp;Q1413&amp;"_"&amp;R1413,[1]挑战模式!$A:$AS,14+S1413,FALSE)="","",ROUND(VLOOKUP(P1413&amp;"_"&amp;Q1413&amp;"_"&amp;R1413,[1]挑战模式!$A:$AS,5,FALSE)/I1413,2)))</f>
        <v>2.78</v>
      </c>
      <c r="K1413" s="10">
        <f t="shared" ca="1" si="139"/>
        <v>1</v>
      </c>
      <c r="L1413" s="10" t="str">
        <f t="shared" ca="1" si="140"/>
        <v>Monster_Season2_Challenge5_4_2</v>
      </c>
      <c r="M1413" s="10">
        <f t="shared" ca="1" si="141"/>
        <v>1</v>
      </c>
      <c r="O1413" s="10">
        <f ca="1">IF(J1413="","",VLOOKUP(P1413&amp;"_"&amp;Q1413&amp;"_"&amp;R1413,[1]挑战模式!$A:$AS,38+S1413,FALSE))</f>
        <v>11</v>
      </c>
      <c r="P1413" s="10">
        <v>2</v>
      </c>
      <c r="Q1413" s="10">
        <v>5</v>
      </c>
      <c r="R1413" s="10">
        <v>4</v>
      </c>
      <c r="S1413" s="10">
        <v>2</v>
      </c>
    </row>
    <row r="1414" spans="2:19" x14ac:dyDescent="0.2">
      <c r="B1414" s="10" t="str">
        <f t="shared" si="136"/>
        <v/>
      </c>
      <c r="C1414" s="10" t="str">
        <f>IF(ISNA(VLOOKUP(P1414&amp;"_"&amp;Q1414&amp;"_"&amp;R1414,[1]挑战模式!$A:$AS,1,FALSE)),"",IF(R1414-R1413=0,"",R1414))</f>
        <v/>
      </c>
      <c r="D1414" s="10" t="str">
        <f t="shared" si="137"/>
        <v/>
      </c>
      <c r="E1414" s="10" t="str">
        <f>""</f>
        <v/>
      </c>
      <c r="F1414" s="10" t="str">
        <f>IF(C1414="","",VLOOKUP(P1414&amp;"_"&amp;Q1414&amp;"_"&amp;R1414,[1]挑战模式!$A:$AS,13,FALSE)-VLOOKUP(P1414&amp;"_"&amp;Q1414&amp;"_"&amp;R1414,[1]挑战模式!$A:$AS,14,FALSE))</f>
        <v/>
      </c>
      <c r="G1414" s="10" t="str">
        <f t="shared" si="138"/>
        <v/>
      </c>
      <c r="H1414" s="10" t="str">
        <f t="shared" si="135"/>
        <v/>
      </c>
      <c r="I1414" s="10">
        <f ca="1">IF(ISNA(VLOOKUP(P1414&amp;"_"&amp;Q1414&amp;"_"&amp;R1414,[1]挑战模式!$A:$AS,1,FALSE)),"",IF(VLOOKUP(P1414&amp;"_"&amp;Q1414&amp;"_"&amp;R1414,[1]挑战模式!$A:$AS,14+S1414,FALSE)="","",INT(VLOOKUP(P1414&amp;"_"&amp;Q1414&amp;"_"&amp;R1414,[1]挑战模式!$A:$AS,20+S1414,FALSE))))</f>
        <v>4</v>
      </c>
      <c r="J1414" s="10">
        <f ca="1">IF(ISNA(VLOOKUP(P1414&amp;"_"&amp;Q1414&amp;"_"&amp;R1414,[1]挑战模式!$A:$AS,1,FALSE)),"",IF(VLOOKUP(P1414&amp;"_"&amp;Q1414&amp;"_"&amp;R1414,[1]挑战模式!$A:$AS,14+S1414,FALSE)="","",ROUND(VLOOKUP(P1414&amp;"_"&amp;Q1414&amp;"_"&amp;R1414,[1]挑战模式!$A:$AS,5,FALSE)/I1414,2)))</f>
        <v>6.25</v>
      </c>
      <c r="K1414" s="10">
        <f t="shared" ca="1" si="139"/>
        <v>1</v>
      </c>
      <c r="L1414" s="10" t="str">
        <f t="shared" ca="1" si="140"/>
        <v>Monster_Season2_Challenge5_4_3</v>
      </c>
      <c r="M1414" s="10">
        <f t="shared" ca="1" si="141"/>
        <v>1</v>
      </c>
      <c r="O1414" s="10">
        <f ca="1">IF(J1414="","",VLOOKUP(P1414&amp;"_"&amp;Q1414&amp;"_"&amp;R1414,[1]挑战模式!$A:$AS,38+S1414,FALSE))</f>
        <v>11</v>
      </c>
      <c r="P1414" s="10">
        <v>2</v>
      </c>
      <c r="Q1414" s="10">
        <v>5</v>
      </c>
      <c r="R1414" s="10">
        <v>4</v>
      </c>
      <c r="S1414" s="10">
        <v>3</v>
      </c>
    </row>
    <row r="1415" spans="2:19" x14ac:dyDescent="0.2">
      <c r="B1415" s="10" t="str">
        <f t="shared" si="136"/>
        <v/>
      </c>
      <c r="C1415" s="10" t="str">
        <f>IF(ISNA(VLOOKUP(P1415&amp;"_"&amp;Q1415&amp;"_"&amp;R1415,[1]挑战模式!$A:$AS,1,FALSE)),"",IF(R1415-R1414=0,"",R1415))</f>
        <v/>
      </c>
      <c r="D1415" s="10" t="str">
        <f t="shared" si="137"/>
        <v/>
      </c>
      <c r="E1415" s="10" t="str">
        <f>""</f>
        <v/>
      </c>
      <c r="F1415" s="10" t="str">
        <f>IF(C1415="","",VLOOKUP(P1415&amp;"_"&amp;Q1415&amp;"_"&amp;R1415,[1]挑战模式!$A:$AS,13,FALSE)-VLOOKUP(P1415&amp;"_"&amp;Q1415&amp;"_"&amp;R1415,[1]挑战模式!$A:$AS,14,FALSE))</f>
        <v/>
      </c>
      <c r="G1415" s="10" t="str">
        <f t="shared" si="138"/>
        <v/>
      </c>
      <c r="H1415" s="10" t="str">
        <f t="shared" si="135"/>
        <v/>
      </c>
      <c r="I1415" s="10" t="str">
        <f ca="1">IF(ISNA(VLOOKUP(P1415&amp;"_"&amp;Q1415&amp;"_"&amp;R1415,[1]挑战模式!$A:$AS,1,FALSE)),"",IF(VLOOKUP(P1415&amp;"_"&amp;Q1415&amp;"_"&amp;R1415,[1]挑战模式!$A:$AS,14+S1415,FALSE)="","",INT(VLOOKUP(P1415&amp;"_"&amp;Q1415&amp;"_"&amp;R1415,[1]挑战模式!$A:$AS,20+S1415,FALSE))))</f>
        <v/>
      </c>
      <c r="J1415" s="10" t="str">
        <f ca="1">IF(ISNA(VLOOKUP(P1415&amp;"_"&amp;Q1415&amp;"_"&amp;R1415,[1]挑战模式!$A:$AS,1,FALSE)),"",IF(VLOOKUP(P1415&amp;"_"&amp;Q1415&amp;"_"&amp;R1415,[1]挑战模式!$A:$AS,14+S1415,FALSE)="","",ROUND(VLOOKUP(P1415&amp;"_"&amp;Q1415&amp;"_"&amp;R1415,[1]挑战模式!$A:$AS,5,FALSE)/I1415,2)))</f>
        <v/>
      </c>
      <c r="K1415" s="10" t="str">
        <f t="shared" ca="1" si="139"/>
        <v/>
      </c>
      <c r="L1415" s="10" t="str">
        <f t="shared" ca="1" si="140"/>
        <v/>
      </c>
      <c r="M1415" s="10" t="str">
        <f t="shared" ca="1" si="141"/>
        <v/>
      </c>
      <c r="O1415" s="10" t="str">
        <f ca="1">IF(J1415="","",VLOOKUP(P1415&amp;"_"&amp;Q1415&amp;"_"&amp;R1415,[1]挑战模式!$A:$AS,38+S1415,FALSE))</f>
        <v/>
      </c>
      <c r="P1415" s="10">
        <v>2</v>
      </c>
      <c r="Q1415" s="10">
        <v>5</v>
      </c>
      <c r="R1415" s="10">
        <v>4</v>
      </c>
      <c r="S1415" s="10">
        <v>4</v>
      </c>
    </row>
    <row r="1416" spans="2:19" x14ac:dyDescent="0.2">
      <c r="B1416" s="10" t="str">
        <f t="shared" si="136"/>
        <v/>
      </c>
      <c r="C1416" s="10" t="str">
        <f>IF(ISNA(VLOOKUP(P1416&amp;"_"&amp;Q1416&amp;"_"&amp;R1416,[1]挑战模式!$A:$AS,1,FALSE)),"",IF(R1416-R1415=0,"",R1416))</f>
        <v/>
      </c>
      <c r="D1416" s="10" t="str">
        <f t="shared" si="137"/>
        <v/>
      </c>
      <c r="E1416" s="10" t="str">
        <f>""</f>
        <v/>
      </c>
      <c r="F1416" s="10" t="str">
        <f>IF(C1416="","",VLOOKUP(P1416&amp;"_"&amp;Q1416&amp;"_"&amp;R1416,[1]挑战模式!$A:$AS,13,FALSE)-VLOOKUP(P1416&amp;"_"&amp;Q1416&amp;"_"&amp;R1416,[1]挑战模式!$A:$AS,14,FALSE))</f>
        <v/>
      </c>
      <c r="G1416" s="10" t="str">
        <f t="shared" si="138"/>
        <v/>
      </c>
      <c r="H1416" s="10" t="str">
        <f t="shared" si="135"/>
        <v/>
      </c>
      <c r="I1416" s="10" t="str">
        <f ca="1">IF(ISNA(VLOOKUP(P1416&amp;"_"&amp;Q1416&amp;"_"&amp;R1416,[1]挑战模式!$A:$AS,1,FALSE)),"",IF(VLOOKUP(P1416&amp;"_"&amp;Q1416&amp;"_"&amp;R1416,[1]挑战模式!$A:$AS,14+S1416,FALSE)="","",INT(VLOOKUP(P1416&amp;"_"&amp;Q1416&amp;"_"&amp;R1416,[1]挑战模式!$A:$AS,20+S1416,FALSE))))</f>
        <v/>
      </c>
      <c r="J1416" s="10" t="str">
        <f ca="1">IF(ISNA(VLOOKUP(P1416&amp;"_"&amp;Q1416&amp;"_"&amp;R1416,[1]挑战模式!$A:$AS,1,FALSE)),"",IF(VLOOKUP(P1416&amp;"_"&amp;Q1416&amp;"_"&amp;R1416,[1]挑战模式!$A:$AS,14+S1416,FALSE)="","",ROUND(VLOOKUP(P1416&amp;"_"&amp;Q1416&amp;"_"&amp;R1416,[1]挑战模式!$A:$AS,5,FALSE)/I1416,2)))</f>
        <v/>
      </c>
      <c r="K1416" s="10" t="str">
        <f t="shared" ca="1" si="139"/>
        <v/>
      </c>
      <c r="L1416" s="10" t="str">
        <f t="shared" ca="1" si="140"/>
        <v/>
      </c>
      <c r="M1416" s="10" t="str">
        <f t="shared" ca="1" si="141"/>
        <v/>
      </c>
      <c r="O1416" s="10" t="str">
        <f ca="1">IF(J1416="","",VLOOKUP(P1416&amp;"_"&amp;Q1416&amp;"_"&amp;R1416,[1]挑战模式!$A:$AS,38+S1416,FALSE))</f>
        <v/>
      </c>
      <c r="P1416" s="10">
        <v>2</v>
      </c>
      <c r="Q1416" s="10">
        <v>5</v>
      </c>
      <c r="R1416" s="10">
        <v>4</v>
      </c>
      <c r="S1416" s="10">
        <v>5</v>
      </c>
    </row>
    <row r="1417" spans="2:19" x14ac:dyDescent="0.2">
      <c r="B1417" s="10" t="str">
        <f t="shared" si="136"/>
        <v/>
      </c>
      <c r="C1417" s="10" t="str">
        <f>IF(ISNA(VLOOKUP(P1417&amp;"_"&amp;Q1417&amp;"_"&amp;R1417,[1]挑战模式!$A:$AS,1,FALSE)),"",IF(R1417-R1416=0,"",R1417))</f>
        <v/>
      </c>
      <c r="D1417" s="10" t="str">
        <f t="shared" si="137"/>
        <v/>
      </c>
      <c r="E1417" s="10" t="str">
        <f>""</f>
        <v/>
      </c>
      <c r="F1417" s="10" t="str">
        <f>IF(C1417="","",VLOOKUP(P1417&amp;"_"&amp;Q1417&amp;"_"&amp;R1417,[1]挑战模式!$A:$AS,13,FALSE)-VLOOKUP(P1417&amp;"_"&amp;Q1417&amp;"_"&amp;R1417,[1]挑战模式!$A:$AS,14,FALSE))</f>
        <v/>
      </c>
      <c r="G1417" s="10" t="str">
        <f t="shared" si="138"/>
        <v/>
      </c>
      <c r="H1417" s="10" t="str">
        <f t="shared" si="135"/>
        <v/>
      </c>
      <c r="I1417" s="10" t="str">
        <f ca="1">IF(ISNA(VLOOKUP(P1417&amp;"_"&amp;Q1417&amp;"_"&amp;R1417,[1]挑战模式!$A:$AS,1,FALSE)),"",IF(VLOOKUP(P1417&amp;"_"&amp;Q1417&amp;"_"&amp;R1417,[1]挑战模式!$A:$AS,14+S1417,FALSE)="","",INT(VLOOKUP(P1417&amp;"_"&amp;Q1417&amp;"_"&amp;R1417,[1]挑战模式!$A:$AS,20+S1417,FALSE))))</f>
        <v/>
      </c>
      <c r="J1417" s="10" t="str">
        <f ca="1">IF(ISNA(VLOOKUP(P1417&amp;"_"&amp;Q1417&amp;"_"&amp;R1417,[1]挑战模式!$A:$AS,1,FALSE)),"",IF(VLOOKUP(P1417&amp;"_"&amp;Q1417&amp;"_"&amp;R1417,[1]挑战模式!$A:$AS,14+S1417,FALSE)="","",ROUND(VLOOKUP(P1417&amp;"_"&amp;Q1417&amp;"_"&amp;R1417,[1]挑战模式!$A:$AS,5,FALSE)/I1417,2)))</f>
        <v/>
      </c>
      <c r="K1417" s="10" t="str">
        <f t="shared" ca="1" si="139"/>
        <v/>
      </c>
      <c r="L1417" s="10" t="str">
        <f t="shared" ca="1" si="140"/>
        <v/>
      </c>
      <c r="M1417" s="10" t="str">
        <f t="shared" ca="1" si="141"/>
        <v/>
      </c>
      <c r="O1417" s="10" t="str">
        <f ca="1">IF(J1417="","",VLOOKUP(P1417&amp;"_"&amp;Q1417&amp;"_"&amp;R1417,[1]挑战模式!$A:$AS,38+S1417,FALSE))</f>
        <v/>
      </c>
      <c r="P1417" s="10">
        <v>2</v>
      </c>
      <c r="Q1417" s="10">
        <v>5</v>
      </c>
      <c r="R1417" s="10">
        <v>4</v>
      </c>
      <c r="S1417" s="10">
        <v>6</v>
      </c>
    </row>
    <row r="1418" spans="2:19" x14ac:dyDescent="0.2">
      <c r="B1418" s="10" t="str">
        <f t="shared" si="136"/>
        <v>MonsterWaveCallRule_Season2_Challenge5</v>
      </c>
      <c r="C1418" s="10">
        <f>IF(ISNA(VLOOKUP(P1418&amp;"_"&amp;Q1418&amp;"_"&amp;R1418,[1]挑战模式!$A:$AS,1,FALSE)),"",IF(R1418-R1417=0,"",R1418))</f>
        <v>5</v>
      </c>
      <c r="D1418" s="10" t="str">
        <f t="shared" si="137"/>
        <v>赛季2挑战关卡5波次5</v>
      </c>
      <c r="E1418" s="10" t="str">
        <f>""</f>
        <v/>
      </c>
      <c r="F1418" s="10">
        <f>IF(C1418="","",VLOOKUP(P1418&amp;"_"&amp;Q1418&amp;"_"&amp;R1418,[1]挑战模式!$A:$AS,13,FALSE)-VLOOKUP(P1418&amp;"_"&amp;Q1418&amp;"_"&amp;R1418,[1]挑战模式!$A:$AS,14,FALSE))</f>
        <v>100</v>
      </c>
      <c r="G1418" s="10">
        <f t="shared" si="138"/>
        <v>180</v>
      </c>
      <c r="H1418" s="10">
        <f t="shared" si="135"/>
        <v>0</v>
      </c>
      <c r="I1418" s="10">
        <f ca="1">IF(ISNA(VLOOKUP(P1418&amp;"_"&amp;Q1418&amp;"_"&amp;R1418,[1]挑战模式!$A:$AS,1,FALSE)),"",IF(VLOOKUP(P1418&amp;"_"&amp;Q1418&amp;"_"&amp;R1418,[1]挑战模式!$A:$AS,14+S1418,FALSE)="","",INT(VLOOKUP(P1418&amp;"_"&amp;Q1418&amp;"_"&amp;R1418,[1]挑战模式!$A:$AS,20+S1418,FALSE))))</f>
        <v>12</v>
      </c>
      <c r="J1418" s="10">
        <f ca="1">IF(ISNA(VLOOKUP(P1418&amp;"_"&amp;Q1418&amp;"_"&amp;R1418,[1]挑战模式!$A:$AS,1,FALSE)),"",IF(VLOOKUP(P1418&amp;"_"&amp;Q1418&amp;"_"&amp;R1418,[1]挑战模式!$A:$AS,14+S1418,FALSE)="","",ROUND(VLOOKUP(P1418&amp;"_"&amp;Q1418&amp;"_"&amp;R1418,[1]挑战模式!$A:$AS,5,FALSE)/I1418,2)))</f>
        <v>2.5</v>
      </c>
      <c r="K1418" s="10">
        <f t="shared" ca="1" si="139"/>
        <v>1</v>
      </c>
      <c r="L1418" s="10" t="str">
        <f t="shared" ca="1" si="140"/>
        <v>Monster_Season2_Challenge5_5_1</v>
      </c>
      <c r="M1418" s="10">
        <f t="shared" ca="1" si="141"/>
        <v>1</v>
      </c>
      <c r="O1418" s="10">
        <f ca="1">IF(J1418="","",VLOOKUP(P1418&amp;"_"&amp;Q1418&amp;"_"&amp;R1418,[1]挑战模式!$A:$AS,38+S1418,FALSE))</f>
        <v>7</v>
      </c>
      <c r="P1418" s="10">
        <v>2</v>
      </c>
      <c r="Q1418" s="10">
        <v>5</v>
      </c>
      <c r="R1418" s="10">
        <v>5</v>
      </c>
      <c r="S1418" s="10">
        <v>1</v>
      </c>
    </row>
    <row r="1419" spans="2:19" x14ac:dyDescent="0.2">
      <c r="B1419" s="10" t="str">
        <f t="shared" si="136"/>
        <v/>
      </c>
      <c r="C1419" s="10" t="str">
        <f>IF(ISNA(VLOOKUP(P1419&amp;"_"&amp;Q1419&amp;"_"&amp;R1419,[1]挑战模式!$A:$AS,1,FALSE)),"",IF(R1419-R1418=0,"",R1419))</f>
        <v/>
      </c>
      <c r="D1419" s="10" t="str">
        <f t="shared" si="137"/>
        <v/>
      </c>
      <c r="E1419" s="10" t="str">
        <f>""</f>
        <v/>
      </c>
      <c r="F1419" s="10" t="str">
        <f>IF(C1419="","",VLOOKUP(P1419&amp;"_"&amp;Q1419&amp;"_"&amp;R1419,[1]挑战模式!$A:$AS,13,FALSE)-VLOOKUP(P1419&amp;"_"&amp;Q1419&amp;"_"&amp;R1419,[1]挑战模式!$A:$AS,14,FALSE))</f>
        <v/>
      </c>
      <c r="G1419" s="10" t="str">
        <f t="shared" si="138"/>
        <v/>
      </c>
      <c r="H1419" s="10" t="str">
        <f t="shared" si="135"/>
        <v/>
      </c>
      <c r="I1419" s="10">
        <f ca="1">IF(ISNA(VLOOKUP(P1419&amp;"_"&amp;Q1419&amp;"_"&amp;R1419,[1]挑战模式!$A:$AS,1,FALSE)),"",IF(VLOOKUP(P1419&amp;"_"&amp;Q1419&amp;"_"&amp;R1419,[1]挑战模式!$A:$AS,14+S1419,FALSE)="","",INT(VLOOKUP(P1419&amp;"_"&amp;Q1419&amp;"_"&amp;R1419,[1]挑战模式!$A:$AS,20+S1419,FALSE))))</f>
        <v>12</v>
      </c>
      <c r="J1419" s="10">
        <f ca="1">IF(ISNA(VLOOKUP(P1419&amp;"_"&amp;Q1419&amp;"_"&amp;R1419,[1]挑战模式!$A:$AS,1,FALSE)),"",IF(VLOOKUP(P1419&amp;"_"&amp;Q1419&amp;"_"&amp;R1419,[1]挑战模式!$A:$AS,14+S1419,FALSE)="","",ROUND(VLOOKUP(P1419&amp;"_"&amp;Q1419&amp;"_"&amp;R1419,[1]挑战模式!$A:$AS,5,FALSE)/I1419,2)))</f>
        <v>2.5</v>
      </c>
      <c r="K1419" s="10">
        <f t="shared" ca="1" si="139"/>
        <v>1</v>
      </c>
      <c r="L1419" s="10" t="str">
        <f t="shared" ca="1" si="140"/>
        <v>Monster_Season2_Challenge5_5_2</v>
      </c>
      <c r="M1419" s="10">
        <f t="shared" ca="1" si="141"/>
        <v>1</v>
      </c>
      <c r="O1419" s="10">
        <f ca="1">IF(J1419="","",VLOOKUP(P1419&amp;"_"&amp;Q1419&amp;"_"&amp;R1419,[1]挑战模式!$A:$AS,38+S1419,FALSE))</f>
        <v>7</v>
      </c>
      <c r="P1419" s="10">
        <v>2</v>
      </c>
      <c r="Q1419" s="10">
        <v>5</v>
      </c>
      <c r="R1419" s="10">
        <v>5</v>
      </c>
      <c r="S1419" s="10">
        <v>2</v>
      </c>
    </row>
    <row r="1420" spans="2:19" x14ac:dyDescent="0.2">
      <c r="B1420" s="10" t="str">
        <f t="shared" si="136"/>
        <v/>
      </c>
      <c r="C1420" s="10" t="str">
        <f>IF(ISNA(VLOOKUP(P1420&amp;"_"&amp;Q1420&amp;"_"&amp;R1420,[1]挑战模式!$A:$AS,1,FALSE)),"",IF(R1420-R1419=0,"",R1420))</f>
        <v/>
      </c>
      <c r="D1420" s="10" t="str">
        <f t="shared" si="137"/>
        <v/>
      </c>
      <c r="E1420" s="10" t="str">
        <f>""</f>
        <v/>
      </c>
      <c r="F1420" s="10" t="str">
        <f>IF(C1420="","",VLOOKUP(P1420&amp;"_"&amp;Q1420&amp;"_"&amp;R1420,[1]挑战模式!$A:$AS,13,FALSE)-VLOOKUP(P1420&amp;"_"&amp;Q1420&amp;"_"&amp;R1420,[1]挑战模式!$A:$AS,14,FALSE))</f>
        <v/>
      </c>
      <c r="G1420" s="10" t="str">
        <f t="shared" si="138"/>
        <v/>
      </c>
      <c r="H1420" s="10" t="str">
        <f t="shared" si="135"/>
        <v/>
      </c>
      <c r="I1420" s="10">
        <f ca="1">IF(ISNA(VLOOKUP(P1420&amp;"_"&amp;Q1420&amp;"_"&amp;R1420,[1]挑战模式!$A:$AS,1,FALSE)),"",IF(VLOOKUP(P1420&amp;"_"&amp;Q1420&amp;"_"&amp;R1420,[1]挑战模式!$A:$AS,14+S1420,FALSE)="","",INT(VLOOKUP(P1420&amp;"_"&amp;Q1420&amp;"_"&amp;R1420,[1]挑战模式!$A:$AS,20+S1420,FALSE))))</f>
        <v>6</v>
      </c>
      <c r="J1420" s="10">
        <f ca="1">IF(ISNA(VLOOKUP(P1420&amp;"_"&amp;Q1420&amp;"_"&amp;R1420,[1]挑战模式!$A:$AS,1,FALSE)),"",IF(VLOOKUP(P1420&amp;"_"&amp;Q1420&amp;"_"&amp;R1420,[1]挑战模式!$A:$AS,14+S1420,FALSE)="","",ROUND(VLOOKUP(P1420&amp;"_"&amp;Q1420&amp;"_"&amp;R1420,[1]挑战模式!$A:$AS,5,FALSE)/I1420,2)))</f>
        <v>5</v>
      </c>
      <c r="K1420" s="10">
        <f t="shared" ca="1" si="139"/>
        <v>1</v>
      </c>
      <c r="L1420" s="10" t="str">
        <f t="shared" ca="1" si="140"/>
        <v>Monster_Season2_Challenge5_5_3</v>
      </c>
      <c r="M1420" s="10">
        <f t="shared" ca="1" si="141"/>
        <v>1</v>
      </c>
      <c r="O1420" s="10">
        <f ca="1">IF(J1420="","",VLOOKUP(P1420&amp;"_"&amp;Q1420&amp;"_"&amp;R1420,[1]挑战模式!$A:$AS,38+S1420,FALSE))</f>
        <v>7</v>
      </c>
      <c r="P1420" s="10">
        <v>2</v>
      </c>
      <c r="Q1420" s="10">
        <v>5</v>
      </c>
      <c r="R1420" s="10">
        <v>5</v>
      </c>
      <c r="S1420" s="10">
        <v>3</v>
      </c>
    </row>
    <row r="1421" spans="2:19" x14ac:dyDescent="0.2">
      <c r="B1421" s="10" t="str">
        <f t="shared" si="136"/>
        <v/>
      </c>
      <c r="C1421" s="10" t="str">
        <f>IF(ISNA(VLOOKUP(P1421&amp;"_"&amp;Q1421&amp;"_"&amp;R1421,[1]挑战模式!$A:$AS,1,FALSE)),"",IF(R1421-R1420=0,"",R1421))</f>
        <v/>
      </c>
      <c r="D1421" s="10" t="str">
        <f t="shared" si="137"/>
        <v/>
      </c>
      <c r="E1421" s="10" t="str">
        <f>""</f>
        <v/>
      </c>
      <c r="F1421" s="10" t="str">
        <f>IF(C1421="","",VLOOKUP(P1421&amp;"_"&amp;Q1421&amp;"_"&amp;R1421,[1]挑战模式!$A:$AS,13,FALSE)-VLOOKUP(P1421&amp;"_"&amp;Q1421&amp;"_"&amp;R1421,[1]挑战模式!$A:$AS,14,FALSE))</f>
        <v/>
      </c>
      <c r="G1421" s="10" t="str">
        <f t="shared" si="138"/>
        <v/>
      </c>
      <c r="H1421" s="10" t="str">
        <f t="shared" si="135"/>
        <v/>
      </c>
      <c r="I1421" s="10" t="str">
        <f ca="1">IF(ISNA(VLOOKUP(P1421&amp;"_"&amp;Q1421&amp;"_"&amp;R1421,[1]挑战模式!$A:$AS,1,FALSE)),"",IF(VLOOKUP(P1421&amp;"_"&amp;Q1421&amp;"_"&amp;R1421,[1]挑战模式!$A:$AS,14+S1421,FALSE)="","",INT(VLOOKUP(P1421&amp;"_"&amp;Q1421&amp;"_"&amp;R1421,[1]挑战模式!$A:$AS,20+S1421,FALSE))))</f>
        <v/>
      </c>
      <c r="J1421" s="10" t="str">
        <f ca="1">IF(ISNA(VLOOKUP(P1421&amp;"_"&amp;Q1421&amp;"_"&amp;R1421,[1]挑战模式!$A:$AS,1,FALSE)),"",IF(VLOOKUP(P1421&amp;"_"&amp;Q1421&amp;"_"&amp;R1421,[1]挑战模式!$A:$AS,14+S1421,FALSE)="","",ROUND(VLOOKUP(P1421&amp;"_"&amp;Q1421&amp;"_"&amp;R1421,[1]挑战模式!$A:$AS,5,FALSE)/I1421,2)))</f>
        <v/>
      </c>
      <c r="K1421" s="10" t="str">
        <f t="shared" ca="1" si="139"/>
        <v/>
      </c>
      <c r="L1421" s="10" t="str">
        <f t="shared" ca="1" si="140"/>
        <v/>
      </c>
      <c r="M1421" s="10" t="str">
        <f t="shared" ca="1" si="141"/>
        <v/>
      </c>
      <c r="O1421" s="10" t="str">
        <f ca="1">IF(J1421="","",VLOOKUP(P1421&amp;"_"&amp;Q1421&amp;"_"&amp;R1421,[1]挑战模式!$A:$AS,38+S1421,FALSE))</f>
        <v/>
      </c>
      <c r="P1421" s="10">
        <v>2</v>
      </c>
      <c r="Q1421" s="10">
        <v>5</v>
      </c>
      <c r="R1421" s="10">
        <v>5</v>
      </c>
      <c r="S1421" s="10">
        <v>4</v>
      </c>
    </row>
    <row r="1422" spans="2:19" x14ac:dyDescent="0.2">
      <c r="B1422" s="10" t="str">
        <f t="shared" si="136"/>
        <v/>
      </c>
      <c r="C1422" s="10" t="str">
        <f>IF(ISNA(VLOOKUP(P1422&amp;"_"&amp;Q1422&amp;"_"&amp;R1422,[1]挑战模式!$A:$AS,1,FALSE)),"",IF(R1422-R1421=0,"",R1422))</f>
        <v/>
      </c>
      <c r="D1422" s="10" t="str">
        <f t="shared" si="137"/>
        <v/>
      </c>
      <c r="E1422" s="10" t="str">
        <f>""</f>
        <v/>
      </c>
      <c r="F1422" s="10" t="str">
        <f>IF(C1422="","",VLOOKUP(P1422&amp;"_"&amp;Q1422&amp;"_"&amp;R1422,[1]挑战模式!$A:$AS,13,FALSE)-VLOOKUP(P1422&amp;"_"&amp;Q1422&amp;"_"&amp;R1422,[1]挑战模式!$A:$AS,14,FALSE))</f>
        <v/>
      </c>
      <c r="G1422" s="10" t="str">
        <f t="shared" si="138"/>
        <v/>
      </c>
      <c r="H1422" s="10" t="str">
        <f t="shared" si="135"/>
        <v/>
      </c>
      <c r="I1422" s="10" t="str">
        <f ca="1">IF(ISNA(VLOOKUP(P1422&amp;"_"&amp;Q1422&amp;"_"&amp;R1422,[1]挑战模式!$A:$AS,1,FALSE)),"",IF(VLOOKUP(P1422&amp;"_"&amp;Q1422&amp;"_"&amp;R1422,[1]挑战模式!$A:$AS,14+S1422,FALSE)="","",INT(VLOOKUP(P1422&amp;"_"&amp;Q1422&amp;"_"&amp;R1422,[1]挑战模式!$A:$AS,20+S1422,FALSE))))</f>
        <v/>
      </c>
      <c r="J1422" s="10" t="str">
        <f ca="1">IF(ISNA(VLOOKUP(P1422&amp;"_"&amp;Q1422&amp;"_"&amp;R1422,[1]挑战模式!$A:$AS,1,FALSE)),"",IF(VLOOKUP(P1422&amp;"_"&amp;Q1422&amp;"_"&amp;R1422,[1]挑战模式!$A:$AS,14+S1422,FALSE)="","",ROUND(VLOOKUP(P1422&amp;"_"&amp;Q1422&amp;"_"&amp;R1422,[1]挑战模式!$A:$AS,5,FALSE)/I1422,2)))</f>
        <v/>
      </c>
      <c r="K1422" s="10" t="str">
        <f t="shared" ca="1" si="139"/>
        <v/>
      </c>
      <c r="L1422" s="10" t="str">
        <f t="shared" ca="1" si="140"/>
        <v/>
      </c>
      <c r="M1422" s="10" t="str">
        <f t="shared" ca="1" si="141"/>
        <v/>
      </c>
      <c r="O1422" s="10" t="str">
        <f ca="1">IF(J1422="","",VLOOKUP(P1422&amp;"_"&amp;Q1422&amp;"_"&amp;R1422,[1]挑战模式!$A:$AS,38+S1422,FALSE))</f>
        <v/>
      </c>
      <c r="P1422" s="10">
        <v>2</v>
      </c>
      <c r="Q1422" s="10">
        <v>5</v>
      </c>
      <c r="R1422" s="10">
        <v>5</v>
      </c>
      <c r="S1422" s="10">
        <v>5</v>
      </c>
    </row>
    <row r="1423" spans="2:19" x14ac:dyDescent="0.2">
      <c r="B1423" s="10" t="str">
        <f t="shared" si="136"/>
        <v/>
      </c>
      <c r="C1423" s="10" t="str">
        <f>IF(ISNA(VLOOKUP(P1423&amp;"_"&amp;Q1423&amp;"_"&amp;R1423,[1]挑战模式!$A:$AS,1,FALSE)),"",IF(R1423-R1422=0,"",R1423))</f>
        <v/>
      </c>
      <c r="D1423" s="10" t="str">
        <f t="shared" si="137"/>
        <v/>
      </c>
      <c r="E1423" s="10" t="str">
        <f>""</f>
        <v/>
      </c>
      <c r="F1423" s="10" t="str">
        <f>IF(C1423="","",VLOOKUP(P1423&amp;"_"&amp;Q1423&amp;"_"&amp;R1423,[1]挑战模式!$A:$AS,13,FALSE)-VLOOKUP(P1423&amp;"_"&amp;Q1423&amp;"_"&amp;R1423,[1]挑战模式!$A:$AS,14,FALSE))</f>
        <v/>
      </c>
      <c r="G1423" s="10" t="str">
        <f t="shared" si="138"/>
        <v/>
      </c>
      <c r="H1423" s="10" t="str">
        <f t="shared" si="135"/>
        <v/>
      </c>
      <c r="I1423" s="10" t="str">
        <f ca="1">IF(ISNA(VLOOKUP(P1423&amp;"_"&amp;Q1423&amp;"_"&amp;R1423,[1]挑战模式!$A:$AS,1,FALSE)),"",IF(VLOOKUP(P1423&amp;"_"&amp;Q1423&amp;"_"&amp;R1423,[1]挑战模式!$A:$AS,14+S1423,FALSE)="","",INT(VLOOKUP(P1423&amp;"_"&amp;Q1423&amp;"_"&amp;R1423,[1]挑战模式!$A:$AS,20+S1423,FALSE))))</f>
        <v/>
      </c>
      <c r="J1423" s="10" t="str">
        <f ca="1">IF(ISNA(VLOOKUP(P1423&amp;"_"&amp;Q1423&amp;"_"&amp;R1423,[1]挑战模式!$A:$AS,1,FALSE)),"",IF(VLOOKUP(P1423&amp;"_"&amp;Q1423&amp;"_"&amp;R1423,[1]挑战模式!$A:$AS,14+S1423,FALSE)="","",ROUND(VLOOKUP(P1423&amp;"_"&amp;Q1423&amp;"_"&amp;R1423,[1]挑战模式!$A:$AS,5,FALSE)/I1423,2)))</f>
        <v/>
      </c>
      <c r="K1423" s="10" t="str">
        <f t="shared" ca="1" si="139"/>
        <v/>
      </c>
      <c r="L1423" s="10" t="str">
        <f t="shared" ca="1" si="140"/>
        <v/>
      </c>
      <c r="M1423" s="10" t="str">
        <f t="shared" ca="1" si="141"/>
        <v/>
      </c>
      <c r="O1423" s="10" t="str">
        <f ca="1">IF(J1423="","",VLOOKUP(P1423&amp;"_"&amp;Q1423&amp;"_"&amp;R1423,[1]挑战模式!$A:$AS,38+S1423,FALSE))</f>
        <v/>
      </c>
      <c r="P1423" s="10">
        <v>2</v>
      </c>
      <c r="Q1423" s="10">
        <v>5</v>
      </c>
      <c r="R1423" s="10">
        <v>5</v>
      </c>
      <c r="S1423" s="10">
        <v>6</v>
      </c>
    </row>
    <row r="1424" spans="2:19" x14ac:dyDescent="0.2">
      <c r="B1424" s="10" t="str">
        <f t="shared" si="136"/>
        <v>MonsterWaveCallRule_Season2_Challenge5</v>
      </c>
      <c r="C1424" s="10">
        <f>IF(ISNA(VLOOKUP(P1424&amp;"_"&amp;Q1424&amp;"_"&amp;R1424,[1]挑战模式!$A:$AS,1,FALSE)),"",IF(R1424-R1423=0,"",R1424))</f>
        <v>6</v>
      </c>
      <c r="D1424" s="10" t="str">
        <f t="shared" si="137"/>
        <v>赛季2挑战关卡5波次6</v>
      </c>
      <c r="E1424" s="10" t="str">
        <f>""</f>
        <v/>
      </c>
      <c r="F1424" s="10">
        <f>IF(C1424="","",VLOOKUP(P1424&amp;"_"&amp;Q1424&amp;"_"&amp;R1424,[1]挑战模式!$A:$AS,13,FALSE)-VLOOKUP(P1424&amp;"_"&amp;Q1424&amp;"_"&amp;R1424,[1]挑战模式!$A:$AS,14,FALSE))</f>
        <v>100</v>
      </c>
      <c r="G1424" s="10">
        <f t="shared" si="138"/>
        <v>180</v>
      </c>
      <c r="H1424" s="10">
        <f t="shared" si="135"/>
        <v>0</v>
      </c>
      <c r="I1424" s="10">
        <f ca="1">IF(ISNA(VLOOKUP(P1424&amp;"_"&amp;Q1424&amp;"_"&amp;R1424,[1]挑战模式!$A:$AS,1,FALSE)),"",IF(VLOOKUP(P1424&amp;"_"&amp;Q1424&amp;"_"&amp;R1424,[1]挑战模式!$A:$AS,14+S1424,FALSE)="","",INT(VLOOKUP(P1424&amp;"_"&amp;Q1424&amp;"_"&amp;R1424,[1]挑战模式!$A:$AS,20+S1424,FALSE))))</f>
        <v>10</v>
      </c>
      <c r="J1424" s="10">
        <f ca="1">IF(ISNA(VLOOKUP(P1424&amp;"_"&amp;Q1424&amp;"_"&amp;R1424,[1]挑战模式!$A:$AS,1,FALSE)),"",IF(VLOOKUP(P1424&amp;"_"&amp;Q1424&amp;"_"&amp;R1424,[1]挑战模式!$A:$AS,14+S1424,FALSE)="","",ROUND(VLOOKUP(P1424&amp;"_"&amp;Q1424&amp;"_"&amp;R1424,[1]挑战模式!$A:$AS,5,FALSE)/I1424,2)))</f>
        <v>3</v>
      </c>
      <c r="K1424" s="10">
        <f t="shared" ca="1" si="139"/>
        <v>1</v>
      </c>
      <c r="L1424" s="10" t="str">
        <f t="shared" ca="1" si="140"/>
        <v>Monster_Season2_Challenge5_6_1</v>
      </c>
      <c r="M1424" s="10">
        <f t="shared" ca="1" si="141"/>
        <v>1</v>
      </c>
      <c r="O1424" s="10">
        <f ca="1">IF(J1424="","",VLOOKUP(P1424&amp;"_"&amp;Q1424&amp;"_"&amp;R1424,[1]挑战模式!$A:$AS,38+S1424,FALSE))</f>
        <v>3</v>
      </c>
      <c r="P1424" s="10">
        <v>2</v>
      </c>
      <c r="Q1424" s="10">
        <v>5</v>
      </c>
      <c r="R1424" s="10">
        <v>6</v>
      </c>
      <c r="S1424" s="10">
        <v>1</v>
      </c>
    </row>
    <row r="1425" spans="2:19" x14ac:dyDescent="0.2">
      <c r="B1425" s="10" t="str">
        <f t="shared" si="136"/>
        <v/>
      </c>
      <c r="C1425" s="10" t="str">
        <f>IF(ISNA(VLOOKUP(P1425&amp;"_"&amp;Q1425&amp;"_"&amp;R1425,[1]挑战模式!$A:$AS,1,FALSE)),"",IF(R1425-R1424=0,"",R1425))</f>
        <v/>
      </c>
      <c r="D1425" s="10" t="str">
        <f t="shared" si="137"/>
        <v/>
      </c>
      <c r="E1425" s="10" t="str">
        <f>""</f>
        <v/>
      </c>
      <c r="F1425" s="10" t="str">
        <f>IF(C1425="","",VLOOKUP(P1425&amp;"_"&amp;Q1425&amp;"_"&amp;R1425,[1]挑战模式!$A:$AS,13,FALSE)-VLOOKUP(P1425&amp;"_"&amp;Q1425&amp;"_"&amp;R1425,[1]挑战模式!$A:$AS,14,FALSE))</f>
        <v/>
      </c>
      <c r="G1425" s="10" t="str">
        <f t="shared" si="138"/>
        <v/>
      </c>
      <c r="H1425" s="10" t="str">
        <f t="shared" si="135"/>
        <v/>
      </c>
      <c r="I1425" s="10">
        <f ca="1">IF(ISNA(VLOOKUP(P1425&amp;"_"&amp;Q1425&amp;"_"&amp;R1425,[1]挑战模式!$A:$AS,1,FALSE)),"",IF(VLOOKUP(P1425&amp;"_"&amp;Q1425&amp;"_"&amp;R1425,[1]挑战模式!$A:$AS,14+S1425,FALSE)="","",INT(VLOOKUP(P1425&amp;"_"&amp;Q1425&amp;"_"&amp;R1425,[1]挑战模式!$A:$AS,20+S1425,FALSE))))</f>
        <v>10</v>
      </c>
      <c r="J1425" s="10">
        <f ca="1">IF(ISNA(VLOOKUP(P1425&amp;"_"&amp;Q1425&amp;"_"&amp;R1425,[1]挑战模式!$A:$AS,1,FALSE)),"",IF(VLOOKUP(P1425&amp;"_"&amp;Q1425&amp;"_"&amp;R1425,[1]挑战模式!$A:$AS,14+S1425,FALSE)="","",ROUND(VLOOKUP(P1425&amp;"_"&amp;Q1425&amp;"_"&amp;R1425,[1]挑战模式!$A:$AS,5,FALSE)/I1425,2)))</f>
        <v>3</v>
      </c>
      <c r="K1425" s="10">
        <f t="shared" ca="1" si="139"/>
        <v>1</v>
      </c>
      <c r="L1425" s="10" t="str">
        <f t="shared" ca="1" si="140"/>
        <v>Monster_Season2_Challenge5_6_2</v>
      </c>
      <c r="M1425" s="10">
        <f t="shared" ca="1" si="141"/>
        <v>1</v>
      </c>
      <c r="O1425" s="10">
        <f ca="1">IF(J1425="","",VLOOKUP(P1425&amp;"_"&amp;Q1425&amp;"_"&amp;R1425,[1]挑战模式!$A:$AS,38+S1425,FALSE))</f>
        <v>7</v>
      </c>
      <c r="P1425" s="10">
        <v>2</v>
      </c>
      <c r="Q1425" s="10">
        <v>5</v>
      </c>
      <c r="R1425" s="10">
        <v>6</v>
      </c>
      <c r="S1425" s="10">
        <v>2</v>
      </c>
    </row>
    <row r="1426" spans="2:19" x14ac:dyDescent="0.2">
      <c r="B1426" s="10" t="str">
        <f t="shared" si="136"/>
        <v/>
      </c>
      <c r="C1426" s="10" t="str">
        <f>IF(ISNA(VLOOKUP(P1426&amp;"_"&amp;Q1426&amp;"_"&amp;R1426,[1]挑战模式!$A:$AS,1,FALSE)),"",IF(R1426-R1425=0,"",R1426))</f>
        <v/>
      </c>
      <c r="D1426" s="10" t="str">
        <f t="shared" si="137"/>
        <v/>
      </c>
      <c r="E1426" s="10" t="str">
        <f>""</f>
        <v/>
      </c>
      <c r="F1426" s="10" t="str">
        <f>IF(C1426="","",VLOOKUP(P1426&amp;"_"&amp;Q1426&amp;"_"&amp;R1426,[1]挑战模式!$A:$AS,13,FALSE)-VLOOKUP(P1426&amp;"_"&amp;Q1426&amp;"_"&amp;R1426,[1]挑战模式!$A:$AS,14,FALSE))</f>
        <v/>
      </c>
      <c r="G1426" s="10" t="str">
        <f t="shared" si="138"/>
        <v/>
      </c>
      <c r="H1426" s="10" t="str">
        <f t="shared" si="135"/>
        <v/>
      </c>
      <c r="I1426" s="10">
        <f ca="1">IF(ISNA(VLOOKUP(P1426&amp;"_"&amp;Q1426&amp;"_"&amp;R1426,[1]挑战模式!$A:$AS,1,FALSE)),"",IF(VLOOKUP(P1426&amp;"_"&amp;Q1426&amp;"_"&amp;R1426,[1]挑战模式!$A:$AS,14+S1426,FALSE)="","",INT(VLOOKUP(P1426&amp;"_"&amp;Q1426&amp;"_"&amp;R1426,[1]挑战模式!$A:$AS,20+S1426,FALSE))))</f>
        <v>10</v>
      </c>
      <c r="J1426" s="10">
        <f ca="1">IF(ISNA(VLOOKUP(P1426&amp;"_"&amp;Q1426&amp;"_"&amp;R1426,[1]挑战模式!$A:$AS,1,FALSE)),"",IF(VLOOKUP(P1426&amp;"_"&amp;Q1426&amp;"_"&amp;R1426,[1]挑战模式!$A:$AS,14+S1426,FALSE)="","",ROUND(VLOOKUP(P1426&amp;"_"&amp;Q1426&amp;"_"&amp;R1426,[1]挑战模式!$A:$AS,5,FALSE)/I1426,2)))</f>
        <v>3</v>
      </c>
      <c r="K1426" s="10">
        <f t="shared" ca="1" si="139"/>
        <v>1</v>
      </c>
      <c r="L1426" s="10" t="str">
        <f t="shared" ca="1" si="140"/>
        <v>Monster_Season2_Challenge5_6_3</v>
      </c>
      <c r="M1426" s="10">
        <f t="shared" ca="1" si="141"/>
        <v>1</v>
      </c>
      <c r="O1426" s="10">
        <f ca="1">IF(J1426="","",VLOOKUP(P1426&amp;"_"&amp;Q1426&amp;"_"&amp;R1426,[1]挑战模式!$A:$AS,38+S1426,FALSE))</f>
        <v>7</v>
      </c>
      <c r="P1426" s="10">
        <v>2</v>
      </c>
      <c r="Q1426" s="10">
        <v>5</v>
      </c>
      <c r="R1426" s="10">
        <v>6</v>
      </c>
      <c r="S1426" s="10">
        <v>3</v>
      </c>
    </row>
    <row r="1427" spans="2:19" x14ac:dyDescent="0.2">
      <c r="B1427" s="10" t="str">
        <f t="shared" si="136"/>
        <v/>
      </c>
      <c r="C1427" s="10" t="str">
        <f>IF(ISNA(VLOOKUP(P1427&amp;"_"&amp;Q1427&amp;"_"&amp;R1427,[1]挑战模式!$A:$AS,1,FALSE)),"",IF(R1427-R1426=0,"",R1427))</f>
        <v/>
      </c>
      <c r="D1427" s="10" t="str">
        <f t="shared" si="137"/>
        <v/>
      </c>
      <c r="E1427" s="10" t="str">
        <f>""</f>
        <v/>
      </c>
      <c r="F1427" s="10" t="str">
        <f>IF(C1427="","",VLOOKUP(P1427&amp;"_"&amp;Q1427&amp;"_"&amp;R1427,[1]挑战模式!$A:$AS,13,FALSE)-VLOOKUP(P1427&amp;"_"&amp;Q1427&amp;"_"&amp;R1427,[1]挑战模式!$A:$AS,14,FALSE))</f>
        <v/>
      </c>
      <c r="G1427" s="10" t="str">
        <f t="shared" si="138"/>
        <v/>
      </c>
      <c r="H1427" s="10" t="str">
        <f t="shared" si="135"/>
        <v/>
      </c>
      <c r="I1427" s="10">
        <f ca="1">IF(ISNA(VLOOKUP(P1427&amp;"_"&amp;Q1427&amp;"_"&amp;R1427,[1]挑战模式!$A:$AS,1,FALSE)),"",IF(VLOOKUP(P1427&amp;"_"&amp;Q1427&amp;"_"&amp;R1427,[1]挑战模式!$A:$AS,14+S1427,FALSE)="","",INT(VLOOKUP(P1427&amp;"_"&amp;Q1427&amp;"_"&amp;R1427,[1]挑战模式!$A:$AS,20+S1427,FALSE))))</f>
        <v>5</v>
      </c>
      <c r="J1427" s="10">
        <f ca="1">IF(ISNA(VLOOKUP(P1427&amp;"_"&amp;Q1427&amp;"_"&amp;R1427,[1]挑战模式!$A:$AS,1,FALSE)),"",IF(VLOOKUP(P1427&amp;"_"&amp;Q1427&amp;"_"&amp;R1427,[1]挑战模式!$A:$AS,14+S1427,FALSE)="","",ROUND(VLOOKUP(P1427&amp;"_"&amp;Q1427&amp;"_"&amp;R1427,[1]挑战模式!$A:$AS,5,FALSE)/I1427,2)))</f>
        <v>6</v>
      </c>
      <c r="K1427" s="10">
        <f t="shared" ca="1" si="139"/>
        <v>1</v>
      </c>
      <c r="L1427" s="10" t="str">
        <f t="shared" ca="1" si="140"/>
        <v>Monster_Season2_Challenge5_6_4</v>
      </c>
      <c r="M1427" s="10">
        <f t="shared" ca="1" si="141"/>
        <v>1</v>
      </c>
      <c r="O1427" s="10">
        <f ca="1">IF(J1427="","",VLOOKUP(P1427&amp;"_"&amp;Q1427&amp;"_"&amp;R1427,[1]挑战模式!$A:$AS,38+S1427,FALSE))</f>
        <v>7</v>
      </c>
      <c r="P1427" s="10">
        <v>2</v>
      </c>
      <c r="Q1427" s="10">
        <v>5</v>
      </c>
      <c r="R1427" s="10">
        <v>6</v>
      </c>
      <c r="S1427" s="10">
        <v>4</v>
      </c>
    </row>
    <row r="1428" spans="2:19" x14ac:dyDescent="0.2">
      <c r="B1428" s="10" t="str">
        <f t="shared" si="136"/>
        <v/>
      </c>
      <c r="C1428" s="10" t="str">
        <f>IF(ISNA(VLOOKUP(P1428&amp;"_"&amp;Q1428&amp;"_"&amp;R1428,[1]挑战模式!$A:$AS,1,FALSE)),"",IF(R1428-R1427=0,"",R1428))</f>
        <v/>
      </c>
      <c r="D1428" s="10" t="str">
        <f t="shared" si="137"/>
        <v/>
      </c>
      <c r="E1428" s="10" t="str">
        <f>""</f>
        <v/>
      </c>
      <c r="F1428" s="10" t="str">
        <f>IF(C1428="","",VLOOKUP(P1428&amp;"_"&amp;Q1428&amp;"_"&amp;R1428,[1]挑战模式!$A:$AS,13,FALSE)-VLOOKUP(P1428&amp;"_"&amp;Q1428&amp;"_"&amp;R1428,[1]挑战模式!$A:$AS,14,FALSE))</f>
        <v/>
      </c>
      <c r="G1428" s="10" t="str">
        <f t="shared" si="138"/>
        <v/>
      </c>
      <c r="H1428" s="10" t="str">
        <f t="shared" si="135"/>
        <v/>
      </c>
      <c r="I1428" s="10" t="str">
        <f ca="1">IF(ISNA(VLOOKUP(P1428&amp;"_"&amp;Q1428&amp;"_"&amp;R1428,[1]挑战模式!$A:$AS,1,FALSE)),"",IF(VLOOKUP(P1428&amp;"_"&amp;Q1428&amp;"_"&amp;R1428,[1]挑战模式!$A:$AS,14+S1428,FALSE)="","",INT(VLOOKUP(P1428&amp;"_"&amp;Q1428&amp;"_"&amp;R1428,[1]挑战模式!$A:$AS,20+S1428,FALSE))))</f>
        <v/>
      </c>
      <c r="J1428" s="10" t="str">
        <f ca="1">IF(ISNA(VLOOKUP(P1428&amp;"_"&amp;Q1428&amp;"_"&amp;R1428,[1]挑战模式!$A:$AS,1,FALSE)),"",IF(VLOOKUP(P1428&amp;"_"&amp;Q1428&amp;"_"&amp;R1428,[1]挑战模式!$A:$AS,14+S1428,FALSE)="","",ROUND(VLOOKUP(P1428&amp;"_"&amp;Q1428&amp;"_"&amp;R1428,[1]挑战模式!$A:$AS,5,FALSE)/I1428,2)))</f>
        <v/>
      </c>
      <c r="K1428" s="10" t="str">
        <f t="shared" ca="1" si="139"/>
        <v/>
      </c>
      <c r="L1428" s="10" t="str">
        <f t="shared" ca="1" si="140"/>
        <v/>
      </c>
      <c r="M1428" s="10" t="str">
        <f t="shared" ca="1" si="141"/>
        <v/>
      </c>
      <c r="O1428" s="10" t="str">
        <f ca="1">IF(J1428="","",VLOOKUP(P1428&amp;"_"&amp;Q1428&amp;"_"&amp;R1428,[1]挑战模式!$A:$AS,38+S1428,FALSE))</f>
        <v/>
      </c>
      <c r="P1428" s="10">
        <v>2</v>
      </c>
      <c r="Q1428" s="10">
        <v>5</v>
      </c>
      <c r="R1428" s="10">
        <v>6</v>
      </c>
      <c r="S1428" s="10">
        <v>5</v>
      </c>
    </row>
    <row r="1429" spans="2:19" x14ac:dyDescent="0.2">
      <c r="B1429" s="10" t="str">
        <f t="shared" si="136"/>
        <v/>
      </c>
      <c r="C1429" s="10" t="str">
        <f>IF(ISNA(VLOOKUP(P1429&amp;"_"&amp;Q1429&amp;"_"&amp;R1429,[1]挑战模式!$A:$AS,1,FALSE)),"",IF(R1429-R1428=0,"",R1429))</f>
        <v/>
      </c>
      <c r="D1429" s="10" t="str">
        <f t="shared" si="137"/>
        <v/>
      </c>
      <c r="E1429" s="10" t="str">
        <f>""</f>
        <v/>
      </c>
      <c r="F1429" s="10" t="str">
        <f>IF(C1429="","",VLOOKUP(P1429&amp;"_"&amp;Q1429&amp;"_"&amp;R1429,[1]挑战模式!$A:$AS,13,FALSE)-VLOOKUP(P1429&amp;"_"&amp;Q1429&amp;"_"&amp;R1429,[1]挑战模式!$A:$AS,14,FALSE))</f>
        <v/>
      </c>
      <c r="G1429" s="10" t="str">
        <f t="shared" si="138"/>
        <v/>
      </c>
      <c r="H1429" s="10" t="str">
        <f t="shared" si="135"/>
        <v/>
      </c>
      <c r="I1429" s="10" t="str">
        <f ca="1">IF(ISNA(VLOOKUP(P1429&amp;"_"&amp;Q1429&amp;"_"&amp;R1429,[1]挑战模式!$A:$AS,1,FALSE)),"",IF(VLOOKUP(P1429&amp;"_"&amp;Q1429&amp;"_"&amp;R1429,[1]挑战模式!$A:$AS,14+S1429,FALSE)="","",INT(VLOOKUP(P1429&amp;"_"&amp;Q1429&amp;"_"&amp;R1429,[1]挑战模式!$A:$AS,20+S1429,FALSE))))</f>
        <v/>
      </c>
      <c r="J1429" s="10" t="str">
        <f ca="1">IF(ISNA(VLOOKUP(P1429&amp;"_"&amp;Q1429&amp;"_"&amp;R1429,[1]挑战模式!$A:$AS,1,FALSE)),"",IF(VLOOKUP(P1429&amp;"_"&amp;Q1429&amp;"_"&amp;R1429,[1]挑战模式!$A:$AS,14+S1429,FALSE)="","",ROUND(VLOOKUP(P1429&amp;"_"&amp;Q1429&amp;"_"&amp;R1429,[1]挑战模式!$A:$AS,5,FALSE)/I1429,2)))</f>
        <v/>
      </c>
      <c r="K1429" s="10" t="str">
        <f t="shared" ca="1" si="139"/>
        <v/>
      </c>
      <c r="L1429" s="10" t="str">
        <f t="shared" ca="1" si="140"/>
        <v/>
      </c>
      <c r="M1429" s="10" t="str">
        <f t="shared" ca="1" si="141"/>
        <v/>
      </c>
      <c r="O1429" s="10" t="str">
        <f ca="1">IF(J1429="","",VLOOKUP(P1429&amp;"_"&amp;Q1429&amp;"_"&amp;R1429,[1]挑战模式!$A:$AS,38+S1429,FALSE))</f>
        <v/>
      </c>
      <c r="P1429" s="10">
        <v>2</v>
      </c>
      <c r="Q1429" s="10">
        <v>5</v>
      </c>
      <c r="R1429" s="10">
        <v>6</v>
      </c>
      <c r="S1429" s="10">
        <v>6</v>
      </c>
    </row>
    <row r="1430" spans="2:19" x14ac:dyDescent="0.2">
      <c r="B1430" s="10" t="str">
        <f t="shared" si="136"/>
        <v>MonsterWaveCallRule_Season2_Challenge5</v>
      </c>
      <c r="C1430" s="10">
        <f>IF(ISNA(VLOOKUP(P1430&amp;"_"&amp;Q1430&amp;"_"&amp;R1430,[1]挑战模式!$A:$AS,1,FALSE)),"",IF(R1430-R1429=0,"",R1430))</f>
        <v>7</v>
      </c>
      <c r="D1430" s="10" t="str">
        <f t="shared" si="137"/>
        <v>赛季2挑战关卡5波次7</v>
      </c>
      <c r="E1430" s="10" t="str">
        <f>""</f>
        <v/>
      </c>
      <c r="F1430" s="10">
        <f>IF(C1430="","",VLOOKUP(P1430&amp;"_"&amp;Q1430&amp;"_"&amp;R1430,[1]挑战模式!$A:$AS,13,FALSE)-VLOOKUP(P1430&amp;"_"&amp;Q1430&amp;"_"&amp;R1430,[1]挑战模式!$A:$AS,14,FALSE))</f>
        <v>100</v>
      </c>
      <c r="G1430" s="10">
        <f t="shared" si="138"/>
        <v>180</v>
      </c>
      <c r="H1430" s="10">
        <f t="shared" si="135"/>
        <v>0</v>
      </c>
      <c r="I1430" s="10">
        <f ca="1">IF(ISNA(VLOOKUP(P1430&amp;"_"&amp;Q1430&amp;"_"&amp;R1430,[1]挑战模式!$A:$AS,1,FALSE)),"",IF(VLOOKUP(P1430&amp;"_"&amp;Q1430&amp;"_"&amp;R1430,[1]挑战模式!$A:$AS,14+S1430,FALSE)="","",INT(VLOOKUP(P1430&amp;"_"&amp;Q1430&amp;"_"&amp;R1430,[1]挑战模式!$A:$AS,20+S1430,FALSE))))</f>
        <v>11</v>
      </c>
      <c r="J1430" s="10">
        <f ca="1">IF(ISNA(VLOOKUP(P1430&amp;"_"&amp;Q1430&amp;"_"&amp;R1430,[1]挑战模式!$A:$AS,1,FALSE)),"",IF(VLOOKUP(P1430&amp;"_"&amp;Q1430&amp;"_"&amp;R1430,[1]挑战模式!$A:$AS,14+S1430,FALSE)="","",ROUND(VLOOKUP(P1430&amp;"_"&amp;Q1430&amp;"_"&amp;R1430,[1]挑战模式!$A:$AS,5,FALSE)/I1430,2)))</f>
        <v>2.73</v>
      </c>
      <c r="K1430" s="10">
        <f t="shared" ca="1" si="139"/>
        <v>1</v>
      </c>
      <c r="L1430" s="10" t="str">
        <f t="shared" ca="1" si="140"/>
        <v>Monster_Season2_Challenge5_7_1</v>
      </c>
      <c r="M1430" s="10">
        <f t="shared" ca="1" si="141"/>
        <v>1</v>
      </c>
      <c r="O1430" s="10">
        <f ca="1">IF(J1430="","",VLOOKUP(P1430&amp;"_"&amp;Q1430&amp;"_"&amp;R1430,[1]挑战模式!$A:$AS,38+S1430,FALSE))</f>
        <v>5</v>
      </c>
      <c r="P1430" s="10">
        <v>2</v>
      </c>
      <c r="Q1430" s="10">
        <v>5</v>
      </c>
      <c r="R1430" s="10">
        <v>7</v>
      </c>
      <c r="S1430" s="10">
        <v>1</v>
      </c>
    </row>
    <row r="1431" spans="2:19" x14ac:dyDescent="0.2">
      <c r="B1431" s="10" t="str">
        <f t="shared" si="136"/>
        <v/>
      </c>
      <c r="C1431" s="10" t="str">
        <f>IF(ISNA(VLOOKUP(P1431&amp;"_"&amp;Q1431&amp;"_"&amp;R1431,[1]挑战模式!$A:$AS,1,FALSE)),"",IF(R1431-R1430=0,"",R1431))</f>
        <v/>
      </c>
      <c r="D1431" s="10" t="str">
        <f t="shared" si="137"/>
        <v/>
      </c>
      <c r="E1431" s="10" t="str">
        <f>""</f>
        <v/>
      </c>
      <c r="F1431" s="10" t="str">
        <f>IF(C1431="","",VLOOKUP(P1431&amp;"_"&amp;Q1431&amp;"_"&amp;R1431,[1]挑战模式!$A:$AS,13,FALSE)-VLOOKUP(P1431&amp;"_"&amp;Q1431&amp;"_"&amp;R1431,[1]挑战模式!$A:$AS,14,FALSE))</f>
        <v/>
      </c>
      <c r="G1431" s="10" t="str">
        <f t="shared" si="138"/>
        <v/>
      </c>
      <c r="H1431" s="10" t="str">
        <f t="shared" ref="H1431:H1494" si="142">IF(C1431="","",0)</f>
        <v/>
      </c>
      <c r="I1431" s="10">
        <f ca="1">IF(ISNA(VLOOKUP(P1431&amp;"_"&amp;Q1431&amp;"_"&amp;R1431,[1]挑战模式!$A:$AS,1,FALSE)),"",IF(VLOOKUP(P1431&amp;"_"&amp;Q1431&amp;"_"&amp;R1431,[1]挑战模式!$A:$AS,14+S1431,FALSE)="","",INT(VLOOKUP(P1431&amp;"_"&amp;Q1431&amp;"_"&amp;R1431,[1]挑战模式!$A:$AS,20+S1431,FALSE))))</f>
        <v>11</v>
      </c>
      <c r="J1431" s="10">
        <f ca="1">IF(ISNA(VLOOKUP(P1431&amp;"_"&amp;Q1431&amp;"_"&amp;R1431,[1]挑战模式!$A:$AS,1,FALSE)),"",IF(VLOOKUP(P1431&amp;"_"&amp;Q1431&amp;"_"&amp;R1431,[1]挑战模式!$A:$AS,14+S1431,FALSE)="","",ROUND(VLOOKUP(P1431&amp;"_"&amp;Q1431&amp;"_"&amp;R1431,[1]挑战模式!$A:$AS,5,FALSE)/I1431,2)))</f>
        <v>2.73</v>
      </c>
      <c r="K1431" s="10">
        <f t="shared" ca="1" si="139"/>
        <v>1</v>
      </c>
      <c r="L1431" s="10" t="str">
        <f t="shared" ca="1" si="140"/>
        <v>Monster_Season2_Challenge5_7_2</v>
      </c>
      <c r="M1431" s="10">
        <f t="shared" ca="1" si="141"/>
        <v>1</v>
      </c>
      <c r="O1431" s="10">
        <f ca="1">IF(J1431="","",VLOOKUP(P1431&amp;"_"&amp;Q1431&amp;"_"&amp;R1431,[1]挑战模式!$A:$AS,38+S1431,FALSE))</f>
        <v>5</v>
      </c>
      <c r="P1431" s="10">
        <v>2</v>
      </c>
      <c r="Q1431" s="10">
        <v>5</v>
      </c>
      <c r="R1431" s="10">
        <v>7</v>
      </c>
      <c r="S1431" s="10">
        <v>2</v>
      </c>
    </row>
    <row r="1432" spans="2:19" x14ac:dyDescent="0.2">
      <c r="B1432" s="10" t="str">
        <f t="shared" si="136"/>
        <v/>
      </c>
      <c r="C1432" s="10" t="str">
        <f>IF(ISNA(VLOOKUP(P1432&amp;"_"&amp;Q1432&amp;"_"&amp;R1432,[1]挑战模式!$A:$AS,1,FALSE)),"",IF(R1432-R1431=0,"",R1432))</f>
        <v/>
      </c>
      <c r="D1432" s="10" t="str">
        <f t="shared" si="137"/>
        <v/>
      </c>
      <c r="E1432" s="10" t="str">
        <f>""</f>
        <v/>
      </c>
      <c r="F1432" s="10" t="str">
        <f>IF(C1432="","",VLOOKUP(P1432&amp;"_"&amp;Q1432&amp;"_"&amp;R1432,[1]挑战模式!$A:$AS,13,FALSE)-VLOOKUP(P1432&amp;"_"&amp;Q1432&amp;"_"&amp;R1432,[1]挑战模式!$A:$AS,14,FALSE))</f>
        <v/>
      </c>
      <c r="G1432" s="10" t="str">
        <f t="shared" si="138"/>
        <v/>
      </c>
      <c r="H1432" s="10" t="str">
        <f t="shared" si="142"/>
        <v/>
      </c>
      <c r="I1432" s="10">
        <f ca="1">IF(ISNA(VLOOKUP(P1432&amp;"_"&amp;Q1432&amp;"_"&amp;R1432,[1]挑战模式!$A:$AS,1,FALSE)),"",IF(VLOOKUP(P1432&amp;"_"&amp;Q1432&amp;"_"&amp;R1432,[1]挑战模式!$A:$AS,14+S1432,FALSE)="","",INT(VLOOKUP(P1432&amp;"_"&amp;Q1432&amp;"_"&amp;R1432,[1]挑战模式!$A:$AS,20+S1432,FALSE))))</f>
        <v>11</v>
      </c>
      <c r="J1432" s="10">
        <f ca="1">IF(ISNA(VLOOKUP(P1432&amp;"_"&amp;Q1432&amp;"_"&amp;R1432,[1]挑战模式!$A:$AS,1,FALSE)),"",IF(VLOOKUP(P1432&amp;"_"&amp;Q1432&amp;"_"&amp;R1432,[1]挑战模式!$A:$AS,14+S1432,FALSE)="","",ROUND(VLOOKUP(P1432&amp;"_"&amp;Q1432&amp;"_"&amp;R1432,[1]挑战模式!$A:$AS,5,FALSE)/I1432,2)))</f>
        <v>2.73</v>
      </c>
      <c r="K1432" s="10">
        <f t="shared" ca="1" si="139"/>
        <v>1</v>
      </c>
      <c r="L1432" s="10" t="str">
        <f t="shared" ca="1" si="140"/>
        <v>Monster_Season2_Challenge5_7_3</v>
      </c>
      <c r="M1432" s="10">
        <f t="shared" ca="1" si="141"/>
        <v>1</v>
      </c>
      <c r="O1432" s="10">
        <f ca="1">IF(J1432="","",VLOOKUP(P1432&amp;"_"&amp;Q1432&amp;"_"&amp;R1432,[1]挑战模式!$A:$AS,38+S1432,FALSE))</f>
        <v>5</v>
      </c>
      <c r="P1432" s="10">
        <v>2</v>
      </c>
      <c r="Q1432" s="10">
        <v>5</v>
      </c>
      <c r="R1432" s="10">
        <v>7</v>
      </c>
      <c r="S1432" s="10">
        <v>3</v>
      </c>
    </row>
    <row r="1433" spans="2:19" x14ac:dyDescent="0.2">
      <c r="B1433" s="10" t="str">
        <f t="shared" si="136"/>
        <v/>
      </c>
      <c r="C1433" s="10" t="str">
        <f>IF(ISNA(VLOOKUP(P1433&amp;"_"&amp;Q1433&amp;"_"&amp;R1433,[1]挑战模式!$A:$AS,1,FALSE)),"",IF(R1433-R1432=0,"",R1433))</f>
        <v/>
      </c>
      <c r="D1433" s="10" t="str">
        <f t="shared" si="137"/>
        <v/>
      </c>
      <c r="E1433" s="10" t="str">
        <f>""</f>
        <v/>
      </c>
      <c r="F1433" s="10" t="str">
        <f>IF(C1433="","",VLOOKUP(P1433&amp;"_"&amp;Q1433&amp;"_"&amp;R1433,[1]挑战模式!$A:$AS,13,FALSE)-VLOOKUP(P1433&amp;"_"&amp;Q1433&amp;"_"&amp;R1433,[1]挑战模式!$A:$AS,14,FALSE))</f>
        <v/>
      </c>
      <c r="G1433" s="10" t="str">
        <f t="shared" si="138"/>
        <v/>
      </c>
      <c r="H1433" s="10" t="str">
        <f t="shared" si="142"/>
        <v/>
      </c>
      <c r="I1433" s="10">
        <f ca="1">IF(ISNA(VLOOKUP(P1433&amp;"_"&amp;Q1433&amp;"_"&amp;R1433,[1]挑战模式!$A:$AS,1,FALSE)),"",IF(VLOOKUP(P1433&amp;"_"&amp;Q1433&amp;"_"&amp;R1433,[1]挑战模式!$A:$AS,14+S1433,FALSE)="","",INT(VLOOKUP(P1433&amp;"_"&amp;Q1433&amp;"_"&amp;R1433,[1]挑战模式!$A:$AS,20+S1433,FALSE))))</f>
        <v>5</v>
      </c>
      <c r="J1433" s="10">
        <f ca="1">IF(ISNA(VLOOKUP(P1433&amp;"_"&amp;Q1433&amp;"_"&amp;R1433,[1]挑战模式!$A:$AS,1,FALSE)),"",IF(VLOOKUP(P1433&amp;"_"&amp;Q1433&amp;"_"&amp;R1433,[1]挑战模式!$A:$AS,14+S1433,FALSE)="","",ROUND(VLOOKUP(P1433&amp;"_"&amp;Q1433&amp;"_"&amp;R1433,[1]挑战模式!$A:$AS,5,FALSE)/I1433,2)))</f>
        <v>6</v>
      </c>
      <c r="K1433" s="10">
        <f t="shared" ca="1" si="139"/>
        <v>1</v>
      </c>
      <c r="L1433" s="10" t="str">
        <f t="shared" ca="1" si="140"/>
        <v>Monster_Season2_Challenge5_7_4</v>
      </c>
      <c r="M1433" s="10">
        <f t="shared" ca="1" si="141"/>
        <v>1</v>
      </c>
      <c r="O1433" s="10">
        <f ca="1">IF(J1433="","",VLOOKUP(P1433&amp;"_"&amp;Q1433&amp;"_"&amp;R1433,[1]挑战模式!$A:$AS,38+S1433,FALSE))</f>
        <v>5</v>
      </c>
      <c r="P1433" s="10">
        <v>2</v>
      </c>
      <c r="Q1433" s="10">
        <v>5</v>
      </c>
      <c r="R1433" s="10">
        <v>7</v>
      </c>
      <c r="S1433" s="10">
        <v>4</v>
      </c>
    </row>
    <row r="1434" spans="2:19" x14ac:dyDescent="0.2">
      <c r="B1434" s="10" t="str">
        <f t="shared" si="136"/>
        <v/>
      </c>
      <c r="C1434" s="10" t="str">
        <f>IF(ISNA(VLOOKUP(P1434&amp;"_"&amp;Q1434&amp;"_"&amp;R1434,[1]挑战模式!$A:$AS,1,FALSE)),"",IF(R1434-R1433=0,"",R1434))</f>
        <v/>
      </c>
      <c r="D1434" s="10" t="str">
        <f t="shared" si="137"/>
        <v/>
      </c>
      <c r="E1434" s="10" t="str">
        <f>""</f>
        <v/>
      </c>
      <c r="F1434" s="10" t="str">
        <f>IF(C1434="","",VLOOKUP(P1434&amp;"_"&amp;Q1434&amp;"_"&amp;R1434,[1]挑战模式!$A:$AS,13,FALSE)-VLOOKUP(P1434&amp;"_"&amp;Q1434&amp;"_"&amp;R1434,[1]挑战模式!$A:$AS,14,FALSE))</f>
        <v/>
      </c>
      <c r="G1434" s="10" t="str">
        <f t="shared" si="138"/>
        <v/>
      </c>
      <c r="H1434" s="10" t="str">
        <f t="shared" si="142"/>
        <v/>
      </c>
      <c r="I1434" s="10" t="str">
        <f ca="1">IF(ISNA(VLOOKUP(P1434&amp;"_"&amp;Q1434&amp;"_"&amp;R1434,[1]挑战模式!$A:$AS,1,FALSE)),"",IF(VLOOKUP(P1434&amp;"_"&amp;Q1434&amp;"_"&amp;R1434,[1]挑战模式!$A:$AS,14+S1434,FALSE)="","",INT(VLOOKUP(P1434&amp;"_"&amp;Q1434&amp;"_"&amp;R1434,[1]挑战模式!$A:$AS,20+S1434,FALSE))))</f>
        <v/>
      </c>
      <c r="J1434" s="10" t="str">
        <f ca="1">IF(ISNA(VLOOKUP(P1434&amp;"_"&amp;Q1434&amp;"_"&amp;R1434,[1]挑战模式!$A:$AS,1,FALSE)),"",IF(VLOOKUP(P1434&amp;"_"&amp;Q1434&amp;"_"&amp;R1434,[1]挑战模式!$A:$AS,14+S1434,FALSE)="","",ROUND(VLOOKUP(P1434&amp;"_"&amp;Q1434&amp;"_"&amp;R1434,[1]挑战模式!$A:$AS,5,FALSE)/I1434,2)))</f>
        <v/>
      </c>
      <c r="K1434" s="10" t="str">
        <f t="shared" ca="1" si="139"/>
        <v/>
      </c>
      <c r="L1434" s="10" t="str">
        <f t="shared" ca="1" si="140"/>
        <v/>
      </c>
      <c r="M1434" s="10" t="str">
        <f t="shared" ca="1" si="141"/>
        <v/>
      </c>
      <c r="O1434" s="10" t="str">
        <f ca="1">IF(J1434="","",VLOOKUP(P1434&amp;"_"&amp;Q1434&amp;"_"&amp;R1434,[1]挑战模式!$A:$AS,38+S1434,FALSE))</f>
        <v/>
      </c>
      <c r="P1434" s="10">
        <v>2</v>
      </c>
      <c r="Q1434" s="10">
        <v>5</v>
      </c>
      <c r="R1434" s="10">
        <v>7</v>
      </c>
      <c r="S1434" s="10">
        <v>5</v>
      </c>
    </row>
    <row r="1435" spans="2:19" x14ac:dyDescent="0.2">
      <c r="B1435" s="10" t="str">
        <f t="shared" si="136"/>
        <v/>
      </c>
      <c r="C1435" s="10" t="str">
        <f>IF(ISNA(VLOOKUP(P1435&amp;"_"&amp;Q1435&amp;"_"&amp;R1435,[1]挑战模式!$A:$AS,1,FALSE)),"",IF(R1435-R1434=0,"",R1435))</f>
        <v/>
      </c>
      <c r="D1435" s="10" t="str">
        <f t="shared" si="137"/>
        <v/>
      </c>
      <c r="E1435" s="10" t="str">
        <f>""</f>
        <v/>
      </c>
      <c r="F1435" s="10" t="str">
        <f>IF(C1435="","",VLOOKUP(P1435&amp;"_"&amp;Q1435&amp;"_"&amp;R1435,[1]挑战模式!$A:$AS,13,FALSE)-VLOOKUP(P1435&amp;"_"&amp;Q1435&amp;"_"&amp;R1435,[1]挑战模式!$A:$AS,14,FALSE))</f>
        <v/>
      </c>
      <c r="G1435" s="10" t="str">
        <f t="shared" si="138"/>
        <v/>
      </c>
      <c r="H1435" s="10" t="str">
        <f t="shared" si="142"/>
        <v/>
      </c>
      <c r="I1435" s="10" t="str">
        <f ca="1">IF(ISNA(VLOOKUP(P1435&amp;"_"&amp;Q1435&amp;"_"&amp;R1435,[1]挑战模式!$A:$AS,1,FALSE)),"",IF(VLOOKUP(P1435&amp;"_"&amp;Q1435&amp;"_"&amp;R1435,[1]挑战模式!$A:$AS,14+S1435,FALSE)="","",INT(VLOOKUP(P1435&amp;"_"&amp;Q1435&amp;"_"&amp;R1435,[1]挑战模式!$A:$AS,20+S1435,FALSE))))</f>
        <v/>
      </c>
      <c r="J1435" s="10" t="str">
        <f ca="1">IF(ISNA(VLOOKUP(P1435&amp;"_"&amp;Q1435&amp;"_"&amp;R1435,[1]挑战模式!$A:$AS,1,FALSE)),"",IF(VLOOKUP(P1435&amp;"_"&amp;Q1435&amp;"_"&amp;R1435,[1]挑战模式!$A:$AS,14+S1435,FALSE)="","",ROUND(VLOOKUP(P1435&amp;"_"&amp;Q1435&amp;"_"&amp;R1435,[1]挑战模式!$A:$AS,5,FALSE)/I1435,2)))</f>
        <v/>
      </c>
      <c r="K1435" s="10" t="str">
        <f t="shared" ca="1" si="139"/>
        <v/>
      </c>
      <c r="L1435" s="10" t="str">
        <f t="shared" ca="1" si="140"/>
        <v/>
      </c>
      <c r="M1435" s="10" t="str">
        <f t="shared" ca="1" si="141"/>
        <v/>
      </c>
      <c r="O1435" s="10" t="str">
        <f ca="1">IF(J1435="","",VLOOKUP(P1435&amp;"_"&amp;Q1435&amp;"_"&amp;R1435,[1]挑战模式!$A:$AS,38+S1435,FALSE))</f>
        <v/>
      </c>
      <c r="P1435" s="10">
        <v>2</v>
      </c>
      <c r="Q1435" s="10">
        <v>5</v>
      </c>
      <c r="R1435" s="10">
        <v>7</v>
      </c>
      <c r="S1435" s="10">
        <v>6</v>
      </c>
    </row>
    <row r="1436" spans="2:19" x14ac:dyDescent="0.2">
      <c r="B1436" s="10" t="str">
        <f t="shared" si="136"/>
        <v>MonsterWaveCallRule_Season2_Challenge5</v>
      </c>
      <c r="C1436" s="10">
        <f>IF(ISNA(VLOOKUP(P1436&amp;"_"&amp;Q1436&amp;"_"&amp;R1436,[1]挑战模式!$A:$AS,1,FALSE)),"",IF(R1436-R1435=0,"",R1436))</f>
        <v>8</v>
      </c>
      <c r="D1436" s="10" t="str">
        <f t="shared" si="137"/>
        <v>赛季2挑战关卡5波次8</v>
      </c>
      <c r="E1436" s="10" t="str">
        <f>""</f>
        <v/>
      </c>
      <c r="F1436" s="10">
        <f>IF(C1436="","",VLOOKUP(P1436&amp;"_"&amp;Q1436&amp;"_"&amp;R1436,[1]挑战模式!$A:$AS,13,FALSE)-VLOOKUP(P1436&amp;"_"&amp;Q1436&amp;"_"&amp;R1436,[1]挑战模式!$A:$AS,14,FALSE))</f>
        <v>100</v>
      </c>
      <c r="G1436" s="10">
        <f t="shared" si="138"/>
        <v>180</v>
      </c>
      <c r="H1436" s="10">
        <f t="shared" si="142"/>
        <v>0</v>
      </c>
      <c r="I1436" s="10">
        <f ca="1">IF(ISNA(VLOOKUP(P1436&amp;"_"&amp;Q1436&amp;"_"&amp;R1436,[1]挑战模式!$A:$AS,1,FALSE)),"",IF(VLOOKUP(P1436&amp;"_"&amp;Q1436&amp;"_"&amp;R1436,[1]挑战模式!$A:$AS,14+S1436,FALSE)="","",INT(VLOOKUP(P1436&amp;"_"&amp;Q1436&amp;"_"&amp;R1436,[1]挑战模式!$A:$AS,20+S1436,FALSE))))</f>
        <v>10</v>
      </c>
      <c r="J1436" s="10">
        <f ca="1">IF(ISNA(VLOOKUP(P1436&amp;"_"&amp;Q1436&amp;"_"&amp;R1436,[1]挑战模式!$A:$AS,1,FALSE)),"",IF(VLOOKUP(P1436&amp;"_"&amp;Q1436&amp;"_"&amp;R1436,[1]挑战模式!$A:$AS,14+S1436,FALSE)="","",ROUND(VLOOKUP(P1436&amp;"_"&amp;Q1436&amp;"_"&amp;R1436,[1]挑战模式!$A:$AS,5,FALSE)/I1436,2)))</f>
        <v>3</v>
      </c>
      <c r="K1436" s="10">
        <f t="shared" ca="1" si="139"/>
        <v>1</v>
      </c>
      <c r="L1436" s="10" t="str">
        <f t="shared" ca="1" si="140"/>
        <v>Monster_Season2_Challenge5_8_1</v>
      </c>
      <c r="M1436" s="10">
        <f t="shared" ca="1" si="141"/>
        <v>1</v>
      </c>
      <c r="O1436" s="10">
        <f ca="1">IF(J1436="","",VLOOKUP(P1436&amp;"_"&amp;Q1436&amp;"_"&amp;R1436,[1]挑战模式!$A:$AS,38+S1436,FALSE))</f>
        <v>5</v>
      </c>
      <c r="P1436" s="10">
        <v>2</v>
      </c>
      <c r="Q1436" s="10">
        <v>5</v>
      </c>
      <c r="R1436" s="10">
        <v>8</v>
      </c>
      <c r="S1436" s="10">
        <v>1</v>
      </c>
    </row>
    <row r="1437" spans="2:19" x14ac:dyDescent="0.2">
      <c r="B1437" s="10" t="str">
        <f t="shared" si="136"/>
        <v/>
      </c>
      <c r="C1437" s="10" t="str">
        <f>IF(ISNA(VLOOKUP(P1437&amp;"_"&amp;Q1437&amp;"_"&amp;R1437,[1]挑战模式!$A:$AS,1,FALSE)),"",IF(R1437-R1436=0,"",R1437))</f>
        <v/>
      </c>
      <c r="D1437" s="10" t="str">
        <f t="shared" si="137"/>
        <v/>
      </c>
      <c r="E1437" s="10" t="str">
        <f>""</f>
        <v/>
      </c>
      <c r="F1437" s="10" t="str">
        <f>IF(C1437="","",VLOOKUP(P1437&amp;"_"&amp;Q1437&amp;"_"&amp;R1437,[1]挑战模式!$A:$AS,13,FALSE)-VLOOKUP(P1437&amp;"_"&amp;Q1437&amp;"_"&amp;R1437,[1]挑战模式!$A:$AS,14,FALSE))</f>
        <v/>
      </c>
      <c r="G1437" s="10" t="str">
        <f t="shared" si="138"/>
        <v/>
      </c>
      <c r="H1437" s="10" t="str">
        <f t="shared" si="142"/>
        <v/>
      </c>
      <c r="I1437" s="10">
        <f ca="1">IF(ISNA(VLOOKUP(P1437&amp;"_"&amp;Q1437&amp;"_"&amp;R1437,[1]挑战模式!$A:$AS,1,FALSE)),"",IF(VLOOKUP(P1437&amp;"_"&amp;Q1437&amp;"_"&amp;R1437,[1]挑战模式!$A:$AS,14+S1437,FALSE)="","",INT(VLOOKUP(P1437&amp;"_"&amp;Q1437&amp;"_"&amp;R1437,[1]挑战模式!$A:$AS,20+S1437,FALSE))))</f>
        <v>10</v>
      </c>
      <c r="J1437" s="10">
        <f ca="1">IF(ISNA(VLOOKUP(P1437&amp;"_"&amp;Q1437&amp;"_"&amp;R1437,[1]挑战模式!$A:$AS,1,FALSE)),"",IF(VLOOKUP(P1437&amp;"_"&amp;Q1437&amp;"_"&amp;R1437,[1]挑战模式!$A:$AS,14+S1437,FALSE)="","",ROUND(VLOOKUP(P1437&amp;"_"&amp;Q1437&amp;"_"&amp;R1437,[1]挑战模式!$A:$AS,5,FALSE)/I1437,2)))</f>
        <v>3</v>
      </c>
      <c r="K1437" s="10">
        <f t="shared" ca="1" si="139"/>
        <v>1</v>
      </c>
      <c r="L1437" s="10" t="str">
        <f t="shared" ca="1" si="140"/>
        <v>Monster_Season2_Challenge5_8_2</v>
      </c>
      <c r="M1437" s="10">
        <f t="shared" ca="1" si="141"/>
        <v>1</v>
      </c>
      <c r="O1437" s="10">
        <f ca="1">IF(J1437="","",VLOOKUP(P1437&amp;"_"&amp;Q1437&amp;"_"&amp;R1437,[1]挑战模式!$A:$AS,38+S1437,FALSE))</f>
        <v>5</v>
      </c>
      <c r="P1437" s="10">
        <v>2</v>
      </c>
      <c r="Q1437" s="10">
        <v>5</v>
      </c>
      <c r="R1437" s="10">
        <v>8</v>
      </c>
      <c r="S1437" s="10">
        <v>2</v>
      </c>
    </row>
    <row r="1438" spans="2:19" x14ac:dyDescent="0.2">
      <c r="B1438" s="10" t="str">
        <f t="shared" si="136"/>
        <v/>
      </c>
      <c r="C1438" s="10" t="str">
        <f>IF(ISNA(VLOOKUP(P1438&amp;"_"&amp;Q1438&amp;"_"&amp;R1438,[1]挑战模式!$A:$AS,1,FALSE)),"",IF(R1438-R1437=0,"",R1438))</f>
        <v/>
      </c>
      <c r="D1438" s="10" t="str">
        <f t="shared" si="137"/>
        <v/>
      </c>
      <c r="E1438" s="10" t="str">
        <f>""</f>
        <v/>
      </c>
      <c r="F1438" s="10" t="str">
        <f>IF(C1438="","",VLOOKUP(P1438&amp;"_"&amp;Q1438&amp;"_"&amp;R1438,[1]挑战模式!$A:$AS,13,FALSE)-VLOOKUP(P1438&amp;"_"&amp;Q1438&amp;"_"&amp;R1438,[1]挑战模式!$A:$AS,14,FALSE))</f>
        <v/>
      </c>
      <c r="G1438" s="10" t="str">
        <f t="shared" si="138"/>
        <v/>
      </c>
      <c r="H1438" s="10" t="str">
        <f t="shared" si="142"/>
        <v/>
      </c>
      <c r="I1438" s="10">
        <f ca="1">IF(ISNA(VLOOKUP(P1438&amp;"_"&amp;Q1438&amp;"_"&amp;R1438,[1]挑战模式!$A:$AS,1,FALSE)),"",IF(VLOOKUP(P1438&amp;"_"&amp;Q1438&amp;"_"&amp;R1438,[1]挑战模式!$A:$AS,14+S1438,FALSE)="","",INT(VLOOKUP(P1438&amp;"_"&amp;Q1438&amp;"_"&amp;R1438,[1]挑战模式!$A:$AS,20+S1438,FALSE))))</f>
        <v>10</v>
      </c>
      <c r="J1438" s="10">
        <f ca="1">IF(ISNA(VLOOKUP(P1438&amp;"_"&amp;Q1438&amp;"_"&amp;R1438,[1]挑战模式!$A:$AS,1,FALSE)),"",IF(VLOOKUP(P1438&amp;"_"&amp;Q1438&amp;"_"&amp;R1438,[1]挑战模式!$A:$AS,14+S1438,FALSE)="","",ROUND(VLOOKUP(P1438&amp;"_"&amp;Q1438&amp;"_"&amp;R1438,[1]挑战模式!$A:$AS,5,FALSE)/I1438,2)))</f>
        <v>3</v>
      </c>
      <c r="K1438" s="10">
        <f t="shared" ca="1" si="139"/>
        <v>1</v>
      </c>
      <c r="L1438" s="10" t="str">
        <f t="shared" ca="1" si="140"/>
        <v>Monster_Season2_Challenge5_8_3</v>
      </c>
      <c r="M1438" s="10">
        <f t="shared" ca="1" si="141"/>
        <v>1</v>
      </c>
      <c r="O1438" s="10">
        <f ca="1">IF(J1438="","",VLOOKUP(P1438&amp;"_"&amp;Q1438&amp;"_"&amp;R1438,[1]挑战模式!$A:$AS,38+S1438,FALSE))</f>
        <v>5</v>
      </c>
      <c r="P1438" s="10">
        <v>2</v>
      </c>
      <c r="Q1438" s="10">
        <v>5</v>
      </c>
      <c r="R1438" s="10">
        <v>8</v>
      </c>
      <c r="S1438" s="10">
        <v>3</v>
      </c>
    </row>
    <row r="1439" spans="2:19" x14ac:dyDescent="0.2">
      <c r="B1439" s="10" t="str">
        <f t="shared" si="136"/>
        <v/>
      </c>
      <c r="C1439" s="10" t="str">
        <f>IF(ISNA(VLOOKUP(P1439&amp;"_"&amp;Q1439&amp;"_"&amp;R1439,[1]挑战模式!$A:$AS,1,FALSE)),"",IF(R1439-R1438=0,"",R1439))</f>
        <v/>
      </c>
      <c r="D1439" s="10" t="str">
        <f t="shared" si="137"/>
        <v/>
      </c>
      <c r="E1439" s="10" t="str">
        <f>""</f>
        <v/>
      </c>
      <c r="F1439" s="10" t="str">
        <f>IF(C1439="","",VLOOKUP(P1439&amp;"_"&amp;Q1439&amp;"_"&amp;R1439,[1]挑战模式!$A:$AS,13,FALSE)-VLOOKUP(P1439&amp;"_"&amp;Q1439&amp;"_"&amp;R1439,[1]挑战模式!$A:$AS,14,FALSE))</f>
        <v/>
      </c>
      <c r="G1439" s="10" t="str">
        <f t="shared" si="138"/>
        <v/>
      </c>
      <c r="H1439" s="10" t="str">
        <f t="shared" si="142"/>
        <v/>
      </c>
      <c r="I1439" s="10">
        <f ca="1">IF(ISNA(VLOOKUP(P1439&amp;"_"&amp;Q1439&amp;"_"&amp;R1439,[1]挑战模式!$A:$AS,1,FALSE)),"",IF(VLOOKUP(P1439&amp;"_"&amp;Q1439&amp;"_"&amp;R1439,[1]挑战模式!$A:$AS,14+S1439,FALSE)="","",INT(VLOOKUP(P1439&amp;"_"&amp;Q1439&amp;"_"&amp;R1439,[1]挑战模式!$A:$AS,20+S1439,FALSE))))</f>
        <v>10</v>
      </c>
      <c r="J1439" s="10">
        <f ca="1">IF(ISNA(VLOOKUP(P1439&amp;"_"&amp;Q1439&amp;"_"&amp;R1439,[1]挑战模式!$A:$AS,1,FALSE)),"",IF(VLOOKUP(P1439&amp;"_"&amp;Q1439&amp;"_"&amp;R1439,[1]挑战模式!$A:$AS,14+S1439,FALSE)="","",ROUND(VLOOKUP(P1439&amp;"_"&amp;Q1439&amp;"_"&amp;R1439,[1]挑战模式!$A:$AS,5,FALSE)/I1439,2)))</f>
        <v>3</v>
      </c>
      <c r="K1439" s="10">
        <f t="shared" ca="1" si="139"/>
        <v>1</v>
      </c>
      <c r="L1439" s="10" t="str">
        <f t="shared" ca="1" si="140"/>
        <v>Monster_Season2_Challenge5_8_4</v>
      </c>
      <c r="M1439" s="10">
        <f t="shared" ca="1" si="141"/>
        <v>1</v>
      </c>
      <c r="O1439" s="10">
        <f ca="1">IF(J1439="","",VLOOKUP(P1439&amp;"_"&amp;Q1439&amp;"_"&amp;R1439,[1]挑战模式!$A:$AS,38+S1439,FALSE))</f>
        <v>5</v>
      </c>
      <c r="P1439" s="10">
        <v>2</v>
      </c>
      <c r="Q1439" s="10">
        <v>5</v>
      </c>
      <c r="R1439" s="10">
        <v>8</v>
      </c>
      <c r="S1439" s="10">
        <v>4</v>
      </c>
    </row>
    <row r="1440" spans="2:19" x14ac:dyDescent="0.2">
      <c r="B1440" s="10" t="str">
        <f t="shared" si="136"/>
        <v/>
      </c>
      <c r="C1440" s="10" t="str">
        <f>IF(ISNA(VLOOKUP(P1440&amp;"_"&amp;Q1440&amp;"_"&amp;R1440,[1]挑战模式!$A:$AS,1,FALSE)),"",IF(R1440-R1439=0,"",R1440))</f>
        <v/>
      </c>
      <c r="D1440" s="10" t="str">
        <f t="shared" si="137"/>
        <v/>
      </c>
      <c r="E1440" s="10" t="str">
        <f>""</f>
        <v/>
      </c>
      <c r="F1440" s="10" t="str">
        <f>IF(C1440="","",VLOOKUP(P1440&amp;"_"&amp;Q1440&amp;"_"&amp;R1440,[1]挑战模式!$A:$AS,13,FALSE)-VLOOKUP(P1440&amp;"_"&amp;Q1440&amp;"_"&amp;R1440,[1]挑战模式!$A:$AS,14,FALSE))</f>
        <v/>
      </c>
      <c r="G1440" s="10" t="str">
        <f t="shared" si="138"/>
        <v/>
      </c>
      <c r="H1440" s="10" t="str">
        <f t="shared" si="142"/>
        <v/>
      </c>
      <c r="I1440" s="10">
        <f ca="1">IF(ISNA(VLOOKUP(P1440&amp;"_"&amp;Q1440&amp;"_"&amp;R1440,[1]挑战模式!$A:$AS,1,FALSE)),"",IF(VLOOKUP(P1440&amp;"_"&amp;Q1440&amp;"_"&amp;R1440,[1]挑战模式!$A:$AS,14+S1440,FALSE)="","",INT(VLOOKUP(P1440&amp;"_"&amp;Q1440&amp;"_"&amp;R1440,[1]挑战模式!$A:$AS,20+S1440,FALSE))))</f>
        <v>1</v>
      </c>
      <c r="J1440" s="10">
        <f ca="1">IF(ISNA(VLOOKUP(P1440&amp;"_"&amp;Q1440&amp;"_"&amp;R1440,[1]挑战模式!$A:$AS,1,FALSE)),"",IF(VLOOKUP(P1440&amp;"_"&amp;Q1440&amp;"_"&amp;R1440,[1]挑战模式!$A:$AS,14+S1440,FALSE)="","",ROUND(VLOOKUP(P1440&amp;"_"&amp;Q1440&amp;"_"&amp;R1440,[1]挑战模式!$A:$AS,5,FALSE)/I1440,2)))</f>
        <v>30</v>
      </c>
      <c r="K1440" s="10">
        <f t="shared" ca="1" si="139"/>
        <v>1</v>
      </c>
      <c r="L1440" s="10" t="str">
        <f t="shared" ca="1" si="140"/>
        <v>Monster_Season2_Challenge5_8_5</v>
      </c>
      <c r="M1440" s="10">
        <f t="shared" ca="1" si="141"/>
        <v>1</v>
      </c>
      <c r="O1440" s="10">
        <f ca="1">IF(J1440="","",VLOOKUP(P1440&amp;"_"&amp;Q1440&amp;"_"&amp;R1440,[1]挑战模式!$A:$AS,38+S1440,FALSE))</f>
        <v>7</v>
      </c>
      <c r="P1440" s="10">
        <v>2</v>
      </c>
      <c r="Q1440" s="10">
        <v>5</v>
      </c>
      <c r="R1440" s="10">
        <v>8</v>
      </c>
      <c r="S1440" s="10">
        <v>5</v>
      </c>
    </row>
    <row r="1441" spans="2:19" x14ac:dyDescent="0.2">
      <c r="B1441" s="10" t="str">
        <f t="shared" si="136"/>
        <v/>
      </c>
      <c r="C1441" s="10" t="str">
        <f>IF(ISNA(VLOOKUP(P1441&amp;"_"&amp;Q1441&amp;"_"&amp;R1441,[1]挑战模式!$A:$AS,1,FALSE)),"",IF(R1441-R1440=0,"",R1441))</f>
        <v/>
      </c>
      <c r="D1441" s="10" t="str">
        <f t="shared" si="137"/>
        <v/>
      </c>
      <c r="E1441" s="10" t="str">
        <f>""</f>
        <v/>
      </c>
      <c r="F1441" s="10" t="str">
        <f>IF(C1441="","",VLOOKUP(P1441&amp;"_"&amp;Q1441&amp;"_"&amp;R1441,[1]挑战模式!$A:$AS,13,FALSE)-VLOOKUP(P1441&amp;"_"&amp;Q1441&amp;"_"&amp;R1441,[1]挑战模式!$A:$AS,14,FALSE))</f>
        <v/>
      </c>
      <c r="G1441" s="10" t="str">
        <f t="shared" si="138"/>
        <v/>
      </c>
      <c r="H1441" s="10" t="str">
        <f t="shared" si="142"/>
        <v/>
      </c>
      <c r="I1441" s="10" t="str">
        <f ca="1">IF(ISNA(VLOOKUP(P1441&amp;"_"&amp;Q1441&amp;"_"&amp;R1441,[1]挑战模式!$A:$AS,1,FALSE)),"",IF(VLOOKUP(P1441&amp;"_"&amp;Q1441&amp;"_"&amp;R1441,[1]挑战模式!$A:$AS,14+S1441,FALSE)="","",INT(VLOOKUP(P1441&amp;"_"&amp;Q1441&amp;"_"&amp;R1441,[1]挑战模式!$A:$AS,20+S1441,FALSE))))</f>
        <v/>
      </c>
      <c r="J1441" s="10" t="str">
        <f ca="1">IF(ISNA(VLOOKUP(P1441&amp;"_"&amp;Q1441&amp;"_"&amp;R1441,[1]挑战模式!$A:$AS,1,FALSE)),"",IF(VLOOKUP(P1441&amp;"_"&amp;Q1441&amp;"_"&amp;R1441,[1]挑战模式!$A:$AS,14+S1441,FALSE)="","",ROUND(VLOOKUP(P1441&amp;"_"&amp;Q1441&amp;"_"&amp;R1441,[1]挑战模式!$A:$AS,5,FALSE)/I1441,2)))</f>
        <v/>
      </c>
      <c r="K1441" s="10" t="str">
        <f t="shared" ca="1" si="139"/>
        <v/>
      </c>
      <c r="L1441" s="10" t="str">
        <f t="shared" ca="1" si="140"/>
        <v/>
      </c>
      <c r="M1441" s="10" t="str">
        <f t="shared" ca="1" si="141"/>
        <v/>
      </c>
      <c r="O1441" s="10" t="str">
        <f ca="1">IF(J1441="","",VLOOKUP(P1441&amp;"_"&amp;Q1441&amp;"_"&amp;R1441,[1]挑战模式!$A:$AS,38+S1441,FALSE))</f>
        <v/>
      </c>
      <c r="P1441" s="10">
        <v>2</v>
      </c>
      <c r="Q1441" s="10">
        <v>5</v>
      </c>
      <c r="R1441" s="10">
        <v>8</v>
      </c>
      <c r="S1441" s="10">
        <v>6</v>
      </c>
    </row>
    <row r="1442" spans="2:19" x14ac:dyDescent="0.2">
      <c r="B1442" s="10" t="str">
        <f t="shared" si="136"/>
        <v>MonsterWaveCallRule_Season3_Challenge1</v>
      </c>
      <c r="C1442" s="10">
        <f>IF(ISNA(VLOOKUP(P1442&amp;"_"&amp;Q1442&amp;"_"&amp;R1442,[1]挑战模式!$A:$AS,1,FALSE)),"",IF(R1442-R1441=0,"",R1442))</f>
        <v>1</v>
      </c>
      <c r="D1442" s="10" t="str">
        <f t="shared" si="137"/>
        <v>赛季3挑战关卡1波次1</v>
      </c>
      <c r="E1442" s="10" t="str">
        <f>""</f>
        <v/>
      </c>
      <c r="F1442" s="10">
        <f>IF(C1442="","",VLOOKUP(P1442&amp;"_"&amp;Q1442&amp;"_"&amp;R1442,[1]挑战模式!$A:$AS,13,FALSE)-VLOOKUP(P1442&amp;"_"&amp;Q1442&amp;"_"&amp;R1442,[1]挑战模式!$A:$AS,14,FALSE))</f>
        <v>100</v>
      </c>
      <c r="G1442" s="10">
        <f t="shared" si="138"/>
        <v>180</v>
      </c>
      <c r="H1442" s="10">
        <f t="shared" si="142"/>
        <v>0</v>
      </c>
      <c r="I1442" s="10">
        <f ca="1">IF(ISNA(VLOOKUP(P1442&amp;"_"&amp;Q1442&amp;"_"&amp;R1442,[1]挑战模式!$A:$AS,1,FALSE)),"",IF(VLOOKUP(P1442&amp;"_"&amp;Q1442&amp;"_"&amp;R1442,[1]挑战模式!$A:$AS,14+S1442,FALSE)="","",INT(VLOOKUP(P1442&amp;"_"&amp;Q1442&amp;"_"&amp;R1442,[1]挑战模式!$A:$AS,20+S1442,FALSE))))</f>
        <v>5</v>
      </c>
      <c r="J1442" s="10">
        <f ca="1">IF(ISNA(VLOOKUP(P1442&amp;"_"&amp;Q1442&amp;"_"&amp;R1442,[1]挑战模式!$A:$AS,1,FALSE)),"",IF(VLOOKUP(P1442&amp;"_"&amp;Q1442&amp;"_"&amp;R1442,[1]挑战模式!$A:$AS,14+S1442,FALSE)="","",ROUND(VLOOKUP(P1442&amp;"_"&amp;Q1442&amp;"_"&amp;R1442,[1]挑战模式!$A:$AS,5,FALSE)/I1442,2)))</f>
        <v>2</v>
      </c>
      <c r="K1442" s="10">
        <f t="shared" ca="1" si="139"/>
        <v>1</v>
      </c>
      <c r="L1442" s="10" t="str">
        <f t="shared" ca="1" si="140"/>
        <v>Monster_Season3_Challenge1_1_1</v>
      </c>
      <c r="M1442" s="10">
        <f t="shared" ca="1" si="141"/>
        <v>1</v>
      </c>
      <c r="O1442" s="10">
        <f ca="1">IF(J1442="","",VLOOKUP(P1442&amp;"_"&amp;Q1442&amp;"_"&amp;R1442,[1]挑战模式!$A:$AS,38+S1442,FALSE))</f>
        <v>40</v>
      </c>
      <c r="P1442" s="10">
        <v>3</v>
      </c>
      <c r="Q1442" s="10">
        <v>1</v>
      </c>
      <c r="R1442" s="10">
        <v>1</v>
      </c>
      <c r="S1442" s="10">
        <v>1</v>
      </c>
    </row>
    <row r="1443" spans="2:19" x14ac:dyDescent="0.2">
      <c r="B1443" s="10" t="str">
        <f t="shared" ref="B1443:B1506" si="143">IF(C1443="","","MonsterWaveCallRule_Season"&amp;P1443&amp;"_Challenge"&amp;Q1443)</f>
        <v/>
      </c>
      <c r="C1443" s="10" t="str">
        <f>IF(ISNA(VLOOKUP(P1443&amp;"_"&amp;Q1443&amp;"_"&amp;R1443,[1]挑战模式!$A:$AS,1,FALSE)),"",IF(R1443-R1442=0,"",R1443))</f>
        <v/>
      </c>
      <c r="D1443" s="10" t="str">
        <f t="shared" ref="D1443:D1506" si="144">IF(C1443="","","赛季"&amp;P1443&amp;"挑战关卡"&amp;Q1443&amp;"波次"&amp;R1443)</f>
        <v/>
      </c>
      <c r="E1443" s="10" t="str">
        <f>""</f>
        <v/>
      </c>
      <c r="F1443" s="10" t="str">
        <f>IF(C1443="","",VLOOKUP(P1443&amp;"_"&amp;Q1443&amp;"_"&amp;R1443,[1]挑战模式!$A:$AS,13,FALSE)-VLOOKUP(P1443&amp;"_"&amp;Q1443&amp;"_"&amp;R1443,[1]挑战模式!$A:$AS,14,FALSE))</f>
        <v/>
      </c>
      <c r="G1443" s="10" t="str">
        <f t="shared" ref="G1443:G1506" si="145">IF(C1443="","",180)</f>
        <v/>
      </c>
      <c r="H1443" s="10" t="str">
        <f t="shared" si="142"/>
        <v/>
      </c>
      <c r="I1443" s="10" t="str">
        <f ca="1">IF(ISNA(VLOOKUP(P1443&amp;"_"&amp;Q1443&amp;"_"&amp;R1443,[1]挑战模式!$A:$AS,1,FALSE)),"",IF(VLOOKUP(P1443&amp;"_"&amp;Q1443&amp;"_"&amp;R1443,[1]挑战模式!$A:$AS,14+S1443,FALSE)="","",INT(VLOOKUP(P1443&amp;"_"&amp;Q1443&amp;"_"&amp;R1443,[1]挑战模式!$A:$AS,20+S1443,FALSE))))</f>
        <v/>
      </c>
      <c r="J1443" s="10" t="str">
        <f ca="1">IF(ISNA(VLOOKUP(P1443&amp;"_"&amp;Q1443&amp;"_"&amp;R1443,[1]挑战模式!$A:$AS,1,FALSE)),"",IF(VLOOKUP(P1443&amp;"_"&amp;Q1443&amp;"_"&amp;R1443,[1]挑战模式!$A:$AS,14+S1443,FALSE)="","",ROUND(VLOOKUP(P1443&amp;"_"&amp;Q1443&amp;"_"&amp;R1443,[1]挑战模式!$A:$AS,5,FALSE)/I1443,2)))</f>
        <v/>
      </c>
      <c r="K1443" s="10" t="str">
        <f t="shared" ref="K1443:K1506" ca="1" si="146">IF(J1443="","",1)</f>
        <v/>
      </c>
      <c r="L1443" s="10" t="str">
        <f t="shared" ref="L1443:L1506" ca="1" si="147">IF(J1443="","","Monster_Season"&amp;P1443&amp;"_Challenge"&amp;Q1443&amp;"_"&amp;R1443&amp;"_"&amp;S1443)</f>
        <v/>
      </c>
      <c r="M1443" s="10" t="str">
        <f t="shared" ref="M1443:M1506" ca="1" si="148">IF(J1443="","",1)</f>
        <v/>
      </c>
      <c r="O1443" s="10" t="str">
        <f ca="1">IF(J1443="","",VLOOKUP(P1443&amp;"_"&amp;Q1443&amp;"_"&amp;R1443,[1]挑战模式!$A:$AS,38+S1443,FALSE))</f>
        <v/>
      </c>
      <c r="P1443" s="10">
        <v>3</v>
      </c>
      <c r="Q1443" s="10">
        <v>1</v>
      </c>
      <c r="R1443" s="10">
        <v>1</v>
      </c>
      <c r="S1443" s="10">
        <v>2</v>
      </c>
    </row>
    <row r="1444" spans="2:19" x14ac:dyDescent="0.2">
      <c r="B1444" s="10" t="str">
        <f t="shared" si="143"/>
        <v/>
      </c>
      <c r="C1444" s="10" t="str">
        <f>IF(ISNA(VLOOKUP(P1444&amp;"_"&amp;Q1444&amp;"_"&amp;R1444,[1]挑战模式!$A:$AS,1,FALSE)),"",IF(R1444-R1443=0,"",R1444))</f>
        <v/>
      </c>
      <c r="D1444" s="10" t="str">
        <f t="shared" si="144"/>
        <v/>
      </c>
      <c r="E1444" s="10" t="str">
        <f>""</f>
        <v/>
      </c>
      <c r="F1444" s="10" t="str">
        <f>IF(C1444="","",VLOOKUP(P1444&amp;"_"&amp;Q1444&amp;"_"&amp;R1444,[1]挑战模式!$A:$AS,13,FALSE)-VLOOKUP(P1444&amp;"_"&amp;Q1444&amp;"_"&amp;R1444,[1]挑战模式!$A:$AS,14,FALSE))</f>
        <v/>
      </c>
      <c r="G1444" s="10" t="str">
        <f t="shared" si="145"/>
        <v/>
      </c>
      <c r="H1444" s="10" t="str">
        <f t="shared" si="142"/>
        <v/>
      </c>
      <c r="I1444" s="10" t="str">
        <f ca="1">IF(ISNA(VLOOKUP(P1444&amp;"_"&amp;Q1444&amp;"_"&amp;R1444,[1]挑战模式!$A:$AS,1,FALSE)),"",IF(VLOOKUP(P1444&amp;"_"&amp;Q1444&amp;"_"&amp;R1444,[1]挑战模式!$A:$AS,14+S1444,FALSE)="","",INT(VLOOKUP(P1444&amp;"_"&amp;Q1444&amp;"_"&amp;R1444,[1]挑战模式!$A:$AS,20+S1444,FALSE))))</f>
        <v/>
      </c>
      <c r="J1444" s="10" t="str">
        <f ca="1">IF(ISNA(VLOOKUP(P1444&amp;"_"&amp;Q1444&amp;"_"&amp;R1444,[1]挑战模式!$A:$AS,1,FALSE)),"",IF(VLOOKUP(P1444&amp;"_"&amp;Q1444&amp;"_"&amp;R1444,[1]挑战模式!$A:$AS,14+S1444,FALSE)="","",ROUND(VLOOKUP(P1444&amp;"_"&amp;Q1444&amp;"_"&amp;R1444,[1]挑战模式!$A:$AS,5,FALSE)/I1444,2)))</f>
        <v/>
      </c>
      <c r="K1444" s="10" t="str">
        <f t="shared" ca="1" si="146"/>
        <v/>
      </c>
      <c r="L1444" s="10" t="str">
        <f t="shared" ca="1" si="147"/>
        <v/>
      </c>
      <c r="M1444" s="10" t="str">
        <f t="shared" ca="1" si="148"/>
        <v/>
      </c>
      <c r="O1444" s="10" t="str">
        <f ca="1">IF(J1444="","",VLOOKUP(P1444&amp;"_"&amp;Q1444&amp;"_"&amp;R1444,[1]挑战模式!$A:$AS,38+S1444,FALSE))</f>
        <v/>
      </c>
      <c r="P1444" s="10">
        <v>3</v>
      </c>
      <c r="Q1444" s="10">
        <v>1</v>
      </c>
      <c r="R1444" s="10">
        <v>1</v>
      </c>
      <c r="S1444" s="10">
        <v>3</v>
      </c>
    </row>
    <row r="1445" spans="2:19" x14ac:dyDescent="0.2">
      <c r="B1445" s="10" t="str">
        <f t="shared" si="143"/>
        <v/>
      </c>
      <c r="C1445" s="10" t="str">
        <f>IF(ISNA(VLOOKUP(P1445&amp;"_"&amp;Q1445&amp;"_"&amp;R1445,[1]挑战模式!$A:$AS,1,FALSE)),"",IF(R1445-R1444=0,"",R1445))</f>
        <v/>
      </c>
      <c r="D1445" s="10" t="str">
        <f t="shared" si="144"/>
        <v/>
      </c>
      <c r="E1445" s="10" t="str">
        <f>""</f>
        <v/>
      </c>
      <c r="F1445" s="10" t="str">
        <f>IF(C1445="","",VLOOKUP(P1445&amp;"_"&amp;Q1445&amp;"_"&amp;R1445,[1]挑战模式!$A:$AS,13,FALSE)-VLOOKUP(P1445&amp;"_"&amp;Q1445&amp;"_"&amp;R1445,[1]挑战模式!$A:$AS,14,FALSE))</f>
        <v/>
      </c>
      <c r="G1445" s="10" t="str">
        <f t="shared" si="145"/>
        <v/>
      </c>
      <c r="H1445" s="10" t="str">
        <f t="shared" si="142"/>
        <v/>
      </c>
      <c r="I1445" s="10" t="str">
        <f ca="1">IF(ISNA(VLOOKUP(P1445&amp;"_"&amp;Q1445&amp;"_"&amp;R1445,[1]挑战模式!$A:$AS,1,FALSE)),"",IF(VLOOKUP(P1445&amp;"_"&amp;Q1445&amp;"_"&amp;R1445,[1]挑战模式!$A:$AS,14+S1445,FALSE)="","",INT(VLOOKUP(P1445&amp;"_"&amp;Q1445&amp;"_"&amp;R1445,[1]挑战模式!$A:$AS,20+S1445,FALSE))))</f>
        <v/>
      </c>
      <c r="J1445" s="10" t="str">
        <f ca="1">IF(ISNA(VLOOKUP(P1445&amp;"_"&amp;Q1445&amp;"_"&amp;R1445,[1]挑战模式!$A:$AS,1,FALSE)),"",IF(VLOOKUP(P1445&amp;"_"&amp;Q1445&amp;"_"&amp;R1445,[1]挑战模式!$A:$AS,14+S1445,FALSE)="","",ROUND(VLOOKUP(P1445&amp;"_"&amp;Q1445&amp;"_"&amp;R1445,[1]挑战模式!$A:$AS,5,FALSE)/I1445,2)))</f>
        <v/>
      </c>
      <c r="K1445" s="10" t="str">
        <f t="shared" ca="1" si="146"/>
        <v/>
      </c>
      <c r="L1445" s="10" t="str">
        <f t="shared" ca="1" si="147"/>
        <v/>
      </c>
      <c r="M1445" s="10" t="str">
        <f t="shared" ca="1" si="148"/>
        <v/>
      </c>
      <c r="O1445" s="10" t="str">
        <f ca="1">IF(J1445="","",VLOOKUP(P1445&amp;"_"&amp;Q1445&amp;"_"&amp;R1445,[1]挑战模式!$A:$AS,38+S1445,FALSE))</f>
        <v/>
      </c>
      <c r="P1445" s="10">
        <v>3</v>
      </c>
      <c r="Q1445" s="10">
        <v>1</v>
      </c>
      <c r="R1445" s="10">
        <v>1</v>
      </c>
      <c r="S1445" s="10">
        <v>4</v>
      </c>
    </row>
    <row r="1446" spans="2:19" x14ac:dyDescent="0.2">
      <c r="B1446" s="10" t="str">
        <f t="shared" si="143"/>
        <v/>
      </c>
      <c r="C1446" s="10" t="str">
        <f>IF(ISNA(VLOOKUP(P1446&amp;"_"&amp;Q1446&amp;"_"&amp;R1446,[1]挑战模式!$A:$AS,1,FALSE)),"",IF(R1446-R1445=0,"",R1446))</f>
        <v/>
      </c>
      <c r="D1446" s="10" t="str">
        <f t="shared" si="144"/>
        <v/>
      </c>
      <c r="E1446" s="10" t="str">
        <f>""</f>
        <v/>
      </c>
      <c r="F1446" s="10" t="str">
        <f>IF(C1446="","",VLOOKUP(P1446&amp;"_"&amp;Q1446&amp;"_"&amp;R1446,[1]挑战模式!$A:$AS,13,FALSE)-VLOOKUP(P1446&amp;"_"&amp;Q1446&amp;"_"&amp;R1446,[1]挑战模式!$A:$AS,14,FALSE))</f>
        <v/>
      </c>
      <c r="G1446" s="10" t="str">
        <f t="shared" si="145"/>
        <v/>
      </c>
      <c r="H1446" s="10" t="str">
        <f t="shared" si="142"/>
        <v/>
      </c>
      <c r="I1446" s="10" t="str">
        <f ca="1">IF(ISNA(VLOOKUP(P1446&amp;"_"&amp;Q1446&amp;"_"&amp;R1446,[1]挑战模式!$A:$AS,1,FALSE)),"",IF(VLOOKUP(P1446&amp;"_"&amp;Q1446&amp;"_"&amp;R1446,[1]挑战模式!$A:$AS,14+S1446,FALSE)="","",INT(VLOOKUP(P1446&amp;"_"&amp;Q1446&amp;"_"&amp;R1446,[1]挑战模式!$A:$AS,20+S1446,FALSE))))</f>
        <v/>
      </c>
      <c r="J1446" s="10" t="str">
        <f ca="1">IF(ISNA(VLOOKUP(P1446&amp;"_"&amp;Q1446&amp;"_"&amp;R1446,[1]挑战模式!$A:$AS,1,FALSE)),"",IF(VLOOKUP(P1446&amp;"_"&amp;Q1446&amp;"_"&amp;R1446,[1]挑战模式!$A:$AS,14+S1446,FALSE)="","",ROUND(VLOOKUP(P1446&amp;"_"&amp;Q1446&amp;"_"&amp;R1446,[1]挑战模式!$A:$AS,5,FALSE)/I1446,2)))</f>
        <v/>
      </c>
      <c r="K1446" s="10" t="str">
        <f t="shared" ca="1" si="146"/>
        <v/>
      </c>
      <c r="L1446" s="10" t="str">
        <f t="shared" ca="1" si="147"/>
        <v/>
      </c>
      <c r="M1446" s="10" t="str">
        <f t="shared" ca="1" si="148"/>
        <v/>
      </c>
      <c r="O1446" s="10" t="str">
        <f ca="1">IF(J1446="","",VLOOKUP(P1446&amp;"_"&amp;Q1446&amp;"_"&amp;R1446,[1]挑战模式!$A:$AS,38+S1446,FALSE))</f>
        <v/>
      </c>
      <c r="P1446" s="10">
        <v>3</v>
      </c>
      <c r="Q1446" s="10">
        <v>1</v>
      </c>
      <c r="R1446" s="10">
        <v>1</v>
      </c>
      <c r="S1446" s="10">
        <v>5</v>
      </c>
    </row>
    <row r="1447" spans="2:19" x14ac:dyDescent="0.2">
      <c r="B1447" s="10" t="str">
        <f t="shared" si="143"/>
        <v/>
      </c>
      <c r="C1447" s="10" t="str">
        <f>IF(ISNA(VLOOKUP(P1447&amp;"_"&amp;Q1447&amp;"_"&amp;R1447,[1]挑战模式!$A:$AS,1,FALSE)),"",IF(R1447-R1446=0,"",R1447))</f>
        <v/>
      </c>
      <c r="D1447" s="10" t="str">
        <f t="shared" si="144"/>
        <v/>
      </c>
      <c r="E1447" s="10" t="str">
        <f>""</f>
        <v/>
      </c>
      <c r="F1447" s="10" t="str">
        <f>IF(C1447="","",VLOOKUP(P1447&amp;"_"&amp;Q1447&amp;"_"&amp;R1447,[1]挑战模式!$A:$AS,13,FALSE)-VLOOKUP(P1447&amp;"_"&amp;Q1447&amp;"_"&amp;R1447,[1]挑战模式!$A:$AS,14,FALSE))</f>
        <v/>
      </c>
      <c r="G1447" s="10" t="str">
        <f t="shared" si="145"/>
        <v/>
      </c>
      <c r="H1447" s="10" t="str">
        <f t="shared" si="142"/>
        <v/>
      </c>
      <c r="I1447" s="10" t="str">
        <f ca="1">IF(ISNA(VLOOKUP(P1447&amp;"_"&amp;Q1447&amp;"_"&amp;R1447,[1]挑战模式!$A:$AS,1,FALSE)),"",IF(VLOOKUP(P1447&amp;"_"&amp;Q1447&amp;"_"&amp;R1447,[1]挑战模式!$A:$AS,14+S1447,FALSE)="","",INT(VLOOKUP(P1447&amp;"_"&amp;Q1447&amp;"_"&amp;R1447,[1]挑战模式!$A:$AS,20+S1447,FALSE))))</f>
        <v/>
      </c>
      <c r="J1447" s="10" t="str">
        <f ca="1">IF(ISNA(VLOOKUP(P1447&amp;"_"&amp;Q1447&amp;"_"&amp;R1447,[1]挑战模式!$A:$AS,1,FALSE)),"",IF(VLOOKUP(P1447&amp;"_"&amp;Q1447&amp;"_"&amp;R1447,[1]挑战模式!$A:$AS,14+S1447,FALSE)="","",ROUND(VLOOKUP(P1447&amp;"_"&amp;Q1447&amp;"_"&amp;R1447,[1]挑战模式!$A:$AS,5,FALSE)/I1447,2)))</f>
        <v/>
      </c>
      <c r="K1447" s="10" t="str">
        <f t="shared" ca="1" si="146"/>
        <v/>
      </c>
      <c r="L1447" s="10" t="str">
        <f t="shared" ca="1" si="147"/>
        <v/>
      </c>
      <c r="M1447" s="10" t="str">
        <f t="shared" ca="1" si="148"/>
        <v/>
      </c>
      <c r="O1447" s="10" t="str">
        <f ca="1">IF(J1447="","",VLOOKUP(P1447&amp;"_"&amp;Q1447&amp;"_"&amp;R1447,[1]挑战模式!$A:$AS,38+S1447,FALSE))</f>
        <v/>
      </c>
      <c r="P1447" s="10">
        <v>3</v>
      </c>
      <c r="Q1447" s="10">
        <v>1</v>
      </c>
      <c r="R1447" s="10">
        <v>1</v>
      </c>
      <c r="S1447" s="10">
        <v>6</v>
      </c>
    </row>
    <row r="1448" spans="2:19" x14ac:dyDescent="0.2">
      <c r="B1448" s="10" t="str">
        <f t="shared" si="143"/>
        <v>MonsterWaveCallRule_Season3_Challenge1</v>
      </c>
      <c r="C1448" s="10">
        <f>IF(ISNA(VLOOKUP(P1448&amp;"_"&amp;Q1448&amp;"_"&amp;R1448,[1]挑战模式!$A:$AS,1,FALSE)),"",IF(R1448-R1447=0,"",R1448))</f>
        <v>2</v>
      </c>
      <c r="D1448" s="10" t="str">
        <f t="shared" si="144"/>
        <v>赛季3挑战关卡1波次2</v>
      </c>
      <c r="E1448" s="10" t="str">
        <f>""</f>
        <v/>
      </c>
      <c r="F1448" s="10">
        <f>IF(C1448="","",VLOOKUP(P1448&amp;"_"&amp;Q1448&amp;"_"&amp;R1448,[1]挑战模式!$A:$AS,13,FALSE)-VLOOKUP(P1448&amp;"_"&amp;Q1448&amp;"_"&amp;R1448,[1]挑战模式!$A:$AS,14,FALSE))</f>
        <v>100</v>
      </c>
      <c r="G1448" s="10">
        <f t="shared" si="145"/>
        <v>180</v>
      </c>
      <c r="H1448" s="10">
        <f t="shared" si="142"/>
        <v>0</v>
      </c>
      <c r="I1448" s="10">
        <f ca="1">IF(ISNA(VLOOKUP(P1448&amp;"_"&amp;Q1448&amp;"_"&amp;R1448,[1]挑战模式!$A:$AS,1,FALSE)),"",IF(VLOOKUP(P1448&amp;"_"&amp;Q1448&amp;"_"&amp;R1448,[1]挑战模式!$A:$AS,14+S1448,FALSE)="","",INT(VLOOKUP(P1448&amp;"_"&amp;Q1448&amp;"_"&amp;R1448,[1]挑战模式!$A:$AS,20+S1448,FALSE))))</f>
        <v>4</v>
      </c>
      <c r="J1448" s="10">
        <f ca="1">IF(ISNA(VLOOKUP(P1448&amp;"_"&amp;Q1448&amp;"_"&amp;R1448,[1]挑战模式!$A:$AS,1,FALSE)),"",IF(VLOOKUP(P1448&amp;"_"&amp;Q1448&amp;"_"&amp;R1448,[1]挑战模式!$A:$AS,14+S1448,FALSE)="","",ROUND(VLOOKUP(P1448&amp;"_"&amp;Q1448&amp;"_"&amp;R1448,[1]挑战模式!$A:$AS,5,FALSE)/I1448,2)))</f>
        <v>3.75</v>
      </c>
      <c r="K1448" s="10">
        <f t="shared" ca="1" si="146"/>
        <v>1</v>
      </c>
      <c r="L1448" s="10" t="str">
        <f t="shared" ca="1" si="147"/>
        <v>Monster_Season3_Challenge1_2_1</v>
      </c>
      <c r="M1448" s="10">
        <f t="shared" ca="1" si="148"/>
        <v>1</v>
      </c>
      <c r="O1448" s="10">
        <f ca="1">IF(J1448="","",VLOOKUP(P1448&amp;"_"&amp;Q1448&amp;"_"&amp;R1448,[1]挑战模式!$A:$AS,38+S1448,FALSE))</f>
        <v>25</v>
      </c>
      <c r="P1448" s="10">
        <v>3</v>
      </c>
      <c r="Q1448" s="10">
        <v>1</v>
      </c>
      <c r="R1448" s="10">
        <v>2</v>
      </c>
      <c r="S1448" s="10">
        <v>1</v>
      </c>
    </row>
    <row r="1449" spans="2:19" x14ac:dyDescent="0.2">
      <c r="B1449" s="10" t="str">
        <f t="shared" si="143"/>
        <v/>
      </c>
      <c r="C1449" s="10" t="str">
        <f>IF(ISNA(VLOOKUP(P1449&amp;"_"&amp;Q1449&amp;"_"&amp;R1449,[1]挑战模式!$A:$AS,1,FALSE)),"",IF(R1449-R1448=0,"",R1449))</f>
        <v/>
      </c>
      <c r="D1449" s="10" t="str">
        <f t="shared" si="144"/>
        <v/>
      </c>
      <c r="E1449" s="10" t="str">
        <f>""</f>
        <v/>
      </c>
      <c r="F1449" s="10" t="str">
        <f>IF(C1449="","",VLOOKUP(P1449&amp;"_"&amp;Q1449&amp;"_"&amp;R1449,[1]挑战模式!$A:$AS,13,FALSE)-VLOOKUP(P1449&amp;"_"&amp;Q1449&amp;"_"&amp;R1449,[1]挑战模式!$A:$AS,14,FALSE))</f>
        <v/>
      </c>
      <c r="G1449" s="10" t="str">
        <f t="shared" si="145"/>
        <v/>
      </c>
      <c r="H1449" s="10" t="str">
        <f t="shared" si="142"/>
        <v/>
      </c>
      <c r="I1449" s="10">
        <f ca="1">IF(ISNA(VLOOKUP(P1449&amp;"_"&amp;Q1449&amp;"_"&amp;R1449,[1]挑战模式!$A:$AS,1,FALSE)),"",IF(VLOOKUP(P1449&amp;"_"&amp;Q1449&amp;"_"&amp;R1449,[1]挑战模式!$A:$AS,14+S1449,FALSE)="","",INT(VLOOKUP(P1449&amp;"_"&amp;Q1449&amp;"_"&amp;R1449,[1]挑战模式!$A:$AS,20+S1449,FALSE))))</f>
        <v>4</v>
      </c>
      <c r="J1449" s="10">
        <f ca="1">IF(ISNA(VLOOKUP(P1449&amp;"_"&amp;Q1449&amp;"_"&amp;R1449,[1]挑战模式!$A:$AS,1,FALSE)),"",IF(VLOOKUP(P1449&amp;"_"&amp;Q1449&amp;"_"&amp;R1449,[1]挑战模式!$A:$AS,14+S1449,FALSE)="","",ROUND(VLOOKUP(P1449&amp;"_"&amp;Q1449&amp;"_"&amp;R1449,[1]挑战模式!$A:$AS,5,FALSE)/I1449,2)))</f>
        <v>3.75</v>
      </c>
      <c r="K1449" s="10">
        <f t="shared" ca="1" si="146"/>
        <v>1</v>
      </c>
      <c r="L1449" s="10" t="str">
        <f t="shared" ca="1" si="147"/>
        <v>Monster_Season3_Challenge1_2_2</v>
      </c>
      <c r="M1449" s="10">
        <f t="shared" ca="1" si="148"/>
        <v>1</v>
      </c>
      <c r="O1449" s="10">
        <f ca="1">IF(J1449="","",VLOOKUP(P1449&amp;"_"&amp;Q1449&amp;"_"&amp;R1449,[1]挑战模式!$A:$AS,38+S1449,FALSE))</f>
        <v>25</v>
      </c>
      <c r="P1449" s="10">
        <v>3</v>
      </c>
      <c r="Q1449" s="10">
        <v>1</v>
      </c>
      <c r="R1449" s="10">
        <v>2</v>
      </c>
      <c r="S1449" s="10">
        <v>2</v>
      </c>
    </row>
    <row r="1450" spans="2:19" x14ac:dyDescent="0.2">
      <c r="B1450" s="10" t="str">
        <f t="shared" si="143"/>
        <v/>
      </c>
      <c r="C1450" s="10" t="str">
        <f>IF(ISNA(VLOOKUP(P1450&amp;"_"&amp;Q1450&amp;"_"&amp;R1450,[1]挑战模式!$A:$AS,1,FALSE)),"",IF(R1450-R1449=0,"",R1450))</f>
        <v/>
      </c>
      <c r="D1450" s="10" t="str">
        <f t="shared" si="144"/>
        <v/>
      </c>
      <c r="E1450" s="10" t="str">
        <f>""</f>
        <v/>
      </c>
      <c r="F1450" s="10" t="str">
        <f>IF(C1450="","",VLOOKUP(P1450&amp;"_"&amp;Q1450&amp;"_"&amp;R1450,[1]挑战模式!$A:$AS,13,FALSE)-VLOOKUP(P1450&amp;"_"&amp;Q1450&amp;"_"&amp;R1450,[1]挑战模式!$A:$AS,14,FALSE))</f>
        <v/>
      </c>
      <c r="G1450" s="10" t="str">
        <f t="shared" si="145"/>
        <v/>
      </c>
      <c r="H1450" s="10" t="str">
        <f t="shared" si="142"/>
        <v/>
      </c>
      <c r="I1450" s="10" t="str">
        <f ca="1">IF(ISNA(VLOOKUP(P1450&amp;"_"&amp;Q1450&amp;"_"&amp;R1450,[1]挑战模式!$A:$AS,1,FALSE)),"",IF(VLOOKUP(P1450&amp;"_"&amp;Q1450&amp;"_"&amp;R1450,[1]挑战模式!$A:$AS,14+S1450,FALSE)="","",INT(VLOOKUP(P1450&amp;"_"&amp;Q1450&amp;"_"&amp;R1450,[1]挑战模式!$A:$AS,20+S1450,FALSE))))</f>
        <v/>
      </c>
      <c r="J1450" s="10" t="str">
        <f ca="1">IF(ISNA(VLOOKUP(P1450&amp;"_"&amp;Q1450&amp;"_"&amp;R1450,[1]挑战模式!$A:$AS,1,FALSE)),"",IF(VLOOKUP(P1450&amp;"_"&amp;Q1450&amp;"_"&amp;R1450,[1]挑战模式!$A:$AS,14+S1450,FALSE)="","",ROUND(VLOOKUP(P1450&amp;"_"&amp;Q1450&amp;"_"&amp;R1450,[1]挑战模式!$A:$AS,5,FALSE)/I1450,2)))</f>
        <v/>
      </c>
      <c r="K1450" s="10" t="str">
        <f t="shared" ca="1" si="146"/>
        <v/>
      </c>
      <c r="L1450" s="10" t="str">
        <f t="shared" ca="1" si="147"/>
        <v/>
      </c>
      <c r="M1450" s="10" t="str">
        <f t="shared" ca="1" si="148"/>
        <v/>
      </c>
      <c r="O1450" s="10" t="str">
        <f ca="1">IF(J1450="","",VLOOKUP(P1450&amp;"_"&amp;Q1450&amp;"_"&amp;R1450,[1]挑战模式!$A:$AS,38+S1450,FALSE))</f>
        <v/>
      </c>
      <c r="P1450" s="10">
        <v>3</v>
      </c>
      <c r="Q1450" s="10">
        <v>1</v>
      </c>
      <c r="R1450" s="10">
        <v>2</v>
      </c>
      <c r="S1450" s="10">
        <v>3</v>
      </c>
    </row>
    <row r="1451" spans="2:19" x14ac:dyDescent="0.2">
      <c r="B1451" s="10" t="str">
        <f t="shared" si="143"/>
        <v/>
      </c>
      <c r="C1451" s="10" t="str">
        <f>IF(ISNA(VLOOKUP(P1451&amp;"_"&amp;Q1451&amp;"_"&amp;R1451,[1]挑战模式!$A:$AS,1,FALSE)),"",IF(R1451-R1450=0,"",R1451))</f>
        <v/>
      </c>
      <c r="D1451" s="10" t="str">
        <f t="shared" si="144"/>
        <v/>
      </c>
      <c r="E1451" s="10" t="str">
        <f>""</f>
        <v/>
      </c>
      <c r="F1451" s="10" t="str">
        <f>IF(C1451="","",VLOOKUP(P1451&amp;"_"&amp;Q1451&amp;"_"&amp;R1451,[1]挑战模式!$A:$AS,13,FALSE)-VLOOKUP(P1451&amp;"_"&amp;Q1451&amp;"_"&amp;R1451,[1]挑战模式!$A:$AS,14,FALSE))</f>
        <v/>
      </c>
      <c r="G1451" s="10" t="str">
        <f t="shared" si="145"/>
        <v/>
      </c>
      <c r="H1451" s="10" t="str">
        <f t="shared" si="142"/>
        <v/>
      </c>
      <c r="I1451" s="10" t="str">
        <f ca="1">IF(ISNA(VLOOKUP(P1451&amp;"_"&amp;Q1451&amp;"_"&amp;R1451,[1]挑战模式!$A:$AS,1,FALSE)),"",IF(VLOOKUP(P1451&amp;"_"&amp;Q1451&amp;"_"&amp;R1451,[1]挑战模式!$A:$AS,14+S1451,FALSE)="","",INT(VLOOKUP(P1451&amp;"_"&amp;Q1451&amp;"_"&amp;R1451,[1]挑战模式!$A:$AS,20+S1451,FALSE))))</f>
        <v/>
      </c>
      <c r="J1451" s="10" t="str">
        <f ca="1">IF(ISNA(VLOOKUP(P1451&amp;"_"&amp;Q1451&amp;"_"&amp;R1451,[1]挑战模式!$A:$AS,1,FALSE)),"",IF(VLOOKUP(P1451&amp;"_"&amp;Q1451&amp;"_"&amp;R1451,[1]挑战模式!$A:$AS,14+S1451,FALSE)="","",ROUND(VLOOKUP(P1451&amp;"_"&amp;Q1451&amp;"_"&amp;R1451,[1]挑战模式!$A:$AS,5,FALSE)/I1451,2)))</f>
        <v/>
      </c>
      <c r="K1451" s="10" t="str">
        <f t="shared" ca="1" si="146"/>
        <v/>
      </c>
      <c r="L1451" s="10" t="str">
        <f t="shared" ca="1" si="147"/>
        <v/>
      </c>
      <c r="M1451" s="10" t="str">
        <f t="shared" ca="1" si="148"/>
        <v/>
      </c>
      <c r="O1451" s="10" t="str">
        <f ca="1">IF(J1451="","",VLOOKUP(P1451&amp;"_"&amp;Q1451&amp;"_"&amp;R1451,[1]挑战模式!$A:$AS,38+S1451,FALSE))</f>
        <v/>
      </c>
      <c r="P1451" s="10">
        <v>3</v>
      </c>
      <c r="Q1451" s="10">
        <v>1</v>
      </c>
      <c r="R1451" s="10">
        <v>2</v>
      </c>
      <c r="S1451" s="10">
        <v>4</v>
      </c>
    </row>
    <row r="1452" spans="2:19" x14ac:dyDescent="0.2">
      <c r="B1452" s="10" t="str">
        <f t="shared" si="143"/>
        <v/>
      </c>
      <c r="C1452" s="10" t="str">
        <f>IF(ISNA(VLOOKUP(P1452&amp;"_"&amp;Q1452&amp;"_"&amp;R1452,[1]挑战模式!$A:$AS,1,FALSE)),"",IF(R1452-R1451=0,"",R1452))</f>
        <v/>
      </c>
      <c r="D1452" s="10" t="str">
        <f t="shared" si="144"/>
        <v/>
      </c>
      <c r="E1452" s="10" t="str">
        <f>""</f>
        <v/>
      </c>
      <c r="F1452" s="10" t="str">
        <f>IF(C1452="","",VLOOKUP(P1452&amp;"_"&amp;Q1452&amp;"_"&amp;R1452,[1]挑战模式!$A:$AS,13,FALSE)-VLOOKUP(P1452&amp;"_"&amp;Q1452&amp;"_"&amp;R1452,[1]挑战模式!$A:$AS,14,FALSE))</f>
        <v/>
      </c>
      <c r="G1452" s="10" t="str">
        <f t="shared" si="145"/>
        <v/>
      </c>
      <c r="H1452" s="10" t="str">
        <f t="shared" si="142"/>
        <v/>
      </c>
      <c r="I1452" s="10" t="str">
        <f ca="1">IF(ISNA(VLOOKUP(P1452&amp;"_"&amp;Q1452&amp;"_"&amp;R1452,[1]挑战模式!$A:$AS,1,FALSE)),"",IF(VLOOKUP(P1452&amp;"_"&amp;Q1452&amp;"_"&amp;R1452,[1]挑战模式!$A:$AS,14+S1452,FALSE)="","",INT(VLOOKUP(P1452&amp;"_"&amp;Q1452&amp;"_"&amp;R1452,[1]挑战模式!$A:$AS,20+S1452,FALSE))))</f>
        <v/>
      </c>
      <c r="J1452" s="10" t="str">
        <f ca="1">IF(ISNA(VLOOKUP(P1452&amp;"_"&amp;Q1452&amp;"_"&amp;R1452,[1]挑战模式!$A:$AS,1,FALSE)),"",IF(VLOOKUP(P1452&amp;"_"&amp;Q1452&amp;"_"&amp;R1452,[1]挑战模式!$A:$AS,14+S1452,FALSE)="","",ROUND(VLOOKUP(P1452&amp;"_"&amp;Q1452&amp;"_"&amp;R1452,[1]挑战模式!$A:$AS,5,FALSE)/I1452,2)))</f>
        <v/>
      </c>
      <c r="K1452" s="10" t="str">
        <f t="shared" ca="1" si="146"/>
        <v/>
      </c>
      <c r="L1452" s="10" t="str">
        <f t="shared" ca="1" si="147"/>
        <v/>
      </c>
      <c r="M1452" s="10" t="str">
        <f t="shared" ca="1" si="148"/>
        <v/>
      </c>
      <c r="O1452" s="10" t="str">
        <f ca="1">IF(J1452="","",VLOOKUP(P1452&amp;"_"&amp;Q1452&amp;"_"&amp;R1452,[1]挑战模式!$A:$AS,38+S1452,FALSE))</f>
        <v/>
      </c>
      <c r="P1452" s="10">
        <v>3</v>
      </c>
      <c r="Q1452" s="10">
        <v>1</v>
      </c>
      <c r="R1452" s="10">
        <v>2</v>
      </c>
      <c r="S1452" s="10">
        <v>5</v>
      </c>
    </row>
    <row r="1453" spans="2:19" x14ac:dyDescent="0.2">
      <c r="B1453" s="10" t="str">
        <f t="shared" si="143"/>
        <v/>
      </c>
      <c r="C1453" s="10" t="str">
        <f>IF(ISNA(VLOOKUP(P1453&amp;"_"&amp;Q1453&amp;"_"&amp;R1453,[1]挑战模式!$A:$AS,1,FALSE)),"",IF(R1453-R1452=0,"",R1453))</f>
        <v/>
      </c>
      <c r="D1453" s="10" t="str">
        <f t="shared" si="144"/>
        <v/>
      </c>
      <c r="E1453" s="10" t="str">
        <f>""</f>
        <v/>
      </c>
      <c r="F1453" s="10" t="str">
        <f>IF(C1453="","",VLOOKUP(P1453&amp;"_"&amp;Q1453&amp;"_"&amp;R1453,[1]挑战模式!$A:$AS,13,FALSE)-VLOOKUP(P1453&amp;"_"&amp;Q1453&amp;"_"&amp;R1453,[1]挑战模式!$A:$AS,14,FALSE))</f>
        <v/>
      </c>
      <c r="G1453" s="10" t="str">
        <f t="shared" si="145"/>
        <v/>
      </c>
      <c r="H1453" s="10" t="str">
        <f t="shared" si="142"/>
        <v/>
      </c>
      <c r="I1453" s="10" t="str">
        <f ca="1">IF(ISNA(VLOOKUP(P1453&amp;"_"&amp;Q1453&amp;"_"&amp;R1453,[1]挑战模式!$A:$AS,1,FALSE)),"",IF(VLOOKUP(P1453&amp;"_"&amp;Q1453&amp;"_"&amp;R1453,[1]挑战模式!$A:$AS,14+S1453,FALSE)="","",INT(VLOOKUP(P1453&amp;"_"&amp;Q1453&amp;"_"&amp;R1453,[1]挑战模式!$A:$AS,20+S1453,FALSE))))</f>
        <v/>
      </c>
      <c r="J1453" s="10" t="str">
        <f ca="1">IF(ISNA(VLOOKUP(P1453&amp;"_"&amp;Q1453&amp;"_"&amp;R1453,[1]挑战模式!$A:$AS,1,FALSE)),"",IF(VLOOKUP(P1453&amp;"_"&amp;Q1453&amp;"_"&amp;R1453,[1]挑战模式!$A:$AS,14+S1453,FALSE)="","",ROUND(VLOOKUP(P1453&amp;"_"&amp;Q1453&amp;"_"&amp;R1453,[1]挑战模式!$A:$AS,5,FALSE)/I1453,2)))</f>
        <v/>
      </c>
      <c r="K1453" s="10" t="str">
        <f t="shared" ca="1" si="146"/>
        <v/>
      </c>
      <c r="L1453" s="10" t="str">
        <f t="shared" ca="1" si="147"/>
        <v/>
      </c>
      <c r="M1453" s="10" t="str">
        <f t="shared" ca="1" si="148"/>
        <v/>
      </c>
      <c r="O1453" s="10" t="str">
        <f ca="1">IF(J1453="","",VLOOKUP(P1453&amp;"_"&amp;Q1453&amp;"_"&amp;R1453,[1]挑战模式!$A:$AS,38+S1453,FALSE))</f>
        <v/>
      </c>
      <c r="P1453" s="10">
        <v>3</v>
      </c>
      <c r="Q1453" s="10">
        <v>1</v>
      </c>
      <c r="R1453" s="10">
        <v>2</v>
      </c>
      <c r="S1453" s="10">
        <v>6</v>
      </c>
    </row>
    <row r="1454" spans="2:19" x14ac:dyDescent="0.2">
      <c r="B1454" s="10" t="str">
        <f t="shared" si="143"/>
        <v>MonsterWaveCallRule_Season3_Challenge1</v>
      </c>
      <c r="C1454" s="10">
        <f>IF(ISNA(VLOOKUP(P1454&amp;"_"&amp;Q1454&amp;"_"&amp;R1454,[1]挑战模式!$A:$AS,1,FALSE)),"",IF(R1454-R1453=0,"",R1454))</f>
        <v>3</v>
      </c>
      <c r="D1454" s="10" t="str">
        <f t="shared" si="144"/>
        <v>赛季3挑战关卡1波次3</v>
      </c>
      <c r="E1454" s="10" t="str">
        <f>""</f>
        <v/>
      </c>
      <c r="F1454" s="10">
        <f>IF(C1454="","",VLOOKUP(P1454&amp;"_"&amp;Q1454&amp;"_"&amp;R1454,[1]挑战模式!$A:$AS,13,FALSE)-VLOOKUP(P1454&amp;"_"&amp;Q1454&amp;"_"&amp;R1454,[1]挑战模式!$A:$AS,14,FALSE))</f>
        <v>100</v>
      </c>
      <c r="G1454" s="10">
        <f t="shared" si="145"/>
        <v>180</v>
      </c>
      <c r="H1454" s="10">
        <f t="shared" si="142"/>
        <v>0</v>
      </c>
      <c r="I1454" s="10">
        <f ca="1">IF(ISNA(VLOOKUP(P1454&amp;"_"&amp;Q1454&amp;"_"&amp;R1454,[1]挑战模式!$A:$AS,1,FALSE)),"",IF(VLOOKUP(P1454&amp;"_"&amp;Q1454&amp;"_"&amp;R1454,[1]挑战模式!$A:$AS,14+S1454,FALSE)="","",INT(VLOOKUP(P1454&amp;"_"&amp;Q1454&amp;"_"&amp;R1454,[1]挑战模式!$A:$AS,20+S1454,FALSE))))</f>
        <v>7</v>
      </c>
      <c r="J1454" s="10">
        <f ca="1">IF(ISNA(VLOOKUP(P1454&amp;"_"&amp;Q1454&amp;"_"&amp;R1454,[1]挑战模式!$A:$AS,1,FALSE)),"",IF(VLOOKUP(P1454&amp;"_"&amp;Q1454&amp;"_"&amp;R1454,[1]挑战模式!$A:$AS,14+S1454,FALSE)="","",ROUND(VLOOKUP(P1454&amp;"_"&amp;Q1454&amp;"_"&amp;R1454,[1]挑战模式!$A:$AS,5,FALSE)/I1454,2)))</f>
        <v>2.86</v>
      </c>
      <c r="K1454" s="10">
        <f t="shared" ca="1" si="146"/>
        <v>1</v>
      </c>
      <c r="L1454" s="10" t="str">
        <f t="shared" ca="1" si="147"/>
        <v>Monster_Season3_Challenge1_3_1</v>
      </c>
      <c r="M1454" s="10">
        <f t="shared" ca="1" si="148"/>
        <v>1</v>
      </c>
      <c r="O1454" s="10">
        <f ca="1">IF(J1454="","",VLOOKUP(P1454&amp;"_"&amp;Q1454&amp;"_"&amp;R1454,[1]挑战模式!$A:$AS,38+S1454,FALSE))</f>
        <v>14</v>
      </c>
      <c r="P1454" s="10">
        <v>3</v>
      </c>
      <c r="Q1454" s="10">
        <v>1</v>
      </c>
      <c r="R1454" s="10">
        <v>3</v>
      </c>
      <c r="S1454" s="10">
        <v>1</v>
      </c>
    </row>
    <row r="1455" spans="2:19" x14ac:dyDescent="0.2">
      <c r="B1455" s="10" t="str">
        <f t="shared" si="143"/>
        <v/>
      </c>
      <c r="C1455" s="10" t="str">
        <f>IF(ISNA(VLOOKUP(P1455&amp;"_"&amp;Q1455&amp;"_"&amp;R1455,[1]挑战模式!$A:$AS,1,FALSE)),"",IF(R1455-R1454=0,"",R1455))</f>
        <v/>
      </c>
      <c r="D1455" s="10" t="str">
        <f t="shared" si="144"/>
        <v/>
      </c>
      <c r="E1455" s="10" t="str">
        <f>""</f>
        <v/>
      </c>
      <c r="F1455" s="10" t="str">
        <f>IF(C1455="","",VLOOKUP(P1455&amp;"_"&amp;Q1455&amp;"_"&amp;R1455,[1]挑战模式!$A:$AS,13,FALSE)-VLOOKUP(P1455&amp;"_"&amp;Q1455&amp;"_"&amp;R1455,[1]挑战模式!$A:$AS,14,FALSE))</f>
        <v/>
      </c>
      <c r="G1455" s="10" t="str">
        <f t="shared" si="145"/>
        <v/>
      </c>
      <c r="H1455" s="10" t="str">
        <f t="shared" si="142"/>
        <v/>
      </c>
      <c r="I1455" s="10">
        <f ca="1">IF(ISNA(VLOOKUP(P1455&amp;"_"&amp;Q1455&amp;"_"&amp;R1455,[1]挑战模式!$A:$AS,1,FALSE)),"",IF(VLOOKUP(P1455&amp;"_"&amp;Q1455&amp;"_"&amp;R1455,[1]挑战模式!$A:$AS,14+S1455,FALSE)="","",INT(VLOOKUP(P1455&amp;"_"&amp;Q1455&amp;"_"&amp;R1455,[1]挑战模式!$A:$AS,20+S1455,FALSE))))</f>
        <v>7</v>
      </c>
      <c r="J1455" s="10">
        <f ca="1">IF(ISNA(VLOOKUP(P1455&amp;"_"&amp;Q1455&amp;"_"&amp;R1455,[1]挑战模式!$A:$AS,1,FALSE)),"",IF(VLOOKUP(P1455&amp;"_"&amp;Q1455&amp;"_"&amp;R1455,[1]挑战模式!$A:$AS,14+S1455,FALSE)="","",ROUND(VLOOKUP(P1455&amp;"_"&amp;Q1455&amp;"_"&amp;R1455,[1]挑战模式!$A:$AS,5,FALSE)/I1455,2)))</f>
        <v>2.86</v>
      </c>
      <c r="K1455" s="10">
        <f t="shared" ca="1" si="146"/>
        <v>1</v>
      </c>
      <c r="L1455" s="10" t="str">
        <f t="shared" ca="1" si="147"/>
        <v>Monster_Season3_Challenge1_3_2</v>
      </c>
      <c r="M1455" s="10">
        <f t="shared" ca="1" si="148"/>
        <v>1</v>
      </c>
      <c r="O1455" s="10">
        <f ca="1">IF(J1455="","",VLOOKUP(P1455&amp;"_"&amp;Q1455&amp;"_"&amp;R1455,[1]挑战模式!$A:$AS,38+S1455,FALSE))</f>
        <v>14</v>
      </c>
      <c r="P1455" s="10">
        <v>3</v>
      </c>
      <c r="Q1455" s="10">
        <v>1</v>
      </c>
      <c r="R1455" s="10">
        <v>3</v>
      </c>
      <c r="S1455" s="10">
        <v>2</v>
      </c>
    </row>
    <row r="1456" spans="2:19" x14ac:dyDescent="0.2">
      <c r="B1456" s="10" t="str">
        <f t="shared" si="143"/>
        <v/>
      </c>
      <c r="C1456" s="10" t="str">
        <f>IF(ISNA(VLOOKUP(P1456&amp;"_"&amp;Q1456&amp;"_"&amp;R1456,[1]挑战模式!$A:$AS,1,FALSE)),"",IF(R1456-R1455=0,"",R1456))</f>
        <v/>
      </c>
      <c r="D1456" s="10" t="str">
        <f t="shared" si="144"/>
        <v/>
      </c>
      <c r="E1456" s="10" t="str">
        <f>""</f>
        <v/>
      </c>
      <c r="F1456" s="10" t="str">
        <f>IF(C1456="","",VLOOKUP(P1456&amp;"_"&amp;Q1456&amp;"_"&amp;R1456,[1]挑战模式!$A:$AS,13,FALSE)-VLOOKUP(P1456&amp;"_"&amp;Q1456&amp;"_"&amp;R1456,[1]挑战模式!$A:$AS,14,FALSE))</f>
        <v/>
      </c>
      <c r="G1456" s="10" t="str">
        <f t="shared" si="145"/>
        <v/>
      </c>
      <c r="H1456" s="10" t="str">
        <f t="shared" si="142"/>
        <v/>
      </c>
      <c r="I1456" s="10" t="str">
        <f ca="1">IF(ISNA(VLOOKUP(P1456&amp;"_"&amp;Q1456&amp;"_"&amp;R1456,[1]挑战模式!$A:$AS,1,FALSE)),"",IF(VLOOKUP(P1456&amp;"_"&amp;Q1456&amp;"_"&amp;R1456,[1]挑战模式!$A:$AS,14+S1456,FALSE)="","",INT(VLOOKUP(P1456&amp;"_"&amp;Q1456&amp;"_"&amp;R1456,[1]挑战模式!$A:$AS,20+S1456,FALSE))))</f>
        <v/>
      </c>
      <c r="J1456" s="10" t="str">
        <f ca="1">IF(ISNA(VLOOKUP(P1456&amp;"_"&amp;Q1456&amp;"_"&amp;R1456,[1]挑战模式!$A:$AS,1,FALSE)),"",IF(VLOOKUP(P1456&amp;"_"&amp;Q1456&amp;"_"&amp;R1456,[1]挑战模式!$A:$AS,14+S1456,FALSE)="","",ROUND(VLOOKUP(P1456&amp;"_"&amp;Q1456&amp;"_"&amp;R1456,[1]挑战模式!$A:$AS,5,FALSE)/I1456,2)))</f>
        <v/>
      </c>
      <c r="K1456" s="10" t="str">
        <f t="shared" ca="1" si="146"/>
        <v/>
      </c>
      <c r="L1456" s="10" t="str">
        <f t="shared" ca="1" si="147"/>
        <v/>
      </c>
      <c r="M1456" s="10" t="str">
        <f t="shared" ca="1" si="148"/>
        <v/>
      </c>
      <c r="O1456" s="10" t="str">
        <f ca="1">IF(J1456="","",VLOOKUP(P1456&amp;"_"&amp;Q1456&amp;"_"&amp;R1456,[1]挑战模式!$A:$AS,38+S1456,FALSE))</f>
        <v/>
      </c>
      <c r="P1456" s="10">
        <v>3</v>
      </c>
      <c r="Q1456" s="10">
        <v>1</v>
      </c>
      <c r="R1456" s="10">
        <v>3</v>
      </c>
      <c r="S1456" s="10">
        <v>3</v>
      </c>
    </row>
    <row r="1457" spans="2:19" x14ac:dyDescent="0.2">
      <c r="B1457" s="10" t="str">
        <f t="shared" si="143"/>
        <v/>
      </c>
      <c r="C1457" s="10" t="str">
        <f>IF(ISNA(VLOOKUP(P1457&amp;"_"&amp;Q1457&amp;"_"&amp;R1457,[1]挑战模式!$A:$AS,1,FALSE)),"",IF(R1457-R1456=0,"",R1457))</f>
        <v/>
      </c>
      <c r="D1457" s="10" t="str">
        <f t="shared" si="144"/>
        <v/>
      </c>
      <c r="E1457" s="10" t="str">
        <f>""</f>
        <v/>
      </c>
      <c r="F1457" s="10" t="str">
        <f>IF(C1457="","",VLOOKUP(P1457&amp;"_"&amp;Q1457&amp;"_"&amp;R1457,[1]挑战模式!$A:$AS,13,FALSE)-VLOOKUP(P1457&amp;"_"&amp;Q1457&amp;"_"&amp;R1457,[1]挑战模式!$A:$AS,14,FALSE))</f>
        <v/>
      </c>
      <c r="G1457" s="10" t="str">
        <f t="shared" si="145"/>
        <v/>
      </c>
      <c r="H1457" s="10" t="str">
        <f t="shared" si="142"/>
        <v/>
      </c>
      <c r="I1457" s="10" t="str">
        <f ca="1">IF(ISNA(VLOOKUP(P1457&amp;"_"&amp;Q1457&amp;"_"&amp;R1457,[1]挑战模式!$A:$AS,1,FALSE)),"",IF(VLOOKUP(P1457&amp;"_"&amp;Q1457&amp;"_"&amp;R1457,[1]挑战模式!$A:$AS,14+S1457,FALSE)="","",INT(VLOOKUP(P1457&amp;"_"&amp;Q1457&amp;"_"&amp;R1457,[1]挑战模式!$A:$AS,20+S1457,FALSE))))</f>
        <v/>
      </c>
      <c r="J1457" s="10" t="str">
        <f ca="1">IF(ISNA(VLOOKUP(P1457&amp;"_"&amp;Q1457&amp;"_"&amp;R1457,[1]挑战模式!$A:$AS,1,FALSE)),"",IF(VLOOKUP(P1457&amp;"_"&amp;Q1457&amp;"_"&amp;R1457,[1]挑战模式!$A:$AS,14+S1457,FALSE)="","",ROUND(VLOOKUP(P1457&amp;"_"&amp;Q1457&amp;"_"&amp;R1457,[1]挑战模式!$A:$AS,5,FALSE)/I1457,2)))</f>
        <v/>
      </c>
      <c r="K1457" s="10" t="str">
        <f t="shared" ca="1" si="146"/>
        <v/>
      </c>
      <c r="L1457" s="10" t="str">
        <f t="shared" ca="1" si="147"/>
        <v/>
      </c>
      <c r="M1457" s="10" t="str">
        <f t="shared" ca="1" si="148"/>
        <v/>
      </c>
      <c r="O1457" s="10" t="str">
        <f ca="1">IF(J1457="","",VLOOKUP(P1457&amp;"_"&amp;Q1457&amp;"_"&amp;R1457,[1]挑战模式!$A:$AS,38+S1457,FALSE))</f>
        <v/>
      </c>
      <c r="P1457" s="10">
        <v>3</v>
      </c>
      <c r="Q1457" s="10">
        <v>1</v>
      </c>
      <c r="R1457" s="10">
        <v>3</v>
      </c>
      <c r="S1457" s="10">
        <v>4</v>
      </c>
    </row>
    <row r="1458" spans="2:19" x14ac:dyDescent="0.2">
      <c r="B1458" s="10" t="str">
        <f t="shared" si="143"/>
        <v/>
      </c>
      <c r="C1458" s="10" t="str">
        <f>IF(ISNA(VLOOKUP(P1458&amp;"_"&amp;Q1458&amp;"_"&amp;R1458,[1]挑战模式!$A:$AS,1,FALSE)),"",IF(R1458-R1457=0,"",R1458))</f>
        <v/>
      </c>
      <c r="D1458" s="10" t="str">
        <f t="shared" si="144"/>
        <v/>
      </c>
      <c r="E1458" s="10" t="str">
        <f>""</f>
        <v/>
      </c>
      <c r="F1458" s="10" t="str">
        <f>IF(C1458="","",VLOOKUP(P1458&amp;"_"&amp;Q1458&amp;"_"&amp;R1458,[1]挑战模式!$A:$AS,13,FALSE)-VLOOKUP(P1458&amp;"_"&amp;Q1458&amp;"_"&amp;R1458,[1]挑战模式!$A:$AS,14,FALSE))</f>
        <v/>
      </c>
      <c r="G1458" s="10" t="str">
        <f t="shared" si="145"/>
        <v/>
      </c>
      <c r="H1458" s="10" t="str">
        <f t="shared" si="142"/>
        <v/>
      </c>
      <c r="I1458" s="10" t="str">
        <f ca="1">IF(ISNA(VLOOKUP(P1458&amp;"_"&amp;Q1458&amp;"_"&amp;R1458,[1]挑战模式!$A:$AS,1,FALSE)),"",IF(VLOOKUP(P1458&amp;"_"&amp;Q1458&amp;"_"&amp;R1458,[1]挑战模式!$A:$AS,14+S1458,FALSE)="","",INT(VLOOKUP(P1458&amp;"_"&amp;Q1458&amp;"_"&amp;R1458,[1]挑战模式!$A:$AS,20+S1458,FALSE))))</f>
        <v/>
      </c>
      <c r="J1458" s="10" t="str">
        <f ca="1">IF(ISNA(VLOOKUP(P1458&amp;"_"&amp;Q1458&amp;"_"&amp;R1458,[1]挑战模式!$A:$AS,1,FALSE)),"",IF(VLOOKUP(P1458&amp;"_"&amp;Q1458&amp;"_"&amp;R1458,[1]挑战模式!$A:$AS,14+S1458,FALSE)="","",ROUND(VLOOKUP(P1458&amp;"_"&amp;Q1458&amp;"_"&amp;R1458,[1]挑战模式!$A:$AS,5,FALSE)/I1458,2)))</f>
        <v/>
      </c>
      <c r="K1458" s="10" t="str">
        <f t="shared" ca="1" si="146"/>
        <v/>
      </c>
      <c r="L1458" s="10" t="str">
        <f t="shared" ca="1" si="147"/>
        <v/>
      </c>
      <c r="M1458" s="10" t="str">
        <f t="shared" ca="1" si="148"/>
        <v/>
      </c>
      <c r="O1458" s="10" t="str">
        <f ca="1">IF(J1458="","",VLOOKUP(P1458&amp;"_"&amp;Q1458&amp;"_"&amp;R1458,[1]挑战模式!$A:$AS,38+S1458,FALSE))</f>
        <v/>
      </c>
      <c r="P1458" s="10">
        <v>3</v>
      </c>
      <c r="Q1458" s="10">
        <v>1</v>
      </c>
      <c r="R1458" s="10">
        <v>3</v>
      </c>
      <c r="S1458" s="10">
        <v>5</v>
      </c>
    </row>
    <row r="1459" spans="2:19" x14ac:dyDescent="0.2">
      <c r="B1459" s="10" t="str">
        <f t="shared" si="143"/>
        <v/>
      </c>
      <c r="C1459" s="10" t="str">
        <f>IF(ISNA(VLOOKUP(P1459&amp;"_"&amp;Q1459&amp;"_"&amp;R1459,[1]挑战模式!$A:$AS,1,FALSE)),"",IF(R1459-R1458=0,"",R1459))</f>
        <v/>
      </c>
      <c r="D1459" s="10" t="str">
        <f t="shared" si="144"/>
        <v/>
      </c>
      <c r="E1459" s="10" t="str">
        <f>""</f>
        <v/>
      </c>
      <c r="F1459" s="10" t="str">
        <f>IF(C1459="","",VLOOKUP(P1459&amp;"_"&amp;Q1459&amp;"_"&amp;R1459,[1]挑战模式!$A:$AS,13,FALSE)-VLOOKUP(P1459&amp;"_"&amp;Q1459&amp;"_"&amp;R1459,[1]挑战模式!$A:$AS,14,FALSE))</f>
        <v/>
      </c>
      <c r="G1459" s="10" t="str">
        <f t="shared" si="145"/>
        <v/>
      </c>
      <c r="H1459" s="10" t="str">
        <f t="shared" si="142"/>
        <v/>
      </c>
      <c r="I1459" s="10" t="str">
        <f ca="1">IF(ISNA(VLOOKUP(P1459&amp;"_"&amp;Q1459&amp;"_"&amp;R1459,[1]挑战模式!$A:$AS,1,FALSE)),"",IF(VLOOKUP(P1459&amp;"_"&amp;Q1459&amp;"_"&amp;R1459,[1]挑战模式!$A:$AS,14+S1459,FALSE)="","",INT(VLOOKUP(P1459&amp;"_"&amp;Q1459&amp;"_"&amp;R1459,[1]挑战模式!$A:$AS,20+S1459,FALSE))))</f>
        <v/>
      </c>
      <c r="J1459" s="10" t="str">
        <f ca="1">IF(ISNA(VLOOKUP(P1459&amp;"_"&amp;Q1459&amp;"_"&amp;R1459,[1]挑战模式!$A:$AS,1,FALSE)),"",IF(VLOOKUP(P1459&amp;"_"&amp;Q1459&amp;"_"&amp;R1459,[1]挑战模式!$A:$AS,14+S1459,FALSE)="","",ROUND(VLOOKUP(P1459&amp;"_"&amp;Q1459&amp;"_"&amp;R1459,[1]挑战模式!$A:$AS,5,FALSE)/I1459,2)))</f>
        <v/>
      </c>
      <c r="K1459" s="10" t="str">
        <f t="shared" ca="1" si="146"/>
        <v/>
      </c>
      <c r="L1459" s="10" t="str">
        <f t="shared" ca="1" si="147"/>
        <v/>
      </c>
      <c r="M1459" s="10" t="str">
        <f t="shared" ca="1" si="148"/>
        <v/>
      </c>
      <c r="O1459" s="10" t="str">
        <f ca="1">IF(J1459="","",VLOOKUP(P1459&amp;"_"&amp;Q1459&amp;"_"&amp;R1459,[1]挑战模式!$A:$AS,38+S1459,FALSE))</f>
        <v/>
      </c>
      <c r="P1459" s="10">
        <v>3</v>
      </c>
      <c r="Q1459" s="10">
        <v>1</v>
      </c>
      <c r="R1459" s="10">
        <v>3</v>
      </c>
      <c r="S1459" s="10">
        <v>6</v>
      </c>
    </row>
    <row r="1460" spans="2:19" x14ac:dyDescent="0.2">
      <c r="B1460" s="10" t="str">
        <f t="shared" si="143"/>
        <v>MonsterWaveCallRule_Season3_Challenge1</v>
      </c>
      <c r="C1460" s="10">
        <f>IF(ISNA(VLOOKUP(P1460&amp;"_"&amp;Q1460&amp;"_"&amp;R1460,[1]挑战模式!$A:$AS,1,FALSE)),"",IF(R1460-R1459=0,"",R1460))</f>
        <v>4</v>
      </c>
      <c r="D1460" s="10" t="str">
        <f t="shared" si="144"/>
        <v>赛季3挑战关卡1波次4</v>
      </c>
      <c r="E1460" s="10" t="str">
        <f>""</f>
        <v/>
      </c>
      <c r="F1460" s="10">
        <f>IF(C1460="","",VLOOKUP(P1460&amp;"_"&amp;Q1460&amp;"_"&amp;R1460,[1]挑战模式!$A:$AS,13,FALSE)-VLOOKUP(P1460&amp;"_"&amp;Q1460&amp;"_"&amp;R1460,[1]挑战模式!$A:$AS,14,FALSE))</f>
        <v>100</v>
      </c>
      <c r="G1460" s="10">
        <f t="shared" si="145"/>
        <v>180</v>
      </c>
      <c r="H1460" s="10">
        <f t="shared" si="142"/>
        <v>0</v>
      </c>
      <c r="I1460" s="10">
        <f ca="1">IF(ISNA(VLOOKUP(P1460&amp;"_"&amp;Q1460&amp;"_"&amp;R1460,[1]挑战模式!$A:$AS,1,FALSE)),"",IF(VLOOKUP(P1460&amp;"_"&amp;Q1460&amp;"_"&amp;R1460,[1]挑战模式!$A:$AS,14+S1460,FALSE)="","",INT(VLOOKUP(P1460&amp;"_"&amp;Q1460&amp;"_"&amp;R1460,[1]挑战模式!$A:$AS,20+S1460,FALSE))))</f>
        <v>8</v>
      </c>
      <c r="J1460" s="10">
        <f ca="1">IF(ISNA(VLOOKUP(P1460&amp;"_"&amp;Q1460&amp;"_"&amp;R1460,[1]挑战模式!$A:$AS,1,FALSE)),"",IF(VLOOKUP(P1460&amp;"_"&amp;Q1460&amp;"_"&amp;R1460,[1]挑战模式!$A:$AS,14+S1460,FALSE)="","",ROUND(VLOOKUP(P1460&amp;"_"&amp;Q1460&amp;"_"&amp;R1460,[1]挑战模式!$A:$AS,5,FALSE)/I1460,2)))</f>
        <v>3.13</v>
      </c>
      <c r="K1460" s="10">
        <f t="shared" ca="1" si="146"/>
        <v>1</v>
      </c>
      <c r="L1460" s="10" t="str">
        <f t="shared" ca="1" si="147"/>
        <v>Monster_Season3_Challenge1_4_1</v>
      </c>
      <c r="M1460" s="10">
        <f t="shared" ca="1" si="148"/>
        <v>1</v>
      </c>
      <c r="O1460" s="10">
        <f ca="1">IF(J1460="","",VLOOKUP(P1460&amp;"_"&amp;Q1460&amp;"_"&amp;R1460,[1]挑战模式!$A:$AS,38+S1460,FALSE))</f>
        <v>10</v>
      </c>
      <c r="P1460" s="10">
        <v>3</v>
      </c>
      <c r="Q1460" s="10">
        <v>1</v>
      </c>
      <c r="R1460" s="10">
        <v>4</v>
      </c>
      <c r="S1460" s="10">
        <v>1</v>
      </c>
    </row>
    <row r="1461" spans="2:19" x14ac:dyDescent="0.2">
      <c r="B1461" s="10" t="str">
        <f t="shared" si="143"/>
        <v/>
      </c>
      <c r="C1461" s="10" t="str">
        <f>IF(ISNA(VLOOKUP(P1461&amp;"_"&amp;Q1461&amp;"_"&amp;R1461,[1]挑战模式!$A:$AS,1,FALSE)),"",IF(R1461-R1460=0,"",R1461))</f>
        <v/>
      </c>
      <c r="D1461" s="10" t="str">
        <f t="shared" si="144"/>
        <v/>
      </c>
      <c r="E1461" s="10" t="str">
        <f>""</f>
        <v/>
      </c>
      <c r="F1461" s="10" t="str">
        <f>IF(C1461="","",VLOOKUP(P1461&amp;"_"&amp;Q1461&amp;"_"&amp;R1461,[1]挑战模式!$A:$AS,13,FALSE)-VLOOKUP(P1461&amp;"_"&amp;Q1461&amp;"_"&amp;R1461,[1]挑战模式!$A:$AS,14,FALSE))</f>
        <v/>
      </c>
      <c r="G1461" s="10" t="str">
        <f t="shared" si="145"/>
        <v/>
      </c>
      <c r="H1461" s="10" t="str">
        <f t="shared" si="142"/>
        <v/>
      </c>
      <c r="I1461" s="10">
        <f ca="1">IF(ISNA(VLOOKUP(P1461&amp;"_"&amp;Q1461&amp;"_"&amp;R1461,[1]挑战模式!$A:$AS,1,FALSE)),"",IF(VLOOKUP(P1461&amp;"_"&amp;Q1461&amp;"_"&amp;R1461,[1]挑战模式!$A:$AS,14+S1461,FALSE)="","",INT(VLOOKUP(P1461&amp;"_"&amp;Q1461&amp;"_"&amp;R1461,[1]挑战模式!$A:$AS,20+S1461,FALSE))))</f>
        <v>8</v>
      </c>
      <c r="J1461" s="10">
        <f ca="1">IF(ISNA(VLOOKUP(P1461&amp;"_"&amp;Q1461&amp;"_"&amp;R1461,[1]挑战模式!$A:$AS,1,FALSE)),"",IF(VLOOKUP(P1461&amp;"_"&amp;Q1461&amp;"_"&amp;R1461,[1]挑战模式!$A:$AS,14+S1461,FALSE)="","",ROUND(VLOOKUP(P1461&amp;"_"&amp;Q1461&amp;"_"&amp;R1461,[1]挑战模式!$A:$AS,5,FALSE)/I1461,2)))</f>
        <v>3.13</v>
      </c>
      <c r="K1461" s="10">
        <f t="shared" ca="1" si="146"/>
        <v>1</v>
      </c>
      <c r="L1461" s="10" t="str">
        <f t="shared" ca="1" si="147"/>
        <v>Monster_Season3_Challenge1_4_2</v>
      </c>
      <c r="M1461" s="10">
        <f t="shared" ca="1" si="148"/>
        <v>1</v>
      </c>
      <c r="O1461" s="10">
        <f ca="1">IF(J1461="","",VLOOKUP(P1461&amp;"_"&amp;Q1461&amp;"_"&amp;R1461,[1]挑战模式!$A:$AS,38+S1461,FALSE))</f>
        <v>10</v>
      </c>
      <c r="P1461" s="10">
        <v>3</v>
      </c>
      <c r="Q1461" s="10">
        <v>1</v>
      </c>
      <c r="R1461" s="10">
        <v>4</v>
      </c>
      <c r="S1461" s="10">
        <v>2</v>
      </c>
    </row>
    <row r="1462" spans="2:19" x14ac:dyDescent="0.2">
      <c r="B1462" s="10" t="str">
        <f t="shared" si="143"/>
        <v/>
      </c>
      <c r="C1462" s="10" t="str">
        <f>IF(ISNA(VLOOKUP(P1462&amp;"_"&amp;Q1462&amp;"_"&amp;R1462,[1]挑战模式!$A:$AS,1,FALSE)),"",IF(R1462-R1461=0,"",R1462))</f>
        <v/>
      </c>
      <c r="D1462" s="10" t="str">
        <f t="shared" si="144"/>
        <v/>
      </c>
      <c r="E1462" s="10" t="str">
        <f>""</f>
        <v/>
      </c>
      <c r="F1462" s="10" t="str">
        <f>IF(C1462="","",VLOOKUP(P1462&amp;"_"&amp;Q1462&amp;"_"&amp;R1462,[1]挑战模式!$A:$AS,13,FALSE)-VLOOKUP(P1462&amp;"_"&amp;Q1462&amp;"_"&amp;R1462,[1]挑战模式!$A:$AS,14,FALSE))</f>
        <v/>
      </c>
      <c r="G1462" s="10" t="str">
        <f t="shared" si="145"/>
        <v/>
      </c>
      <c r="H1462" s="10" t="str">
        <f t="shared" si="142"/>
        <v/>
      </c>
      <c r="I1462" s="10">
        <f ca="1">IF(ISNA(VLOOKUP(P1462&amp;"_"&amp;Q1462&amp;"_"&amp;R1462,[1]挑战模式!$A:$AS,1,FALSE)),"",IF(VLOOKUP(P1462&amp;"_"&amp;Q1462&amp;"_"&amp;R1462,[1]挑战模式!$A:$AS,14+S1462,FALSE)="","",INT(VLOOKUP(P1462&amp;"_"&amp;Q1462&amp;"_"&amp;R1462,[1]挑战模式!$A:$AS,20+S1462,FALSE))))</f>
        <v>4</v>
      </c>
      <c r="J1462" s="10">
        <f ca="1">IF(ISNA(VLOOKUP(P1462&amp;"_"&amp;Q1462&amp;"_"&amp;R1462,[1]挑战模式!$A:$AS,1,FALSE)),"",IF(VLOOKUP(P1462&amp;"_"&amp;Q1462&amp;"_"&amp;R1462,[1]挑战模式!$A:$AS,14+S1462,FALSE)="","",ROUND(VLOOKUP(P1462&amp;"_"&amp;Q1462&amp;"_"&amp;R1462,[1]挑战模式!$A:$AS,5,FALSE)/I1462,2)))</f>
        <v>6.25</v>
      </c>
      <c r="K1462" s="10">
        <f t="shared" ca="1" si="146"/>
        <v>1</v>
      </c>
      <c r="L1462" s="10" t="str">
        <f t="shared" ca="1" si="147"/>
        <v>Monster_Season3_Challenge1_4_3</v>
      </c>
      <c r="M1462" s="10">
        <f t="shared" ca="1" si="148"/>
        <v>1</v>
      </c>
      <c r="O1462" s="10">
        <f ca="1">IF(J1462="","",VLOOKUP(P1462&amp;"_"&amp;Q1462&amp;"_"&amp;R1462,[1]挑战模式!$A:$AS,38+S1462,FALSE))</f>
        <v>10</v>
      </c>
      <c r="P1462" s="10">
        <v>3</v>
      </c>
      <c r="Q1462" s="10">
        <v>1</v>
      </c>
      <c r="R1462" s="10">
        <v>4</v>
      </c>
      <c r="S1462" s="10">
        <v>3</v>
      </c>
    </row>
    <row r="1463" spans="2:19" x14ac:dyDescent="0.2">
      <c r="B1463" s="10" t="str">
        <f t="shared" si="143"/>
        <v/>
      </c>
      <c r="C1463" s="10" t="str">
        <f>IF(ISNA(VLOOKUP(P1463&amp;"_"&amp;Q1463&amp;"_"&amp;R1463,[1]挑战模式!$A:$AS,1,FALSE)),"",IF(R1463-R1462=0,"",R1463))</f>
        <v/>
      </c>
      <c r="D1463" s="10" t="str">
        <f t="shared" si="144"/>
        <v/>
      </c>
      <c r="E1463" s="10" t="str">
        <f>""</f>
        <v/>
      </c>
      <c r="F1463" s="10" t="str">
        <f>IF(C1463="","",VLOOKUP(P1463&amp;"_"&amp;Q1463&amp;"_"&amp;R1463,[1]挑战模式!$A:$AS,13,FALSE)-VLOOKUP(P1463&amp;"_"&amp;Q1463&amp;"_"&amp;R1463,[1]挑战模式!$A:$AS,14,FALSE))</f>
        <v/>
      </c>
      <c r="G1463" s="10" t="str">
        <f t="shared" si="145"/>
        <v/>
      </c>
      <c r="H1463" s="10" t="str">
        <f t="shared" si="142"/>
        <v/>
      </c>
      <c r="I1463" s="10" t="str">
        <f ca="1">IF(ISNA(VLOOKUP(P1463&amp;"_"&amp;Q1463&amp;"_"&amp;R1463,[1]挑战模式!$A:$AS,1,FALSE)),"",IF(VLOOKUP(P1463&amp;"_"&amp;Q1463&amp;"_"&amp;R1463,[1]挑战模式!$A:$AS,14+S1463,FALSE)="","",INT(VLOOKUP(P1463&amp;"_"&amp;Q1463&amp;"_"&amp;R1463,[1]挑战模式!$A:$AS,20+S1463,FALSE))))</f>
        <v/>
      </c>
      <c r="J1463" s="10" t="str">
        <f ca="1">IF(ISNA(VLOOKUP(P1463&amp;"_"&amp;Q1463&amp;"_"&amp;R1463,[1]挑战模式!$A:$AS,1,FALSE)),"",IF(VLOOKUP(P1463&amp;"_"&amp;Q1463&amp;"_"&amp;R1463,[1]挑战模式!$A:$AS,14+S1463,FALSE)="","",ROUND(VLOOKUP(P1463&amp;"_"&amp;Q1463&amp;"_"&amp;R1463,[1]挑战模式!$A:$AS,5,FALSE)/I1463,2)))</f>
        <v/>
      </c>
      <c r="K1463" s="10" t="str">
        <f t="shared" ca="1" si="146"/>
        <v/>
      </c>
      <c r="L1463" s="10" t="str">
        <f t="shared" ca="1" si="147"/>
        <v/>
      </c>
      <c r="M1463" s="10" t="str">
        <f t="shared" ca="1" si="148"/>
        <v/>
      </c>
      <c r="O1463" s="10" t="str">
        <f ca="1">IF(J1463="","",VLOOKUP(P1463&amp;"_"&amp;Q1463&amp;"_"&amp;R1463,[1]挑战模式!$A:$AS,38+S1463,FALSE))</f>
        <v/>
      </c>
      <c r="P1463" s="10">
        <v>3</v>
      </c>
      <c r="Q1463" s="10">
        <v>1</v>
      </c>
      <c r="R1463" s="10">
        <v>4</v>
      </c>
      <c r="S1463" s="10">
        <v>4</v>
      </c>
    </row>
    <row r="1464" spans="2:19" x14ac:dyDescent="0.2">
      <c r="B1464" s="10" t="str">
        <f t="shared" si="143"/>
        <v/>
      </c>
      <c r="C1464" s="10" t="str">
        <f>IF(ISNA(VLOOKUP(P1464&amp;"_"&amp;Q1464&amp;"_"&amp;R1464,[1]挑战模式!$A:$AS,1,FALSE)),"",IF(R1464-R1463=0,"",R1464))</f>
        <v/>
      </c>
      <c r="D1464" s="10" t="str">
        <f t="shared" si="144"/>
        <v/>
      </c>
      <c r="E1464" s="10" t="str">
        <f>""</f>
        <v/>
      </c>
      <c r="F1464" s="10" t="str">
        <f>IF(C1464="","",VLOOKUP(P1464&amp;"_"&amp;Q1464&amp;"_"&amp;R1464,[1]挑战模式!$A:$AS,13,FALSE)-VLOOKUP(P1464&amp;"_"&amp;Q1464&amp;"_"&amp;R1464,[1]挑战模式!$A:$AS,14,FALSE))</f>
        <v/>
      </c>
      <c r="G1464" s="10" t="str">
        <f t="shared" si="145"/>
        <v/>
      </c>
      <c r="H1464" s="10" t="str">
        <f t="shared" si="142"/>
        <v/>
      </c>
      <c r="I1464" s="10" t="str">
        <f ca="1">IF(ISNA(VLOOKUP(P1464&amp;"_"&amp;Q1464&amp;"_"&amp;R1464,[1]挑战模式!$A:$AS,1,FALSE)),"",IF(VLOOKUP(P1464&amp;"_"&amp;Q1464&amp;"_"&amp;R1464,[1]挑战模式!$A:$AS,14+S1464,FALSE)="","",INT(VLOOKUP(P1464&amp;"_"&amp;Q1464&amp;"_"&amp;R1464,[1]挑战模式!$A:$AS,20+S1464,FALSE))))</f>
        <v/>
      </c>
      <c r="J1464" s="10" t="str">
        <f ca="1">IF(ISNA(VLOOKUP(P1464&amp;"_"&amp;Q1464&amp;"_"&amp;R1464,[1]挑战模式!$A:$AS,1,FALSE)),"",IF(VLOOKUP(P1464&amp;"_"&amp;Q1464&amp;"_"&amp;R1464,[1]挑战模式!$A:$AS,14+S1464,FALSE)="","",ROUND(VLOOKUP(P1464&amp;"_"&amp;Q1464&amp;"_"&amp;R1464,[1]挑战模式!$A:$AS,5,FALSE)/I1464,2)))</f>
        <v/>
      </c>
      <c r="K1464" s="10" t="str">
        <f t="shared" ca="1" si="146"/>
        <v/>
      </c>
      <c r="L1464" s="10" t="str">
        <f t="shared" ca="1" si="147"/>
        <v/>
      </c>
      <c r="M1464" s="10" t="str">
        <f t="shared" ca="1" si="148"/>
        <v/>
      </c>
      <c r="O1464" s="10" t="str">
        <f ca="1">IF(J1464="","",VLOOKUP(P1464&amp;"_"&amp;Q1464&amp;"_"&amp;R1464,[1]挑战模式!$A:$AS,38+S1464,FALSE))</f>
        <v/>
      </c>
      <c r="P1464" s="10">
        <v>3</v>
      </c>
      <c r="Q1464" s="10">
        <v>1</v>
      </c>
      <c r="R1464" s="10">
        <v>4</v>
      </c>
      <c r="S1464" s="10">
        <v>5</v>
      </c>
    </row>
    <row r="1465" spans="2:19" x14ac:dyDescent="0.2">
      <c r="B1465" s="10" t="str">
        <f t="shared" si="143"/>
        <v/>
      </c>
      <c r="C1465" s="10" t="str">
        <f>IF(ISNA(VLOOKUP(P1465&amp;"_"&amp;Q1465&amp;"_"&amp;R1465,[1]挑战模式!$A:$AS,1,FALSE)),"",IF(R1465-R1464=0,"",R1465))</f>
        <v/>
      </c>
      <c r="D1465" s="10" t="str">
        <f t="shared" si="144"/>
        <v/>
      </c>
      <c r="E1465" s="10" t="str">
        <f>""</f>
        <v/>
      </c>
      <c r="F1465" s="10" t="str">
        <f>IF(C1465="","",VLOOKUP(P1465&amp;"_"&amp;Q1465&amp;"_"&amp;R1465,[1]挑战模式!$A:$AS,13,FALSE)-VLOOKUP(P1465&amp;"_"&amp;Q1465&amp;"_"&amp;R1465,[1]挑战模式!$A:$AS,14,FALSE))</f>
        <v/>
      </c>
      <c r="G1465" s="10" t="str">
        <f t="shared" si="145"/>
        <v/>
      </c>
      <c r="H1465" s="10" t="str">
        <f t="shared" si="142"/>
        <v/>
      </c>
      <c r="I1465" s="10" t="str">
        <f ca="1">IF(ISNA(VLOOKUP(P1465&amp;"_"&amp;Q1465&amp;"_"&amp;R1465,[1]挑战模式!$A:$AS,1,FALSE)),"",IF(VLOOKUP(P1465&amp;"_"&amp;Q1465&amp;"_"&amp;R1465,[1]挑战模式!$A:$AS,14+S1465,FALSE)="","",INT(VLOOKUP(P1465&amp;"_"&amp;Q1465&amp;"_"&amp;R1465,[1]挑战模式!$A:$AS,20+S1465,FALSE))))</f>
        <v/>
      </c>
      <c r="J1465" s="10" t="str">
        <f ca="1">IF(ISNA(VLOOKUP(P1465&amp;"_"&amp;Q1465&amp;"_"&amp;R1465,[1]挑战模式!$A:$AS,1,FALSE)),"",IF(VLOOKUP(P1465&amp;"_"&amp;Q1465&amp;"_"&amp;R1465,[1]挑战模式!$A:$AS,14+S1465,FALSE)="","",ROUND(VLOOKUP(P1465&amp;"_"&amp;Q1465&amp;"_"&amp;R1465,[1]挑战模式!$A:$AS,5,FALSE)/I1465,2)))</f>
        <v/>
      </c>
      <c r="K1465" s="10" t="str">
        <f t="shared" ca="1" si="146"/>
        <v/>
      </c>
      <c r="L1465" s="10" t="str">
        <f t="shared" ca="1" si="147"/>
        <v/>
      </c>
      <c r="M1465" s="10" t="str">
        <f t="shared" ca="1" si="148"/>
        <v/>
      </c>
      <c r="O1465" s="10" t="str">
        <f ca="1">IF(J1465="","",VLOOKUP(P1465&amp;"_"&amp;Q1465&amp;"_"&amp;R1465,[1]挑战模式!$A:$AS,38+S1465,FALSE))</f>
        <v/>
      </c>
      <c r="P1465" s="10">
        <v>3</v>
      </c>
      <c r="Q1465" s="10">
        <v>1</v>
      </c>
      <c r="R1465" s="10">
        <v>4</v>
      </c>
      <c r="S1465" s="10">
        <v>6</v>
      </c>
    </row>
    <row r="1466" spans="2:19" x14ac:dyDescent="0.2">
      <c r="B1466" s="10" t="str">
        <f t="shared" si="143"/>
        <v>MonsterWaveCallRule_Season3_Challenge1</v>
      </c>
      <c r="C1466" s="10">
        <f>IF(ISNA(VLOOKUP(P1466&amp;"_"&amp;Q1466&amp;"_"&amp;R1466,[1]挑战模式!$A:$AS,1,FALSE)),"",IF(R1466-R1465=0,"",R1466))</f>
        <v>5</v>
      </c>
      <c r="D1466" s="10" t="str">
        <f t="shared" si="144"/>
        <v>赛季3挑战关卡1波次5</v>
      </c>
      <c r="E1466" s="10" t="str">
        <f>""</f>
        <v/>
      </c>
      <c r="F1466" s="10">
        <f>IF(C1466="","",VLOOKUP(P1466&amp;"_"&amp;Q1466&amp;"_"&amp;R1466,[1]挑战模式!$A:$AS,13,FALSE)-VLOOKUP(P1466&amp;"_"&amp;Q1466&amp;"_"&amp;R1466,[1]挑战模式!$A:$AS,14,FALSE))</f>
        <v>100</v>
      </c>
      <c r="G1466" s="10">
        <f t="shared" si="145"/>
        <v>180</v>
      </c>
      <c r="H1466" s="10">
        <f t="shared" si="142"/>
        <v>0</v>
      </c>
      <c r="I1466" s="10">
        <f ca="1">IF(ISNA(VLOOKUP(P1466&amp;"_"&amp;Q1466&amp;"_"&amp;R1466,[1]挑战模式!$A:$AS,1,FALSE)),"",IF(VLOOKUP(P1466&amp;"_"&amp;Q1466&amp;"_"&amp;R1466,[1]挑战模式!$A:$AS,14+S1466,FALSE)="","",INT(VLOOKUP(P1466&amp;"_"&amp;Q1466&amp;"_"&amp;R1466,[1]挑战模式!$A:$AS,20+S1466,FALSE))))</f>
        <v>12</v>
      </c>
      <c r="J1466" s="10">
        <f ca="1">IF(ISNA(VLOOKUP(P1466&amp;"_"&amp;Q1466&amp;"_"&amp;R1466,[1]挑战模式!$A:$AS,1,FALSE)),"",IF(VLOOKUP(P1466&amp;"_"&amp;Q1466&amp;"_"&amp;R1466,[1]挑战模式!$A:$AS,14+S1466,FALSE)="","",ROUND(VLOOKUP(P1466&amp;"_"&amp;Q1466&amp;"_"&amp;R1466,[1]挑战模式!$A:$AS,5,FALSE)/I1466,2)))</f>
        <v>2.5</v>
      </c>
      <c r="K1466" s="10">
        <f t="shared" ca="1" si="146"/>
        <v>1</v>
      </c>
      <c r="L1466" s="10" t="str">
        <f t="shared" ca="1" si="147"/>
        <v>Monster_Season3_Challenge1_5_1</v>
      </c>
      <c r="M1466" s="10">
        <f t="shared" ca="1" si="148"/>
        <v>1</v>
      </c>
      <c r="O1466" s="10">
        <f ca="1">IF(J1466="","",VLOOKUP(P1466&amp;"_"&amp;Q1466&amp;"_"&amp;R1466,[1]挑战模式!$A:$AS,38+S1466,FALSE))</f>
        <v>7</v>
      </c>
      <c r="P1466" s="10">
        <v>3</v>
      </c>
      <c r="Q1466" s="10">
        <v>1</v>
      </c>
      <c r="R1466" s="10">
        <v>5</v>
      </c>
      <c r="S1466" s="10">
        <v>1</v>
      </c>
    </row>
    <row r="1467" spans="2:19" x14ac:dyDescent="0.2">
      <c r="B1467" s="10" t="str">
        <f t="shared" si="143"/>
        <v/>
      </c>
      <c r="C1467" s="10" t="str">
        <f>IF(ISNA(VLOOKUP(P1467&amp;"_"&amp;Q1467&amp;"_"&amp;R1467,[1]挑战模式!$A:$AS,1,FALSE)),"",IF(R1467-R1466=0,"",R1467))</f>
        <v/>
      </c>
      <c r="D1467" s="10" t="str">
        <f t="shared" si="144"/>
        <v/>
      </c>
      <c r="E1467" s="10" t="str">
        <f>""</f>
        <v/>
      </c>
      <c r="F1467" s="10" t="str">
        <f>IF(C1467="","",VLOOKUP(P1467&amp;"_"&amp;Q1467&amp;"_"&amp;R1467,[1]挑战模式!$A:$AS,13,FALSE)-VLOOKUP(P1467&amp;"_"&amp;Q1467&amp;"_"&amp;R1467,[1]挑战模式!$A:$AS,14,FALSE))</f>
        <v/>
      </c>
      <c r="G1467" s="10" t="str">
        <f t="shared" si="145"/>
        <v/>
      </c>
      <c r="H1467" s="10" t="str">
        <f t="shared" si="142"/>
        <v/>
      </c>
      <c r="I1467" s="10">
        <f ca="1">IF(ISNA(VLOOKUP(P1467&amp;"_"&amp;Q1467&amp;"_"&amp;R1467,[1]挑战模式!$A:$AS,1,FALSE)),"",IF(VLOOKUP(P1467&amp;"_"&amp;Q1467&amp;"_"&amp;R1467,[1]挑战模式!$A:$AS,14+S1467,FALSE)="","",INT(VLOOKUP(P1467&amp;"_"&amp;Q1467&amp;"_"&amp;R1467,[1]挑战模式!$A:$AS,20+S1467,FALSE))))</f>
        <v>12</v>
      </c>
      <c r="J1467" s="10">
        <f ca="1">IF(ISNA(VLOOKUP(P1467&amp;"_"&amp;Q1467&amp;"_"&amp;R1467,[1]挑战模式!$A:$AS,1,FALSE)),"",IF(VLOOKUP(P1467&amp;"_"&amp;Q1467&amp;"_"&amp;R1467,[1]挑战模式!$A:$AS,14+S1467,FALSE)="","",ROUND(VLOOKUP(P1467&amp;"_"&amp;Q1467&amp;"_"&amp;R1467,[1]挑战模式!$A:$AS,5,FALSE)/I1467,2)))</f>
        <v>2.5</v>
      </c>
      <c r="K1467" s="10">
        <f t="shared" ca="1" si="146"/>
        <v>1</v>
      </c>
      <c r="L1467" s="10" t="str">
        <f t="shared" ca="1" si="147"/>
        <v>Monster_Season3_Challenge1_5_2</v>
      </c>
      <c r="M1467" s="10">
        <f t="shared" ca="1" si="148"/>
        <v>1</v>
      </c>
      <c r="O1467" s="10">
        <f ca="1">IF(J1467="","",VLOOKUP(P1467&amp;"_"&amp;Q1467&amp;"_"&amp;R1467,[1]挑战模式!$A:$AS,38+S1467,FALSE))</f>
        <v>7</v>
      </c>
      <c r="P1467" s="10">
        <v>3</v>
      </c>
      <c r="Q1467" s="10">
        <v>1</v>
      </c>
      <c r="R1467" s="10">
        <v>5</v>
      </c>
      <c r="S1467" s="10">
        <v>2</v>
      </c>
    </row>
    <row r="1468" spans="2:19" x14ac:dyDescent="0.2">
      <c r="B1468" s="10" t="str">
        <f t="shared" si="143"/>
        <v/>
      </c>
      <c r="C1468" s="10" t="str">
        <f>IF(ISNA(VLOOKUP(P1468&amp;"_"&amp;Q1468&amp;"_"&amp;R1468,[1]挑战模式!$A:$AS,1,FALSE)),"",IF(R1468-R1467=0,"",R1468))</f>
        <v/>
      </c>
      <c r="D1468" s="10" t="str">
        <f t="shared" si="144"/>
        <v/>
      </c>
      <c r="E1468" s="10" t="str">
        <f>""</f>
        <v/>
      </c>
      <c r="F1468" s="10" t="str">
        <f>IF(C1468="","",VLOOKUP(P1468&amp;"_"&amp;Q1468&amp;"_"&amp;R1468,[1]挑战模式!$A:$AS,13,FALSE)-VLOOKUP(P1468&amp;"_"&amp;Q1468&amp;"_"&amp;R1468,[1]挑战模式!$A:$AS,14,FALSE))</f>
        <v/>
      </c>
      <c r="G1468" s="10" t="str">
        <f t="shared" si="145"/>
        <v/>
      </c>
      <c r="H1468" s="10" t="str">
        <f t="shared" si="142"/>
        <v/>
      </c>
      <c r="I1468" s="10">
        <f ca="1">IF(ISNA(VLOOKUP(P1468&amp;"_"&amp;Q1468&amp;"_"&amp;R1468,[1]挑战模式!$A:$AS,1,FALSE)),"",IF(VLOOKUP(P1468&amp;"_"&amp;Q1468&amp;"_"&amp;R1468,[1]挑战模式!$A:$AS,14+S1468,FALSE)="","",INT(VLOOKUP(P1468&amp;"_"&amp;Q1468&amp;"_"&amp;R1468,[1]挑战模式!$A:$AS,20+S1468,FALSE))))</f>
        <v>6</v>
      </c>
      <c r="J1468" s="10">
        <f ca="1">IF(ISNA(VLOOKUP(P1468&amp;"_"&amp;Q1468&amp;"_"&amp;R1468,[1]挑战模式!$A:$AS,1,FALSE)),"",IF(VLOOKUP(P1468&amp;"_"&amp;Q1468&amp;"_"&amp;R1468,[1]挑战模式!$A:$AS,14+S1468,FALSE)="","",ROUND(VLOOKUP(P1468&amp;"_"&amp;Q1468&amp;"_"&amp;R1468,[1]挑战模式!$A:$AS,5,FALSE)/I1468,2)))</f>
        <v>5</v>
      </c>
      <c r="K1468" s="10">
        <f t="shared" ca="1" si="146"/>
        <v>1</v>
      </c>
      <c r="L1468" s="10" t="str">
        <f t="shared" ca="1" si="147"/>
        <v>Monster_Season3_Challenge1_5_3</v>
      </c>
      <c r="M1468" s="10">
        <f t="shared" ca="1" si="148"/>
        <v>1</v>
      </c>
      <c r="O1468" s="10">
        <f ca="1">IF(J1468="","",VLOOKUP(P1468&amp;"_"&amp;Q1468&amp;"_"&amp;R1468,[1]挑战模式!$A:$AS,38+S1468,FALSE))</f>
        <v>7</v>
      </c>
      <c r="P1468" s="10">
        <v>3</v>
      </c>
      <c r="Q1468" s="10">
        <v>1</v>
      </c>
      <c r="R1468" s="10">
        <v>5</v>
      </c>
      <c r="S1468" s="10">
        <v>3</v>
      </c>
    </row>
    <row r="1469" spans="2:19" x14ac:dyDescent="0.2">
      <c r="B1469" s="10" t="str">
        <f t="shared" si="143"/>
        <v/>
      </c>
      <c r="C1469" s="10" t="str">
        <f>IF(ISNA(VLOOKUP(P1469&amp;"_"&amp;Q1469&amp;"_"&amp;R1469,[1]挑战模式!$A:$AS,1,FALSE)),"",IF(R1469-R1468=0,"",R1469))</f>
        <v/>
      </c>
      <c r="D1469" s="10" t="str">
        <f t="shared" si="144"/>
        <v/>
      </c>
      <c r="E1469" s="10" t="str">
        <f>""</f>
        <v/>
      </c>
      <c r="F1469" s="10" t="str">
        <f>IF(C1469="","",VLOOKUP(P1469&amp;"_"&amp;Q1469&amp;"_"&amp;R1469,[1]挑战模式!$A:$AS,13,FALSE)-VLOOKUP(P1469&amp;"_"&amp;Q1469&amp;"_"&amp;R1469,[1]挑战模式!$A:$AS,14,FALSE))</f>
        <v/>
      </c>
      <c r="G1469" s="10" t="str">
        <f t="shared" si="145"/>
        <v/>
      </c>
      <c r="H1469" s="10" t="str">
        <f t="shared" si="142"/>
        <v/>
      </c>
      <c r="I1469" s="10" t="str">
        <f ca="1">IF(ISNA(VLOOKUP(P1469&amp;"_"&amp;Q1469&amp;"_"&amp;R1469,[1]挑战模式!$A:$AS,1,FALSE)),"",IF(VLOOKUP(P1469&amp;"_"&amp;Q1469&amp;"_"&amp;R1469,[1]挑战模式!$A:$AS,14+S1469,FALSE)="","",INT(VLOOKUP(P1469&amp;"_"&amp;Q1469&amp;"_"&amp;R1469,[1]挑战模式!$A:$AS,20+S1469,FALSE))))</f>
        <v/>
      </c>
      <c r="J1469" s="10" t="str">
        <f ca="1">IF(ISNA(VLOOKUP(P1469&amp;"_"&amp;Q1469&amp;"_"&amp;R1469,[1]挑战模式!$A:$AS,1,FALSE)),"",IF(VLOOKUP(P1469&amp;"_"&amp;Q1469&amp;"_"&amp;R1469,[1]挑战模式!$A:$AS,14+S1469,FALSE)="","",ROUND(VLOOKUP(P1469&amp;"_"&amp;Q1469&amp;"_"&amp;R1469,[1]挑战模式!$A:$AS,5,FALSE)/I1469,2)))</f>
        <v/>
      </c>
      <c r="K1469" s="10" t="str">
        <f t="shared" ca="1" si="146"/>
        <v/>
      </c>
      <c r="L1469" s="10" t="str">
        <f t="shared" ca="1" si="147"/>
        <v/>
      </c>
      <c r="M1469" s="10" t="str">
        <f t="shared" ca="1" si="148"/>
        <v/>
      </c>
      <c r="O1469" s="10" t="str">
        <f ca="1">IF(J1469="","",VLOOKUP(P1469&amp;"_"&amp;Q1469&amp;"_"&amp;R1469,[1]挑战模式!$A:$AS,38+S1469,FALSE))</f>
        <v/>
      </c>
      <c r="P1469" s="10">
        <v>3</v>
      </c>
      <c r="Q1469" s="10">
        <v>1</v>
      </c>
      <c r="R1469" s="10">
        <v>5</v>
      </c>
      <c r="S1469" s="10">
        <v>4</v>
      </c>
    </row>
    <row r="1470" spans="2:19" x14ac:dyDescent="0.2">
      <c r="B1470" s="10" t="str">
        <f t="shared" si="143"/>
        <v/>
      </c>
      <c r="C1470" s="10" t="str">
        <f>IF(ISNA(VLOOKUP(P1470&amp;"_"&amp;Q1470&amp;"_"&amp;R1470,[1]挑战模式!$A:$AS,1,FALSE)),"",IF(R1470-R1469=0,"",R1470))</f>
        <v/>
      </c>
      <c r="D1470" s="10" t="str">
        <f t="shared" si="144"/>
        <v/>
      </c>
      <c r="E1470" s="10" t="str">
        <f>""</f>
        <v/>
      </c>
      <c r="F1470" s="10" t="str">
        <f>IF(C1470="","",VLOOKUP(P1470&amp;"_"&amp;Q1470&amp;"_"&amp;R1470,[1]挑战模式!$A:$AS,13,FALSE)-VLOOKUP(P1470&amp;"_"&amp;Q1470&amp;"_"&amp;R1470,[1]挑战模式!$A:$AS,14,FALSE))</f>
        <v/>
      </c>
      <c r="G1470" s="10" t="str">
        <f t="shared" si="145"/>
        <v/>
      </c>
      <c r="H1470" s="10" t="str">
        <f t="shared" si="142"/>
        <v/>
      </c>
      <c r="I1470" s="10" t="str">
        <f ca="1">IF(ISNA(VLOOKUP(P1470&amp;"_"&amp;Q1470&amp;"_"&amp;R1470,[1]挑战模式!$A:$AS,1,FALSE)),"",IF(VLOOKUP(P1470&amp;"_"&amp;Q1470&amp;"_"&amp;R1470,[1]挑战模式!$A:$AS,14+S1470,FALSE)="","",INT(VLOOKUP(P1470&amp;"_"&amp;Q1470&amp;"_"&amp;R1470,[1]挑战模式!$A:$AS,20+S1470,FALSE))))</f>
        <v/>
      </c>
      <c r="J1470" s="10" t="str">
        <f ca="1">IF(ISNA(VLOOKUP(P1470&amp;"_"&amp;Q1470&amp;"_"&amp;R1470,[1]挑战模式!$A:$AS,1,FALSE)),"",IF(VLOOKUP(P1470&amp;"_"&amp;Q1470&amp;"_"&amp;R1470,[1]挑战模式!$A:$AS,14+S1470,FALSE)="","",ROUND(VLOOKUP(P1470&amp;"_"&amp;Q1470&amp;"_"&amp;R1470,[1]挑战模式!$A:$AS,5,FALSE)/I1470,2)))</f>
        <v/>
      </c>
      <c r="K1470" s="10" t="str">
        <f t="shared" ca="1" si="146"/>
        <v/>
      </c>
      <c r="L1470" s="10" t="str">
        <f t="shared" ca="1" si="147"/>
        <v/>
      </c>
      <c r="M1470" s="10" t="str">
        <f t="shared" ca="1" si="148"/>
        <v/>
      </c>
      <c r="O1470" s="10" t="str">
        <f ca="1">IF(J1470="","",VLOOKUP(P1470&amp;"_"&amp;Q1470&amp;"_"&amp;R1470,[1]挑战模式!$A:$AS,38+S1470,FALSE))</f>
        <v/>
      </c>
      <c r="P1470" s="10">
        <v>3</v>
      </c>
      <c r="Q1470" s="10">
        <v>1</v>
      </c>
      <c r="R1470" s="10">
        <v>5</v>
      </c>
      <c r="S1470" s="10">
        <v>5</v>
      </c>
    </row>
    <row r="1471" spans="2:19" x14ac:dyDescent="0.2">
      <c r="B1471" s="10" t="str">
        <f t="shared" si="143"/>
        <v/>
      </c>
      <c r="C1471" s="10" t="str">
        <f>IF(ISNA(VLOOKUP(P1471&amp;"_"&amp;Q1471&amp;"_"&amp;R1471,[1]挑战模式!$A:$AS,1,FALSE)),"",IF(R1471-R1470=0,"",R1471))</f>
        <v/>
      </c>
      <c r="D1471" s="10" t="str">
        <f t="shared" si="144"/>
        <v/>
      </c>
      <c r="E1471" s="10" t="str">
        <f>""</f>
        <v/>
      </c>
      <c r="F1471" s="10" t="str">
        <f>IF(C1471="","",VLOOKUP(P1471&amp;"_"&amp;Q1471&amp;"_"&amp;R1471,[1]挑战模式!$A:$AS,13,FALSE)-VLOOKUP(P1471&amp;"_"&amp;Q1471&amp;"_"&amp;R1471,[1]挑战模式!$A:$AS,14,FALSE))</f>
        <v/>
      </c>
      <c r="G1471" s="10" t="str">
        <f t="shared" si="145"/>
        <v/>
      </c>
      <c r="H1471" s="10" t="str">
        <f t="shared" si="142"/>
        <v/>
      </c>
      <c r="I1471" s="10" t="str">
        <f ca="1">IF(ISNA(VLOOKUP(P1471&amp;"_"&amp;Q1471&amp;"_"&amp;R1471,[1]挑战模式!$A:$AS,1,FALSE)),"",IF(VLOOKUP(P1471&amp;"_"&amp;Q1471&amp;"_"&amp;R1471,[1]挑战模式!$A:$AS,14+S1471,FALSE)="","",INT(VLOOKUP(P1471&amp;"_"&amp;Q1471&amp;"_"&amp;R1471,[1]挑战模式!$A:$AS,20+S1471,FALSE))))</f>
        <v/>
      </c>
      <c r="J1471" s="10" t="str">
        <f ca="1">IF(ISNA(VLOOKUP(P1471&amp;"_"&amp;Q1471&amp;"_"&amp;R1471,[1]挑战模式!$A:$AS,1,FALSE)),"",IF(VLOOKUP(P1471&amp;"_"&amp;Q1471&amp;"_"&amp;R1471,[1]挑战模式!$A:$AS,14+S1471,FALSE)="","",ROUND(VLOOKUP(P1471&amp;"_"&amp;Q1471&amp;"_"&amp;R1471,[1]挑战模式!$A:$AS,5,FALSE)/I1471,2)))</f>
        <v/>
      </c>
      <c r="K1471" s="10" t="str">
        <f t="shared" ca="1" si="146"/>
        <v/>
      </c>
      <c r="L1471" s="10" t="str">
        <f t="shared" ca="1" si="147"/>
        <v/>
      </c>
      <c r="M1471" s="10" t="str">
        <f t="shared" ca="1" si="148"/>
        <v/>
      </c>
      <c r="O1471" s="10" t="str">
        <f ca="1">IF(J1471="","",VLOOKUP(P1471&amp;"_"&amp;Q1471&amp;"_"&amp;R1471,[1]挑战模式!$A:$AS,38+S1471,FALSE))</f>
        <v/>
      </c>
      <c r="P1471" s="10">
        <v>3</v>
      </c>
      <c r="Q1471" s="10">
        <v>1</v>
      </c>
      <c r="R1471" s="10">
        <v>5</v>
      </c>
      <c r="S1471" s="10">
        <v>6</v>
      </c>
    </row>
    <row r="1472" spans="2:19" x14ac:dyDescent="0.2">
      <c r="B1472" s="10" t="str">
        <f t="shared" si="143"/>
        <v>MonsterWaveCallRule_Season3_Challenge1</v>
      </c>
      <c r="C1472" s="10">
        <f>IF(ISNA(VLOOKUP(P1472&amp;"_"&amp;Q1472&amp;"_"&amp;R1472,[1]挑战模式!$A:$AS,1,FALSE)),"",IF(R1472-R1471=0,"",R1472))</f>
        <v>6</v>
      </c>
      <c r="D1472" s="10" t="str">
        <f t="shared" si="144"/>
        <v>赛季3挑战关卡1波次6</v>
      </c>
      <c r="E1472" s="10" t="str">
        <f>""</f>
        <v/>
      </c>
      <c r="F1472" s="10">
        <f>IF(C1472="","",VLOOKUP(P1472&amp;"_"&amp;Q1472&amp;"_"&amp;R1472,[1]挑战模式!$A:$AS,13,FALSE)-VLOOKUP(P1472&amp;"_"&amp;Q1472&amp;"_"&amp;R1472,[1]挑战模式!$A:$AS,14,FALSE))</f>
        <v>100</v>
      </c>
      <c r="G1472" s="10">
        <f t="shared" si="145"/>
        <v>180</v>
      </c>
      <c r="H1472" s="10">
        <f t="shared" si="142"/>
        <v>0</v>
      </c>
      <c r="I1472" s="10">
        <f ca="1">IF(ISNA(VLOOKUP(P1472&amp;"_"&amp;Q1472&amp;"_"&amp;R1472,[1]挑战模式!$A:$AS,1,FALSE)),"",IF(VLOOKUP(P1472&amp;"_"&amp;Q1472&amp;"_"&amp;R1472,[1]挑战模式!$A:$AS,14+S1472,FALSE)="","",INT(VLOOKUP(P1472&amp;"_"&amp;Q1472&amp;"_"&amp;R1472,[1]挑战模式!$A:$AS,20+S1472,FALSE))))</f>
        <v>11</v>
      </c>
      <c r="J1472" s="10">
        <f ca="1">IF(ISNA(VLOOKUP(P1472&amp;"_"&amp;Q1472&amp;"_"&amp;R1472,[1]挑战模式!$A:$AS,1,FALSE)),"",IF(VLOOKUP(P1472&amp;"_"&amp;Q1472&amp;"_"&amp;R1472,[1]挑战模式!$A:$AS,14+S1472,FALSE)="","",ROUND(VLOOKUP(P1472&amp;"_"&amp;Q1472&amp;"_"&amp;R1472,[1]挑战模式!$A:$AS,5,FALSE)/I1472,2)))</f>
        <v>2.73</v>
      </c>
      <c r="K1472" s="10">
        <f t="shared" ca="1" si="146"/>
        <v>1</v>
      </c>
      <c r="L1472" s="10" t="str">
        <f t="shared" ca="1" si="147"/>
        <v>Monster_Season3_Challenge1_6_1</v>
      </c>
      <c r="M1472" s="10">
        <f t="shared" ca="1" si="148"/>
        <v>1</v>
      </c>
      <c r="O1472" s="10">
        <f ca="1">IF(J1472="","",VLOOKUP(P1472&amp;"_"&amp;Q1472&amp;"_"&amp;R1472,[1]挑战模式!$A:$AS,38+S1472,FALSE))</f>
        <v>6</v>
      </c>
      <c r="P1472" s="10">
        <v>3</v>
      </c>
      <c r="Q1472" s="10">
        <v>1</v>
      </c>
      <c r="R1472" s="10">
        <v>6</v>
      </c>
      <c r="S1472" s="10">
        <v>1</v>
      </c>
    </row>
    <row r="1473" spans="2:19" x14ac:dyDescent="0.2">
      <c r="B1473" s="10" t="str">
        <f t="shared" si="143"/>
        <v/>
      </c>
      <c r="C1473" s="10" t="str">
        <f>IF(ISNA(VLOOKUP(P1473&amp;"_"&amp;Q1473&amp;"_"&amp;R1473,[1]挑战模式!$A:$AS,1,FALSE)),"",IF(R1473-R1472=0,"",R1473))</f>
        <v/>
      </c>
      <c r="D1473" s="10" t="str">
        <f t="shared" si="144"/>
        <v/>
      </c>
      <c r="E1473" s="10" t="str">
        <f>""</f>
        <v/>
      </c>
      <c r="F1473" s="10" t="str">
        <f>IF(C1473="","",VLOOKUP(P1473&amp;"_"&amp;Q1473&amp;"_"&amp;R1473,[1]挑战模式!$A:$AS,13,FALSE)-VLOOKUP(P1473&amp;"_"&amp;Q1473&amp;"_"&amp;R1473,[1]挑战模式!$A:$AS,14,FALSE))</f>
        <v/>
      </c>
      <c r="G1473" s="10" t="str">
        <f t="shared" si="145"/>
        <v/>
      </c>
      <c r="H1473" s="10" t="str">
        <f t="shared" si="142"/>
        <v/>
      </c>
      <c r="I1473" s="10">
        <f ca="1">IF(ISNA(VLOOKUP(P1473&amp;"_"&amp;Q1473&amp;"_"&amp;R1473,[1]挑战模式!$A:$AS,1,FALSE)),"",IF(VLOOKUP(P1473&amp;"_"&amp;Q1473&amp;"_"&amp;R1473,[1]挑战模式!$A:$AS,14+S1473,FALSE)="","",INT(VLOOKUP(P1473&amp;"_"&amp;Q1473&amp;"_"&amp;R1473,[1]挑战模式!$A:$AS,20+S1473,FALSE))))</f>
        <v>8</v>
      </c>
      <c r="J1473" s="10">
        <f ca="1">IF(ISNA(VLOOKUP(P1473&amp;"_"&amp;Q1473&amp;"_"&amp;R1473,[1]挑战模式!$A:$AS,1,FALSE)),"",IF(VLOOKUP(P1473&amp;"_"&amp;Q1473&amp;"_"&amp;R1473,[1]挑战模式!$A:$AS,14+S1473,FALSE)="","",ROUND(VLOOKUP(P1473&amp;"_"&amp;Q1473&amp;"_"&amp;R1473,[1]挑战模式!$A:$AS,5,FALSE)/I1473,2)))</f>
        <v>3.75</v>
      </c>
      <c r="K1473" s="10">
        <f t="shared" ca="1" si="146"/>
        <v>1</v>
      </c>
      <c r="L1473" s="10" t="str">
        <f t="shared" ca="1" si="147"/>
        <v>Monster_Season3_Challenge1_6_2</v>
      </c>
      <c r="M1473" s="10">
        <f t="shared" ca="1" si="148"/>
        <v>1</v>
      </c>
      <c r="O1473" s="10">
        <f ca="1">IF(J1473="","",VLOOKUP(P1473&amp;"_"&amp;Q1473&amp;"_"&amp;R1473,[1]挑战模式!$A:$AS,38+S1473,FALSE))</f>
        <v>6</v>
      </c>
      <c r="P1473" s="10">
        <v>3</v>
      </c>
      <c r="Q1473" s="10">
        <v>1</v>
      </c>
      <c r="R1473" s="10">
        <v>6</v>
      </c>
      <c r="S1473" s="10">
        <v>2</v>
      </c>
    </row>
    <row r="1474" spans="2:19" x14ac:dyDescent="0.2">
      <c r="B1474" s="10" t="str">
        <f t="shared" si="143"/>
        <v/>
      </c>
      <c r="C1474" s="10" t="str">
        <f>IF(ISNA(VLOOKUP(P1474&amp;"_"&amp;Q1474&amp;"_"&amp;R1474,[1]挑战模式!$A:$AS,1,FALSE)),"",IF(R1474-R1473=0,"",R1474))</f>
        <v/>
      </c>
      <c r="D1474" s="10" t="str">
        <f t="shared" si="144"/>
        <v/>
      </c>
      <c r="E1474" s="10" t="str">
        <f>""</f>
        <v/>
      </c>
      <c r="F1474" s="10" t="str">
        <f>IF(C1474="","",VLOOKUP(P1474&amp;"_"&amp;Q1474&amp;"_"&amp;R1474,[1]挑战模式!$A:$AS,13,FALSE)-VLOOKUP(P1474&amp;"_"&amp;Q1474&amp;"_"&amp;R1474,[1]挑战模式!$A:$AS,14,FALSE))</f>
        <v/>
      </c>
      <c r="G1474" s="10" t="str">
        <f t="shared" si="145"/>
        <v/>
      </c>
      <c r="H1474" s="10" t="str">
        <f t="shared" si="142"/>
        <v/>
      </c>
      <c r="I1474" s="10">
        <f ca="1">IF(ISNA(VLOOKUP(P1474&amp;"_"&amp;Q1474&amp;"_"&amp;R1474,[1]挑战模式!$A:$AS,1,FALSE)),"",IF(VLOOKUP(P1474&amp;"_"&amp;Q1474&amp;"_"&amp;R1474,[1]挑战模式!$A:$AS,14+S1474,FALSE)="","",INT(VLOOKUP(P1474&amp;"_"&amp;Q1474&amp;"_"&amp;R1474,[1]挑战模式!$A:$AS,20+S1474,FALSE))))</f>
        <v>8</v>
      </c>
      <c r="J1474" s="10">
        <f ca="1">IF(ISNA(VLOOKUP(P1474&amp;"_"&amp;Q1474&amp;"_"&amp;R1474,[1]挑战模式!$A:$AS,1,FALSE)),"",IF(VLOOKUP(P1474&amp;"_"&amp;Q1474&amp;"_"&amp;R1474,[1]挑战模式!$A:$AS,14+S1474,FALSE)="","",ROUND(VLOOKUP(P1474&amp;"_"&amp;Q1474&amp;"_"&amp;R1474,[1]挑战模式!$A:$AS,5,FALSE)/I1474,2)))</f>
        <v>3.75</v>
      </c>
      <c r="K1474" s="10">
        <f t="shared" ca="1" si="146"/>
        <v>1</v>
      </c>
      <c r="L1474" s="10" t="str">
        <f t="shared" ca="1" si="147"/>
        <v>Monster_Season3_Challenge1_6_3</v>
      </c>
      <c r="M1474" s="10">
        <f t="shared" ca="1" si="148"/>
        <v>1</v>
      </c>
      <c r="O1474" s="10">
        <f ca="1">IF(J1474="","",VLOOKUP(P1474&amp;"_"&amp;Q1474&amp;"_"&amp;R1474,[1]挑战模式!$A:$AS,38+S1474,FALSE))</f>
        <v>6</v>
      </c>
      <c r="P1474" s="10">
        <v>3</v>
      </c>
      <c r="Q1474" s="10">
        <v>1</v>
      </c>
      <c r="R1474" s="10">
        <v>6</v>
      </c>
      <c r="S1474" s="10">
        <v>3</v>
      </c>
    </row>
    <row r="1475" spans="2:19" x14ac:dyDescent="0.2">
      <c r="B1475" s="10" t="str">
        <f t="shared" si="143"/>
        <v/>
      </c>
      <c r="C1475" s="10" t="str">
        <f>IF(ISNA(VLOOKUP(P1475&amp;"_"&amp;Q1475&amp;"_"&amp;R1475,[1]挑战模式!$A:$AS,1,FALSE)),"",IF(R1475-R1474=0,"",R1475))</f>
        <v/>
      </c>
      <c r="D1475" s="10" t="str">
        <f t="shared" si="144"/>
        <v/>
      </c>
      <c r="E1475" s="10" t="str">
        <f>""</f>
        <v/>
      </c>
      <c r="F1475" s="10" t="str">
        <f>IF(C1475="","",VLOOKUP(P1475&amp;"_"&amp;Q1475&amp;"_"&amp;R1475,[1]挑战模式!$A:$AS,13,FALSE)-VLOOKUP(P1475&amp;"_"&amp;Q1475&amp;"_"&amp;R1475,[1]挑战模式!$A:$AS,14,FALSE))</f>
        <v/>
      </c>
      <c r="G1475" s="10" t="str">
        <f t="shared" si="145"/>
        <v/>
      </c>
      <c r="H1475" s="10" t="str">
        <f t="shared" si="142"/>
        <v/>
      </c>
      <c r="I1475" s="10">
        <f ca="1">IF(ISNA(VLOOKUP(P1475&amp;"_"&amp;Q1475&amp;"_"&amp;R1475,[1]挑战模式!$A:$AS,1,FALSE)),"",IF(VLOOKUP(P1475&amp;"_"&amp;Q1475&amp;"_"&amp;R1475,[1]挑战模式!$A:$AS,14+S1475,FALSE)="","",INT(VLOOKUP(P1475&amp;"_"&amp;Q1475&amp;"_"&amp;R1475,[1]挑战模式!$A:$AS,20+S1475,FALSE))))</f>
        <v>5</v>
      </c>
      <c r="J1475" s="10">
        <f ca="1">IF(ISNA(VLOOKUP(P1475&amp;"_"&amp;Q1475&amp;"_"&amp;R1475,[1]挑战模式!$A:$AS,1,FALSE)),"",IF(VLOOKUP(P1475&amp;"_"&amp;Q1475&amp;"_"&amp;R1475,[1]挑战模式!$A:$AS,14+S1475,FALSE)="","",ROUND(VLOOKUP(P1475&amp;"_"&amp;Q1475&amp;"_"&amp;R1475,[1]挑战模式!$A:$AS,5,FALSE)/I1475,2)))</f>
        <v>6</v>
      </c>
      <c r="K1475" s="10">
        <f t="shared" ca="1" si="146"/>
        <v>1</v>
      </c>
      <c r="L1475" s="10" t="str">
        <f t="shared" ca="1" si="147"/>
        <v>Monster_Season3_Challenge1_6_4</v>
      </c>
      <c r="M1475" s="10">
        <f t="shared" ca="1" si="148"/>
        <v>1</v>
      </c>
      <c r="O1475" s="10">
        <f ca="1">IF(J1475="","",VLOOKUP(P1475&amp;"_"&amp;Q1475&amp;"_"&amp;R1475,[1]挑战模式!$A:$AS,38+S1475,FALSE))</f>
        <v>6</v>
      </c>
      <c r="P1475" s="10">
        <v>3</v>
      </c>
      <c r="Q1475" s="10">
        <v>1</v>
      </c>
      <c r="R1475" s="10">
        <v>6</v>
      </c>
      <c r="S1475" s="10">
        <v>4</v>
      </c>
    </row>
    <row r="1476" spans="2:19" x14ac:dyDescent="0.2">
      <c r="B1476" s="10" t="str">
        <f t="shared" si="143"/>
        <v/>
      </c>
      <c r="C1476" s="10" t="str">
        <f>IF(ISNA(VLOOKUP(P1476&amp;"_"&amp;Q1476&amp;"_"&amp;R1476,[1]挑战模式!$A:$AS,1,FALSE)),"",IF(R1476-R1475=0,"",R1476))</f>
        <v/>
      </c>
      <c r="D1476" s="10" t="str">
        <f t="shared" si="144"/>
        <v/>
      </c>
      <c r="E1476" s="10" t="str">
        <f>""</f>
        <v/>
      </c>
      <c r="F1476" s="10" t="str">
        <f>IF(C1476="","",VLOOKUP(P1476&amp;"_"&amp;Q1476&amp;"_"&amp;R1476,[1]挑战模式!$A:$AS,13,FALSE)-VLOOKUP(P1476&amp;"_"&amp;Q1476&amp;"_"&amp;R1476,[1]挑战模式!$A:$AS,14,FALSE))</f>
        <v/>
      </c>
      <c r="G1476" s="10" t="str">
        <f t="shared" si="145"/>
        <v/>
      </c>
      <c r="H1476" s="10" t="str">
        <f t="shared" si="142"/>
        <v/>
      </c>
      <c r="I1476" s="10" t="str">
        <f ca="1">IF(ISNA(VLOOKUP(P1476&amp;"_"&amp;Q1476&amp;"_"&amp;R1476,[1]挑战模式!$A:$AS,1,FALSE)),"",IF(VLOOKUP(P1476&amp;"_"&amp;Q1476&amp;"_"&amp;R1476,[1]挑战模式!$A:$AS,14+S1476,FALSE)="","",INT(VLOOKUP(P1476&amp;"_"&amp;Q1476&amp;"_"&amp;R1476,[1]挑战模式!$A:$AS,20+S1476,FALSE))))</f>
        <v/>
      </c>
      <c r="J1476" s="10" t="str">
        <f ca="1">IF(ISNA(VLOOKUP(P1476&amp;"_"&amp;Q1476&amp;"_"&amp;R1476,[1]挑战模式!$A:$AS,1,FALSE)),"",IF(VLOOKUP(P1476&amp;"_"&amp;Q1476&amp;"_"&amp;R1476,[1]挑战模式!$A:$AS,14+S1476,FALSE)="","",ROUND(VLOOKUP(P1476&amp;"_"&amp;Q1476&amp;"_"&amp;R1476,[1]挑战模式!$A:$AS,5,FALSE)/I1476,2)))</f>
        <v/>
      </c>
      <c r="K1476" s="10" t="str">
        <f t="shared" ca="1" si="146"/>
        <v/>
      </c>
      <c r="L1476" s="10" t="str">
        <f t="shared" ca="1" si="147"/>
        <v/>
      </c>
      <c r="M1476" s="10" t="str">
        <f t="shared" ca="1" si="148"/>
        <v/>
      </c>
      <c r="O1476" s="10" t="str">
        <f ca="1">IF(J1476="","",VLOOKUP(P1476&amp;"_"&amp;Q1476&amp;"_"&amp;R1476,[1]挑战模式!$A:$AS,38+S1476,FALSE))</f>
        <v/>
      </c>
      <c r="P1476" s="10">
        <v>3</v>
      </c>
      <c r="Q1476" s="10">
        <v>1</v>
      </c>
      <c r="R1476" s="10">
        <v>6</v>
      </c>
      <c r="S1476" s="10">
        <v>5</v>
      </c>
    </row>
    <row r="1477" spans="2:19" x14ac:dyDescent="0.2">
      <c r="B1477" s="10" t="str">
        <f t="shared" si="143"/>
        <v/>
      </c>
      <c r="C1477" s="10" t="str">
        <f>IF(ISNA(VLOOKUP(P1477&amp;"_"&amp;Q1477&amp;"_"&amp;R1477,[1]挑战模式!$A:$AS,1,FALSE)),"",IF(R1477-R1476=0,"",R1477))</f>
        <v/>
      </c>
      <c r="D1477" s="10" t="str">
        <f t="shared" si="144"/>
        <v/>
      </c>
      <c r="E1477" s="10" t="str">
        <f>""</f>
        <v/>
      </c>
      <c r="F1477" s="10" t="str">
        <f>IF(C1477="","",VLOOKUP(P1477&amp;"_"&amp;Q1477&amp;"_"&amp;R1477,[1]挑战模式!$A:$AS,13,FALSE)-VLOOKUP(P1477&amp;"_"&amp;Q1477&amp;"_"&amp;R1477,[1]挑战模式!$A:$AS,14,FALSE))</f>
        <v/>
      </c>
      <c r="G1477" s="10" t="str">
        <f t="shared" si="145"/>
        <v/>
      </c>
      <c r="H1477" s="10" t="str">
        <f t="shared" si="142"/>
        <v/>
      </c>
      <c r="I1477" s="10" t="str">
        <f ca="1">IF(ISNA(VLOOKUP(P1477&amp;"_"&amp;Q1477&amp;"_"&amp;R1477,[1]挑战模式!$A:$AS,1,FALSE)),"",IF(VLOOKUP(P1477&amp;"_"&amp;Q1477&amp;"_"&amp;R1477,[1]挑战模式!$A:$AS,14+S1477,FALSE)="","",INT(VLOOKUP(P1477&amp;"_"&amp;Q1477&amp;"_"&amp;R1477,[1]挑战模式!$A:$AS,20+S1477,FALSE))))</f>
        <v/>
      </c>
      <c r="J1477" s="10" t="str">
        <f ca="1">IF(ISNA(VLOOKUP(P1477&amp;"_"&amp;Q1477&amp;"_"&amp;R1477,[1]挑战模式!$A:$AS,1,FALSE)),"",IF(VLOOKUP(P1477&amp;"_"&amp;Q1477&amp;"_"&amp;R1477,[1]挑战模式!$A:$AS,14+S1477,FALSE)="","",ROUND(VLOOKUP(P1477&amp;"_"&amp;Q1477&amp;"_"&amp;R1477,[1]挑战模式!$A:$AS,5,FALSE)/I1477,2)))</f>
        <v/>
      </c>
      <c r="K1477" s="10" t="str">
        <f t="shared" ca="1" si="146"/>
        <v/>
      </c>
      <c r="L1477" s="10" t="str">
        <f t="shared" ca="1" si="147"/>
        <v/>
      </c>
      <c r="M1477" s="10" t="str">
        <f t="shared" ca="1" si="148"/>
        <v/>
      </c>
      <c r="O1477" s="10" t="str">
        <f ca="1">IF(J1477="","",VLOOKUP(P1477&amp;"_"&amp;Q1477&amp;"_"&amp;R1477,[1]挑战模式!$A:$AS,38+S1477,FALSE))</f>
        <v/>
      </c>
      <c r="P1477" s="10">
        <v>3</v>
      </c>
      <c r="Q1477" s="10">
        <v>1</v>
      </c>
      <c r="R1477" s="10">
        <v>6</v>
      </c>
      <c r="S1477" s="10">
        <v>6</v>
      </c>
    </row>
    <row r="1478" spans="2:19" x14ac:dyDescent="0.2">
      <c r="B1478" s="10" t="str">
        <f t="shared" si="143"/>
        <v/>
      </c>
      <c r="C1478" s="10" t="str">
        <f>IF(ISNA(VLOOKUP(P1478&amp;"_"&amp;Q1478&amp;"_"&amp;R1478,[1]挑战模式!$A:$AS,1,FALSE)),"",IF(R1478-R1477=0,"",R1478))</f>
        <v/>
      </c>
      <c r="D1478" s="10" t="str">
        <f t="shared" si="144"/>
        <v/>
      </c>
      <c r="E1478" s="10" t="str">
        <f>""</f>
        <v/>
      </c>
      <c r="F1478" s="10" t="str">
        <f>IF(C1478="","",VLOOKUP(P1478&amp;"_"&amp;Q1478&amp;"_"&amp;R1478,[1]挑战模式!$A:$AS,13,FALSE)-VLOOKUP(P1478&amp;"_"&amp;Q1478&amp;"_"&amp;R1478,[1]挑战模式!$A:$AS,14,FALSE))</f>
        <v/>
      </c>
      <c r="G1478" s="10" t="str">
        <f t="shared" si="145"/>
        <v/>
      </c>
      <c r="H1478" s="10" t="str">
        <f t="shared" si="142"/>
        <v/>
      </c>
      <c r="I1478" s="10" t="str">
        <f>IF(ISNA(VLOOKUP(P1478&amp;"_"&amp;Q1478&amp;"_"&amp;R1478,[1]挑战模式!$A:$AS,1,FALSE)),"",IF(VLOOKUP(P1478&amp;"_"&amp;Q1478&amp;"_"&amp;R1478,[1]挑战模式!$A:$AS,14+S1478,FALSE)="","",INT(VLOOKUP(P1478&amp;"_"&amp;Q1478&amp;"_"&amp;R1478,[1]挑战模式!$A:$AS,20+S1478,FALSE))))</f>
        <v/>
      </c>
      <c r="J1478" s="10" t="str">
        <f>IF(ISNA(VLOOKUP(P1478&amp;"_"&amp;Q1478&amp;"_"&amp;R1478,[1]挑战模式!$A:$AS,1,FALSE)),"",IF(VLOOKUP(P1478&amp;"_"&amp;Q1478&amp;"_"&amp;R1478,[1]挑战模式!$A:$AS,14+S1478,FALSE)="","",ROUND(VLOOKUP(P1478&amp;"_"&amp;Q1478&amp;"_"&amp;R1478,[1]挑战模式!$A:$AS,5,FALSE)/I1478,2)))</f>
        <v/>
      </c>
      <c r="K1478" s="10" t="str">
        <f t="shared" si="146"/>
        <v/>
      </c>
      <c r="L1478" s="10" t="str">
        <f t="shared" si="147"/>
        <v/>
      </c>
      <c r="M1478" s="10" t="str">
        <f t="shared" si="148"/>
        <v/>
      </c>
      <c r="O1478" s="10" t="str">
        <f>IF(J1478="","",VLOOKUP(P1478&amp;"_"&amp;Q1478&amp;"_"&amp;R1478,[1]挑战模式!$A:$AS,38+S1478,FALSE))</f>
        <v/>
      </c>
      <c r="P1478" s="10">
        <v>3</v>
      </c>
      <c r="Q1478" s="10">
        <v>1</v>
      </c>
      <c r="R1478" s="10">
        <v>7</v>
      </c>
      <c r="S1478" s="10">
        <v>1</v>
      </c>
    </row>
    <row r="1479" spans="2:19" x14ac:dyDescent="0.2">
      <c r="B1479" s="10" t="str">
        <f t="shared" si="143"/>
        <v/>
      </c>
      <c r="C1479" s="10" t="str">
        <f>IF(ISNA(VLOOKUP(P1479&amp;"_"&amp;Q1479&amp;"_"&amp;R1479,[1]挑战模式!$A:$AS,1,FALSE)),"",IF(R1479-R1478=0,"",R1479))</f>
        <v/>
      </c>
      <c r="D1479" s="10" t="str">
        <f t="shared" si="144"/>
        <v/>
      </c>
      <c r="E1479" s="10" t="str">
        <f>""</f>
        <v/>
      </c>
      <c r="F1479" s="10" t="str">
        <f>IF(C1479="","",VLOOKUP(P1479&amp;"_"&amp;Q1479&amp;"_"&amp;R1479,[1]挑战模式!$A:$AS,13,FALSE)-VLOOKUP(P1479&amp;"_"&amp;Q1479&amp;"_"&amp;R1479,[1]挑战模式!$A:$AS,14,FALSE))</f>
        <v/>
      </c>
      <c r="G1479" s="10" t="str">
        <f t="shared" si="145"/>
        <v/>
      </c>
      <c r="H1479" s="10" t="str">
        <f t="shared" si="142"/>
        <v/>
      </c>
      <c r="I1479" s="10" t="str">
        <f>IF(ISNA(VLOOKUP(P1479&amp;"_"&amp;Q1479&amp;"_"&amp;R1479,[1]挑战模式!$A:$AS,1,FALSE)),"",IF(VLOOKUP(P1479&amp;"_"&amp;Q1479&amp;"_"&amp;R1479,[1]挑战模式!$A:$AS,14+S1479,FALSE)="","",INT(VLOOKUP(P1479&amp;"_"&amp;Q1479&amp;"_"&amp;R1479,[1]挑战模式!$A:$AS,20+S1479,FALSE))))</f>
        <v/>
      </c>
      <c r="J1479" s="10" t="str">
        <f>IF(ISNA(VLOOKUP(P1479&amp;"_"&amp;Q1479&amp;"_"&amp;R1479,[1]挑战模式!$A:$AS,1,FALSE)),"",IF(VLOOKUP(P1479&amp;"_"&amp;Q1479&amp;"_"&amp;R1479,[1]挑战模式!$A:$AS,14+S1479,FALSE)="","",ROUND(VLOOKUP(P1479&amp;"_"&amp;Q1479&amp;"_"&amp;R1479,[1]挑战模式!$A:$AS,5,FALSE)/I1479,2)))</f>
        <v/>
      </c>
      <c r="K1479" s="10" t="str">
        <f t="shared" si="146"/>
        <v/>
      </c>
      <c r="L1479" s="10" t="str">
        <f t="shared" si="147"/>
        <v/>
      </c>
      <c r="M1479" s="10" t="str">
        <f t="shared" si="148"/>
        <v/>
      </c>
      <c r="O1479" s="10" t="str">
        <f>IF(J1479="","",VLOOKUP(P1479&amp;"_"&amp;Q1479&amp;"_"&amp;R1479,[1]挑战模式!$A:$AS,38+S1479,FALSE))</f>
        <v/>
      </c>
      <c r="P1479" s="10">
        <v>3</v>
      </c>
      <c r="Q1479" s="10">
        <v>1</v>
      </c>
      <c r="R1479" s="10">
        <v>7</v>
      </c>
      <c r="S1479" s="10">
        <v>2</v>
      </c>
    </row>
    <row r="1480" spans="2:19" x14ac:dyDescent="0.2">
      <c r="B1480" s="10" t="str">
        <f t="shared" si="143"/>
        <v/>
      </c>
      <c r="C1480" s="10" t="str">
        <f>IF(ISNA(VLOOKUP(P1480&amp;"_"&amp;Q1480&amp;"_"&amp;R1480,[1]挑战模式!$A:$AS,1,FALSE)),"",IF(R1480-R1479=0,"",R1480))</f>
        <v/>
      </c>
      <c r="D1480" s="10" t="str">
        <f t="shared" si="144"/>
        <v/>
      </c>
      <c r="E1480" s="10" t="str">
        <f>""</f>
        <v/>
      </c>
      <c r="F1480" s="10" t="str">
        <f>IF(C1480="","",VLOOKUP(P1480&amp;"_"&amp;Q1480&amp;"_"&amp;R1480,[1]挑战模式!$A:$AS,13,FALSE)-VLOOKUP(P1480&amp;"_"&amp;Q1480&amp;"_"&amp;R1480,[1]挑战模式!$A:$AS,14,FALSE))</f>
        <v/>
      </c>
      <c r="G1480" s="10" t="str">
        <f t="shared" si="145"/>
        <v/>
      </c>
      <c r="H1480" s="10" t="str">
        <f t="shared" si="142"/>
        <v/>
      </c>
      <c r="I1480" s="10" t="str">
        <f>IF(ISNA(VLOOKUP(P1480&amp;"_"&amp;Q1480&amp;"_"&amp;R1480,[1]挑战模式!$A:$AS,1,FALSE)),"",IF(VLOOKUP(P1480&amp;"_"&amp;Q1480&amp;"_"&amp;R1480,[1]挑战模式!$A:$AS,14+S1480,FALSE)="","",INT(VLOOKUP(P1480&amp;"_"&amp;Q1480&amp;"_"&amp;R1480,[1]挑战模式!$A:$AS,20+S1480,FALSE))))</f>
        <v/>
      </c>
      <c r="J1480" s="10" t="str">
        <f>IF(ISNA(VLOOKUP(P1480&amp;"_"&amp;Q1480&amp;"_"&amp;R1480,[1]挑战模式!$A:$AS,1,FALSE)),"",IF(VLOOKUP(P1480&amp;"_"&amp;Q1480&amp;"_"&amp;R1480,[1]挑战模式!$A:$AS,14+S1480,FALSE)="","",ROUND(VLOOKUP(P1480&amp;"_"&amp;Q1480&amp;"_"&amp;R1480,[1]挑战模式!$A:$AS,5,FALSE)/I1480,2)))</f>
        <v/>
      </c>
      <c r="K1480" s="10" t="str">
        <f t="shared" si="146"/>
        <v/>
      </c>
      <c r="L1480" s="10" t="str">
        <f t="shared" si="147"/>
        <v/>
      </c>
      <c r="M1480" s="10" t="str">
        <f t="shared" si="148"/>
        <v/>
      </c>
      <c r="O1480" s="10" t="str">
        <f>IF(J1480="","",VLOOKUP(P1480&amp;"_"&amp;Q1480&amp;"_"&amp;R1480,[1]挑战模式!$A:$AS,38+S1480,FALSE))</f>
        <v/>
      </c>
      <c r="P1480" s="10">
        <v>3</v>
      </c>
      <c r="Q1480" s="10">
        <v>1</v>
      </c>
      <c r="R1480" s="10">
        <v>7</v>
      </c>
      <c r="S1480" s="10">
        <v>3</v>
      </c>
    </row>
    <row r="1481" spans="2:19" x14ac:dyDescent="0.2">
      <c r="B1481" s="10" t="str">
        <f t="shared" si="143"/>
        <v/>
      </c>
      <c r="C1481" s="10" t="str">
        <f>IF(ISNA(VLOOKUP(P1481&amp;"_"&amp;Q1481&amp;"_"&amp;R1481,[1]挑战模式!$A:$AS,1,FALSE)),"",IF(R1481-R1480=0,"",R1481))</f>
        <v/>
      </c>
      <c r="D1481" s="10" t="str">
        <f t="shared" si="144"/>
        <v/>
      </c>
      <c r="E1481" s="10" t="str">
        <f>""</f>
        <v/>
      </c>
      <c r="F1481" s="10" t="str">
        <f>IF(C1481="","",VLOOKUP(P1481&amp;"_"&amp;Q1481&amp;"_"&amp;R1481,[1]挑战模式!$A:$AS,13,FALSE)-VLOOKUP(P1481&amp;"_"&amp;Q1481&amp;"_"&amp;R1481,[1]挑战模式!$A:$AS,14,FALSE))</f>
        <v/>
      </c>
      <c r="G1481" s="10" t="str">
        <f t="shared" si="145"/>
        <v/>
      </c>
      <c r="H1481" s="10" t="str">
        <f t="shared" si="142"/>
        <v/>
      </c>
      <c r="I1481" s="10" t="str">
        <f>IF(ISNA(VLOOKUP(P1481&amp;"_"&amp;Q1481&amp;"_"&amp;R1481,[1]挑战模式!$A:$AS,1,FALSE)),"",IF(VLOOKUP(P1481&amp;"_"&amp;Q1481&amp;"_"&amp;R1481,[1]挑战模式!$A:$AS,14+S1481,FALSE)="","",INT(VLOOKUP(P1481&amp;"_"&amp;Q1481&amp;"_"&amp;R1481,[1]挑战模式!$A:$AS,20+S1481,FALSE))))</f>
        <v/>
      </c>
      <c r="J1481" s="10" t="str">
        <f>IF(ISNA(VLOOKUP(P1481&amp;"_"&amp;Q1481&amp;"_"&amp;R1481,[1]挑战模式!$A:$AS,1,FALSE)),"",IF(VLOOKUP(P1481&amp;"_"&amp;Q1481&amp;"_"&amp;R1481,[1]挑战模式!$A:$AS,14+S1481,FALSE)="","",ROUND(VLOOKUP(P1481&amp;"_"&amp;Q1481&amp;"_"&amp;R1481,[1]挑战模式!$A:$AS,5,FALSE)/I1481,2)))</f>
        <v/>
      </c>
      <c r="K1481" s="10" t="str">
        <f t="shared" si="146"/>
        <v/>
      </c>
      <c r="L1481" s="10" t="str">
        <f t="shared" si="147"/>
        <v/>
      </c>
      <c r="M1481" s="10" t="str">
        <f t="shared" si="148"/>
        <v/>
      </c>
      <c r="O1481" s="10" t="str">
        <f>IF(J1481="","",VLOOKUP(P1481&amp;"_"&amp;Q1481&amp;"_"&amp;R1481,[1]挑战模式!$A:$AS,38+S1481,FALSE))</f>
        <v/>
      </c>
      <c r="P1481" s="10">
        <v>3</v>
      </c>
      <c r="Q1481" s="10">
        <v>1</v>
      </c>
      <c r="R1481" s="10">
        <v>7</v>
      </c>
      <c r="S1481" s="10">
        <v>4</v>
      </c>
    </row>
    <row r="1482" spans="2:19" x14ac:dyDescent="0.2">
      <c r="B1482" s="10" t="str">
        <f t="shared" si="143"/>
        <v/>
      </c>
      <c r="C1482" s="10" t="str">
        <f>IF(ISNA(VLOOKUP(P1482&amp;"_"&amp;Q1482&amp;"_"&amp;R1482,[1]挑战模式!$A:$AS,1,FALSE)),"",IF(R1482-R1481=0,"",R1482))</f>
        <v/>
      </c>
      <c r="D1482" s="10" t="str">
        <f t="shared" si="144"/>
        <v/>
      </c>
      <c r="E1482" s="10" t="str">
        <f>""</f>
        <v/>
      </c>
      <c r="F1482" s="10" t="str">
        <f>IF(C1482="","",VLOOKUP(P1482&amp;"_"&amp;Q1482&amp;"_"&amp;R1482,[1]挑战模式!$A:$AS,13,FALSE)-VLOOKUP(P1482&amp;"_"&amp;Q1482&amp;"_"&amp;R1482,[1]挑战模式!$A:$AS,14,FALSE))</f>
        <v/>
      </c>
      <c r="G1482" s="10" t="str">
        <f t="shared" si="145"/>
        <v/>
      </c>
      <c r="H1482" s="10" t="str">
        <f t="shared" si="142"/>
        <v/>
      </c>
      <c r="I1482" s="10" t="str">
        <f>IF(ISNA(VLOOKUP(P1482&amp;"_"&amp;Q1482&amp;"_"&amp;R1482,[1]挑战模式!$A:$AS,1,FALSE)),"",IF(VLOOKUP(P1482&amp;"_"&amp;Q1482&amp;"_"&amp;R1482,[1]挑战模式!$A:$AS,14+S1482,FALSE)="","",INT(VLOOKUP(P1482&amp;"_"&amp;Q1482&amp;"_"&amp;R1482,[1]挑战模式!$A:$AS,20+S1482,FALSE))))</f>
        <v/>
      </c>
      <c r="J1482" s="10" t="str">
        <f>IF(ISNA(VLOOKUP(P1482&amp;"_"&amp;Q1482&amp;"_"&amp;R1482,[1]挑战模式!$A:$AS,1,FALSE)),"",IF(VLOOKUP(P1482&amp;"_"&amp;Q1482&amp;"_"&amp;R1482,[1]挑战模式!$A:$AS,14+S1482,FALSE)="","",ROUND(VLOOKUP(P1482&amp;"_"&amp;Q1482&amp;"_"&amp;R1482,[1]挑战模式!$A:$AS,5,FALSE)/I1482,2)))</f>
        <v/>
      </c>
      <c r="K1482" s="10" t="str">
        <f t="shared" si="146"/>
        <v/>
      </c>
      <c r="L1482" s="10" t="str">
        <f t="shared" si="147"/>
        <v/>
      </c>
      <c r="M1482" s="10" t="str">
        <f t="shared" si="148"/>
        <v/>
      </c>
      <c r="O1482" s="10" t="str">
        <f>IF(J1482="","",VLOOKUP(P1482&amp;"_"&amp;Q1482&amp;"_"&amp;R1482,[1]挑战模式!$A:$AS,38+S1482,FALSE))</f>
        <v/>
      </c>
      <c r="P1482" s="10">
        <v>3</v>
      </c>
      <c r="Q1482" s="10">
        <v>1</v>
      </c>
      <c r="R1482" s="10">
        <v>7</v>
      </c>
      <c r="S1482" s="10">
        <v>5</v>
      </c>
    </row>
    <row r="1483" spans="2:19" x14ac:dyDescent="0.2">
      <c r="B1483" s="10" t="str">
        <f t="shared" si="143"/>
        <v/>
      </c>
      <c r="C1483" s="10" t="str">
        <f>IF(ISNA(VLOOKUP(P1483&amp;"_"&amp;Q1483&amp;"_"&amp;R1483,[1]挑战模式!$A:$AS,1,FALSE)),"",IF(R1483-R1482=0,"",R1483))</f>
        <v/>
      </c>
      <c r="D1483" s="10" t="str">
        <f t="shared" si="144"/>
        <v/>
      </c>
      <c r="E1483" s="10" t="str">
        <f>""</f>
        <v/>
      </c>
      <c r="F1483" s="10" t="str">
        <f>IF(C1483="","",VLOOKUP(P1483&amp;"_"&amp;Q1483&amp;"_"&amp;R1483,[1]挑战模式!$A:$AS,13,FALSE)-VLOOKUP(P1483&amp;"_"&amp;Q1483&amp;"_"&amp;R1483,[1]挑战模式!$A:$AS,14,FALSE))</f>
        <v/>
      </c>
      <c r="G1483" s="10" t="str">
        <f t="shared" si="145"/>
        <v/>
      </c>
      <c r="H1483" s="10" t="str">
        <f t="shared" si="142"/>
        <v/>
      </c>
      <c r="I1483" s="10" t="str">
        <f>IF(ISNA(VLOOKUP(P1483&amp;"_"&amp;Q1483&amp;"_"&amp;R1483,[1]挑战模式!$A:$AS,1,FALSE)),"",IF(VLOOKUP(P1483&amp;"_"&amp;Q1483&amp;"_"&amp;R1483,[1]挑战模式!$A:$AS,14+S1483,FALSE)="","",INT(VLOOKUP(P1483&amp;"_"&amp;Q1483&amp;"_"&amp;R1483,[1]挑战模式!$A:$AS,20+S1483,FALSE))))</f>
        <v/>
      </c>
      <c r="J1483" s="10" t="str">
        <f>IF(ISNA(VLOOKUP(P1483&amp;"_"&amp;Q1483&amp;"_"&amp;R1483,[1]挑战模式!$A:$AS,1,FALSE)),"",IF(VLOOKUP(P1483&amp;"_"&amp;Q1483&amp;"_"&amp;R1483,[1]挑战模式!$A:$AS,14+S1483,FALSE)="","",ROUND(VLOOKUP(P1483&amp;"_"&amp;Q1483&amp;"_"&amp;R1483,[1]挑战模式!$A:$AS,5,FALSE)/I1483,2)))</f>
        <v/>
      </c>
      <c r="K1483" s="10" t="str">
        <f t="shared" si="146"/>
        <v/>
      </c>
      <c r="L1483" s="10" t="str">
        <f t="shared" si="147"/>
        <v/>
      </c>
      <c r="M1483" s="10" t="str">
        <f t="shared" si="148"/>
        <v/>
      </c>
      <c r="O1483" s="10" t="str">
        <f>IF(J1483="","",VLOOKUP(P1483&amp;"_"&amp;Q1483&amp;"_"&amp;R1483,[1]挑战模式!$A:$AS,38+S1483,FALSE))</f>
        <v/>
      </c>
      <c r="P1483" s="10">
        <v>3</v>
      </c>
      <c r="Q1483" s="10">
        <v>1</v>
      </c>
      <c r="R1483" s="10">
        <v>7</v>
      </c>
      <c r="S1483" s="10">
        <v>6</v>
      </c>
    </row>
    <row r="1484" spans="2:19" x14ac:dyDescent="0.2">
      <c r="B1484" s="10" t="str">
        <f t="shared" si="143"/>
        <v/>
      </c>
      <c r="C1484" s="10" t="str">
        <f>IF(ISNA(VLOOKUP(P1484&amp;"_"&amp;Q1484&amp;"_"&amp;R1484,[1]挑战模式!$A:$AS,1,FALSE)),"",IF(R1484-R1483=0,"",R1484))</f>
        <v/>
      </c>
      <c r="D1484" s="10" t="str">
        <f t="shared" si="144"/>
        <v/>
      </c>
      <c r="E1484" s="10" t="str">
        <f>""</f>
        <v/>
      </c>
      <c r="F1484" s="10" t="str">
        <f>IF(C1484="","",VLOOKUP(P1484&amp;"_"&amp;Q1484&amp;"_"&amp;R1484,[1]挑战模式!$A:$AS,13,FALSE)-VLOOKUP(P1484&amp;"_"&amp;Q1484&amp;"_"&amp;R1484,[1]挑战模式!$A:$AS,14,FALSE))</f>
        <v/>
      </c>
      <c r="G1484" s="10" t="str">
        <f t="shared" si="145"/>
        <v/>
      </c>
      <c r="H1484" s="10" t="str">
        <f t="shared" si="142"/>
        <v/>
      </c>
      <c r="I1484" s="10" t="str">
        <f>IF(ISNA(VLOOKUP(P1484&amp;"_"&amp;Q1484&amp;"_"&amp;R1484,[1]挑战模式!$A:$AS,1,FALSE)),"",IF(VLOOKUP(P1484&amp;"_"&amp;Q1484&amp;"_"&amp;R1484,[1]挑战模式!$A:$AS,14+S1484,FALSE)="","",INT(VLOOKUP(P1484&amp;"_"&amp;Q1484&amp;"_"&amp;R1484,[1]挑战模式!$A:$AS,20+S1484,FALSE))))</f>
        <v/>
      </c>
      <c r="J1484" s="10" t="str">
        <f>IF(ISNA(VLOOKUP(P1484&amp;"_"&amp;Q1484&amp;"_"&amp;R1484,[1]挑战模式!$A:$AS,1,FALSE)),"",IF(VLOOKUP(P1484&amp;"_"&amp;Q1484&amp;"_"&amp;R1484,[1]挑战模式!$A:$AS,14+S1484,FALSE)="","",ROUND(VLOOKUP(P1484&amp;"_"&amp;Q1484&amp;"_"&amp;R1484,[1]挑战模式!$A:$AS,5,FALSE)/I1484,2)))</f>
        <v/>
      </c>
      <c r="K1484" s="10" t="str">
        <f t="shared" si="146"/>
        <v/>
      </c>
      <c r="L1484" s="10" t="str">
        <f t="shared" si="147"/>
        <v/>
      </c>
      <c r="M1484" s="10" t="str">
        <f t="shared" si="148"/>
        <v/>
      </c>
      <c r="O1484" s="10" t="str">
        <f>IF(J1484="","",VLOOKUP(P1484&amp;"_"&amp;Q1484&amp;"_"&amp;R1484,[1]挑战模式!$A:$AS,38+S1484,FALSE))</f>
        <v/>
      </c>
      <c r="P1484" s="10">
        <v>3</v>
      </c>
      <c r="Q1484" s="10">
        <v>1</v>
      </c>
      <c r="R1484" s="10">
        <v>8</v>
      </c>
      <c r="S1484" s="10">
        <v>1</v>
      </c>
    </row>
    <row r="1485" spans="2:19" x14ac:dyDescent="0.2">
      <c r="B1485" s="10" t="str">
        <f t="shared" si="143"/>
        <v/>
      </c>
      <c r="C1485" s="10" t="str">
        <f>IF(ISNA(VLOOKUP(P1485&amp;"_"&amp;Q1485&amp;"_"&amp;R1485,[1]挑战模式!$A:$AS,1,FALSE)),"",IF(R1485-R1484=0,"",R1485))</f>
        <v/>
      </c>
      <c r="D1485" s="10" t="str">
        <f t="shared" si="144"/>
        <v/>
      </c>
      <c r="E1485" s="10" t="str">
        <f>""</f>
        <v/>
      </c>
      <c r="F1485" s="10" t="str">
        <f>IF(C1485="","",VLOOKUP(P1485&amp;"_"&amp;Q1485&amp;"_"&amp;R1485,[1]挑战模式!$A:$AS,13,FALSE)-VLOOKUP(P1485&amp;"_"&amp;Q1485&amp;"_"&amp;R1485,[1]挑战模式!$A:$AS,14,FALSE))</f>
        <v/>
      </c>
      <c r="G1485" s="10" t="str">
        <f t="shared" si="145"/>
        <v/>
      </c>
      <c r="H1485" s="10" t="str">
        <f t="shared" si="142"/>
        <v/>
      </c>
      <c r="I1485" s="10" t="str">
        <f>IF(ISNA(VLOOKUP(P1485&amp;"_"&amp;Q1485&amp;"_"&amp;R1485,[1]挑战模式!$A:$AS,1,FALSE)),"",IF(VLOOKUP(P1485&amp;"_"&amp;Q1485&amp;"_"&amp;R1485,[1]挑战模式!$A:$AS,14+S1485,FALSE)="","",INT(VLOOKUP(P1485&amp;"_"&amp;Q1485&amp;"_"&amp;R1485,[1]挑战模式!$A:$AS,20+S1485,FALSE))))</f>
        <v/>
      </c>
      <c r="J1485" s="10" t="str">
        <f>IF(ISNA(VLOOKUP(P1485&amp;"_"&amp;Q1485&amp;"_"&amp;R1485,[1]挑战模式!$A:$AS,1,FALSE)),"",IF(VLOOKUP(P1485&amp;"_"&amp;Q1485&amp;"_"&amp;R1485,[1]挑战模式!$A:$AS,14+S1485,FALSE)="","",ROUND(VLOOKUP(P1485&amp;"_"&amp;Q1485&amp;"_"&amp;R1485,[1]挑战模式!$A:$AS,5,FALSE)/I1485,2)))</f>
        <v/>
      </c>
      <c r="K1485" s="10" t="str">
        <f t="shared" si="146"/>
        <v/>
      </c>
      <c r="L1485" s="10" t="str">
        <f t="shared" si="147"/>
        <v/>
      </c>
      <c r="M1485" s="10" t="str">
        <f t="shared" si="148"/>
        <v/>
      </c>
      <c r="O1485" s="10" t="str">
        <f>IF(J1485="","",VLOOKUP(P1485&amp;"_"&amp;Q1485&amp;"_"&amp;R1485,[1]挑战模式!$A:$AS,38+S1485,FALSE))</f>
        <v/>
      </c>
      <c r="P1485" s="10">
        <v>3</v>
      </c>
      <c r="Q1485" s="10">
        <v>1</v>
      </c>
      <c r="R1485" s="10">
        <v>8</v>
      </c>
      <c r="S1485" s="10">
        <v>2</v>
      </c>
    </row>
    <row r="1486" spans="2:19" x14ac:dyDescent="0.2">
      <c r="B1486" s="10" t="str">
        <f t="shared" si="143"/>
        <v/>
      </c>
      <c r="C1486" s="10" t="str">
        <f>IF(ISNA(VLOOKUP(P1486&amp;"_"&amp;Q1486&amp;"_"&amp;R1486,[1]挑战模式!$A:$AS,1,FALSE)),"",IF(R1486-R1485=0,"",R1486))</f>
        <v/>
      </c>
      <c r="D1486" s="10" t="str">
        <f t="shared" si="144"/>
        <v/>
      </c>
      <c r="E1486" s="10" t="str">
        <f>""</f>
        <v/>
      </c>
      <c r="F1486" s="10" t="str">
        <f>IF(C1486="","",VLOOKUP(P1486&amp;"_"&amp;Q1486&amp;"_"&amp;R1486,[1]挑战模式!$A:$AS,13,FALSE)-VLOOKUP(P1486&amp;"_"&amp;Q1486&amp;"_"&amp;R1486,[1]挑战模式!$A:$AS,14,FALSE))</f>
        <v/>
      </c>
      <c r="G1486" s="10" t="str">
        <f t="shared" si="145"/>
        <v/>
      </c>
      <c r="H1486" s="10" t="str">
        <f t="shared" si="142"/>
        <v/>
      </c>
      <c r="I1486" s="10" t="str">
        <f>IF(ISNA(VLOOKUP(P1486&amp;"_"&amp;Q1486&amp;"_"&amp;R1486,[1]挑战模式!$A:$AS,1,FALSE)),"",IF(VLOOKUP(P1486&amp;"_"&amp;Q1486&amp;"_"&amp;R1486,[1]挑战模式!$A:$AS,14+S1486,FALSE)="","",INT(VLOOKUP(P1486&amp;"_"&amp;Q1486&amp;"_"&amp;R1486,[1]挑战模式!$A:$AS,20+S1486,FALSE))))</f>
        <v/>
      </c>
      <c r="J1486" s="10" t="str">
        <f>IF(ISNA(VLOOKUP(P1486&amp;"_"&amp;Q1486&amp;"_"&amp;R1486,[1]挑战模式!$A:$AS,1,FALSE)),"",IF(VLOOKUP(P1486&amp;"_"&amp;Q1486&amp;"_"&amp;R1486,[1]挑战模式!$A:$AS,14+S1486,FALSE)="","",ROUND(VLOOKUP(P1486&amp;"_"&amp;Q1486&amp;"_"&amp;R1486,[1]挑战模式!$A:$AS,5,FALSE)/I1486,2)))</f>
        <v/>
      </c>
      <c r="K1486" s="10" t="str">
        <f t="shared" si="146"/>
        <v/>
      </c>
      <c r="L1486" s="10" t="str">
        <f t="shared" si="147"/>
        <v/>
      </c>
      <c r="M1486" s="10" t="str">
        <f t="shared" si="148"/>
        <v/>
      </c>
      <c r="O1486" s="10" t="str">
        <f>IF(J1486="","",VLOOKUP(P1486&amp;"_"&amp;Q1486&amp;"_"&amp;R1486,[1]挑战模式!$A:$AS,38+S1486,FALSE))</f>
        <v/>
      </c>
      <c r="P1486" s="10">
        <v>3</v>
      </c>
      <c r="Q1486" s="10">
        <v>1</v>
      </c>
      <c r="R1486" s="10">
        <v>8</v>
      </c>
      <c r="S1486" s="10">
        <v>3</v>
      </c>
    </row>
    <row r="1487" spans="2:19" x14ac:dyDescent="0.2">
      <c r="B1487" s="10" t="str">
        <f t="shared" si="143"/>
        <v/>
      </c>
      <c r="C1487" s="10" t="str">
        <f>IF(ISNA(VLOOKUP(P1487&amp;"_"&amp;Q1487&amp;"_"&amp;R1487,[1]挑战模式!$A:$AS,1,FALSE)),"",IF(R1487-R1486=0,"",R1487))</f>
        <v/>
      </c>
      <c r="D1487" s="10" t="str">
        <f t="shared" si="144"/>
        <v/>
      </c>
      <c r="E1487" s="10" t="str">
        <f>""</f>
        <v/>
      </c>
      <c r="F1487" s="10" t="str">
        <f>IF(C1487="","",VLOOKUP(P1487&amp;"_"&amp;Q1487&amp;"_"&amp;R1487,[1]挑战模式!$A:$AS,13,FALSE)-VLOOKUP(P1487&amp;"_"&amp;Q1487&amp;"_"&amp;R1487,[1]挑战模式!$A:$AS,14,FALSE))</f>
        <v/>
      </c>
      <c r="G1487" s="10" t="str">
        <f t="shared" si="145"/>
        <v/>
      </c>
      <c r="H1487" s="10" t="str">
        <f t="shared" si="142"/>
        <v/>
      </c>
      <c r="I1487" s="10" t="str">
        <f>IF(ISNA(VLOOKUP(P1487&amp;"_"&amp;Q1487&amp;"_"&amp;R1487,[1]挑战模式!$A:$AS,1,FALSE)),"",IF(VLOOKUP(P1487&amp;"_"&amp;Q1487&amp;"_"&amp;R1487,[1]挑战模式!$A:$AS,14+S1487,FALSE)="","",INT(VLOOKUP(P1487&amp;"_"&amp;Q1487&amp;"_"&amp;R1487,[1]挑战模式!$A:$AS,20+S1487,FALSE))))</f>
        <v/>
      </c>
      <c r="J1487" s="10" t="str">
        <f>IF(ISNA(VLOOKUP(P1487&amp;"_"&amp;Q1487&amp;"_"&amp;R1487,[1]挑战模式!$A:$AS,1,FALSE)),"",IF(VLOOKUP(P1487&amp;"_"&amp;Q1487&amp;"_"&amp;R1487,[1]挑战模式!$A:$AS,14+S1487,FALSE)="","",ROUND(VLOOKUP(P1487&amp;"_"&amp;Q1487&amp;"_"&amp;R1487,[1]挑战模式!$A:$AS,5,FALSE)/I1487,2)))</f>
        <v/>
      </c>
      <c r="K1487" s="10" t="str">
        <f t="shared" si="146"/>
        <v/>
      </c>
      <c r="L1487" s="10" t="str">
        <f t="shared" si="147"/>
        <v/>
      </c>
      <c r="M1487" s="10" t="str">
        <f t="shared" si="148"/>
        <v/>
      </c>
      <c r="O1487" s="10" t="str">
        <f>IF(J1487="","",VLOOKUP(P1487&amp;"_"&amp;Q1487&amp;"_"&amp;R1487,[1]挑战模式!$A:$AS,38+S1487,FALSE))</f>
        <v/>
      </c>
      <c r="P1487" s="10">
        <v>3</v>
      </c>
      <c r="Q1487" s="10">
        <v>1</v>
      </c>
      <c r="R1487" s="10">
        <v>8</v>
      </c>
      <c r="S1487" s="10">
        <v>4</v>
      </c>
    </row>
    <row r="1488" spans="2:19" x14ac:dyDescent="0.2">
      <c r="B1488" s="10" t="str">
        <f t="shared" si="143"/>
        <v/>
      </c>
      <c r="C1488" s="10" t="str">
        <f>IF(ISNA(VLOOKUP(P1488&amp;"_"&amp;Q1488&amp;"_"&amp;R1488,[1]挑战模式!$A:$AS,1,FALSE)),"",IF(R1488-R1487=0,"",R1488))</f>
        <v/>
      </c>
      <c r="D1488" s="10" t="str">
        <f t="shared" si="144"/>
        <v/>
      </c>
      <c r="E1488" s="10" t="str">
        <f>""</f>
        <v/>
      </c>
      <c r="F1488" s="10" t="str">
        <f>IF(C1488="","",VLOOKUP(P1488&amp;"_"&amp;Q1488&amp;"_"&amp;R1488,[1]挑战模式!$A:$AS,13,FALSE)-VLOOKUP(P1488&amp;"_"&amp;Q1488&amp;"_"&amp;R1488,[1]挑战模式!$A:$AS,14,FALSE))</f>
        <v/>
      </c>
      <c r="G1488" s="10" t="str">
        <f t="shared" si="145"/>
        <v/>
      </c>
      <c r="H1488" s="10" t="str">
        <f t="shared" si="142"/>
        <v/>
      </c>
      <c r="I1488" s="10" t="str">
        <f>IF(ISNA(VLOOKUP(P1488&amp;"_"&amp;Q1488&amp;"_"&amp;R1488,[1]挑战模式!$A:$AS,1,FALSE)),"",IF(VLOOKUP(P1488&amp;"_"&amp;Q1488&amp;"_"&amp;R1488,[1]挑战模式!$A:$AS,14+S1488,FALSE)="","",INT(VLOOKUP(P1488&amp;"_"&amp;Q1488&amp;"_"&amp;R1488,[1]挑战模式!$A:$AS,20+S1488,FALSE))))</f>
        <v/>
      </c>
      <c r="J1488" s="10" t="str">
        <f>IF(ISNA(VLOOKUP(P1488&amp;"_"&amp;Q1488&amp;"_"&amp;R1488,[1]挑战模式!$A:$AS,1,FALSE)),"",IF(VLOOKUP(P1488&amp;"_"&amp;Q1488&amp;"_"&amp;R1488,[1]挑战模式!$A:$AS,14+S1488,FALSE)="","",ROUND(VLOOKUP(P1488&amp;"_"&amp;Q1488&amp;"_"&amp;R1488,[1]挑战模式!$A:$AS,5,FALSE)/I1488,2)))</f>
        <v/>
      </c>
      <c r="K1488" s="10" t="str">
        <f t="shared" si="146"/>
        <v/>
      </c>
      <c r="L1488" s="10" t="str">
        <f t="shared" si="147"/>
        <v/>
      </c>
      <c r="M1488" s="10" t="str">
        <f t="shared" si="148"/>
        <v/>
      </c>
      <c r="O1488" s="10" t="str">
        <f>IF(J1488="","",VLOOKUP(P1488&amp;"_"&amp;Q1488&amp;"_"&amp;R1488,[1]挑战模式!$A:$AS,38+S1488,FALSE))</f>
        <v/>
      </c>
      <c r="P1488" s="10">
        <v>3</v>
      </c>
      <c r="Q1488" s="10">
        <v>1</v>
      </c>
      <c r="R1488" s="10">
        <v>8</v>
      </c>
      <c r="S1488" s="10">
        <v>5</v>
      </c>
    </row>
    <row r="1489" spans="2:19" x14ac:dyDescent="0.2">
      <c r="B1489" s="10" t="str">
        <f t="shared" si="143"/>
        <v/>
      </c>
      <c r="C1489" s="10" t="str">
        <f>IF(ISNA(VLOOKUP(P1489&amp;"_"&amp;Q1489&amp;"_"&amp;R1489,[1]挑战模式!$A:$AS,1,FALSE)),"",IF(R1489-R1488=0,"",R1489))</f>
        <v/>
      </c>
      <c r="D1489" s="10" t="str">
        <f t="shared" si="144"/>
        <v/>
      </c>
      <c r="E1489" s="10" t="str">
        <f>""</f>
        <v/>
      </c>
      <c r="F1489" s="10" t="str">
        <f>IF(C1489="","",VLOOKUP(P1489&amp;"_"&amp;Q1489&amp;"_"&amp;R1489,[1]挑战模式!$A:$AS,13,FALSE)-VLOOKUP(P1489&amp;"_"&amp;Q1489&amp;"_"&amp;R1489,[1]挑战模式!$A:$AS,14,FALSE))</f>
        <v/>
      </c>
      <c r="G1489" s="10" t="str">
        <f t="shared" si="145"/>
        <v/>
      </c>
      <c r="H1489" s="10" t="str">
        <f t="shared" si="142"/>
        <v/>
      </c>
      <c r="I1489" s="10" t="str">
        <f>IF(ISNA(VLOOKUP(P1489&amp;"_"&amp;Q1489&amp;"_"&amp;R1489,[1]挑战模式!$A:$AS,1,FALSE)),"",IF(VLOOKUP(P1489&amp;"_"&amp;Q1489&amp;"_"&amp;R1489,[1]挑战模式!$A:$AS,14+S1489,FALSE)="","",INT(VLOOKUP(P1489&amp;"_"&amp;Q1489&amp;"_"&amp;R1489,[1]挑战模式!$A:$AS,20+S1489,FALSE))))</f>
        <v/>
      </c>
      <c r="J1489" s="10" t="str">
        <f>IF(ISNA(VLOOKUP(P1489&amp;"_"&amp;Q1489&amp;"_"&amp;R1489,[1]挑战模式!$A:$AS,1,FALSE)),"",IF(VLOOKUP(P1489&amp;"_"&amp;Q1489&amp;"_"&amp;R1489,[1]挑战模式!$A:$AS,14+S1489,FALSE)="","",ROUND(VLOOKUP(P1489&amp;"_"&amp;Q1489&amp;"_"&amp;R1489,[1]挑战模式!$A:$AS,5,FALSE)/I1489,2)))</f>
        <v/>
      </c>
      <c r="K1489" s="10" t="str">
        <f t="shared" si="146"/>
        <v/>
      </c>
      <c r="L1489" s="10" t="str">
        <f t="shared" si="147"/>
        <v/>
      </c>
      <c r="M1489" s="10" t="str">
        <f t="shared" si="148"/>
        <v/>
      </c>
      <c r="O1489" s="10" t="str">
        <f>IF(J1489="","",VLOOKUP(P1489&amp;"_"&amp;Q1489&amp;"_"&amp;R1489,[1]挑战模式!$A:$AS,38+S1489,FALSE))</f>
        <v/>
      </c>
      <c r="P1489" s="10">
        <v>3</v>
      </c>
      <c r="Q1489" s="10">
        <v>1</v>
      </c>
      <c r="R1489" s="10">
        <v>8</v>
      </c>
      <c r="S1489" s="10">
        <v>6</v>
      </c>
    </row>
    <row r="1490" spans="2:19" x14ac:dyDescent="0.2">
      <c r="B1490" s="10" t="str">
        <f t="shared" si="143"/>
        <v>MonsterWaveCallRule_Season3_Challenge2</v>
      </c>
      <c r="C1490" s="10">
        <f>IF(ISNA(VLOOKUP(P1490&amp;"_"&amp;Q1490&amp;"_"&amp;R1490,[1]挑战模式!$A:$AS,1,FALSE)),"",IF(R1490-R1489=0,"",R1490))</f>
        <v>1</v>
      </c>
      <c r="D1490" s="10" t="str">
        <f t="shared" si="144"/>
        <v>赛季3挑战关卡2波次1</v>
      </c>
      <c r="E1490" s="10" t="str">
        <f>""</f>
        <v/>
      </c>
      <c r="F1490" s="10">
        <f>IF(C1490="","",VLOOKUP(P1490&amp;"_"&amp;Q1490&amp;"_"&amp;R1490,[1]挑战模式!$A:$AS,13,FALSE)-VLOOKUP(P1490&amp;"_"&amp;Q1490&amp;"_"&amp;R1490,[1]挑战模式!$A:$AS,14,FALSE))</f>
        <v>100</v>
      </c>
      <c r="G1490" s="10">
        <f t="shared" si="145"/>
        <v>180</v>
      </c>
      <c r="H1490" s="10">
        <f t="shared" si="142"/>
        <v>0</v>
      </c>
      <c r="I1490" s="10">
        <f ca="1">IF(ISNA(VLOOKUP(P1490&amp;"_"&amp;Q1490&amp;"_"&amp;R1490,[1]挑战模式!$A:$AS,1,FALSE)),"",IF(VLOOKUP(P1490&amp;"_"&amp;Q1490&amp;"_"&amp;R1490,[1]挑战模式!$A:$AS,14+S1490,FALSE)="","",INT(VLOOKUP(P1490&amp;"_"&amp;Q1490&amp;"_"&amp;R1490,[1]挑战模式!$A:$AS,20+S1490,FALSE))))</f>
        <v>5</v>
      </c>
      <c r="J1490" s="10">
        <f ca="1">IF(ISNA(VLOOKUP(P1490&amp;"_"&amp;Q1490&amp;"_"&amp;R1490,[1]挑战模式!$A:$AS,1,FALSE)),"",IF(VLOOKUP(P1490&amp;"_"&amp;Q1490&amp;"_"&amp;R1490,[1]挑战模式!$A:$AS,14+S1490,FALSE)="","",ROUND(VLOOKUP(P1490&amp;"_"&amp;Q1490&amp;"_"&amp;R1490,[1]挑战模式!$A:$AS,5,FALSE)/I1490,2)))</f>
        <v>2</v>
      </c>
      <c r="K1490" s="10">
        <f t="shared" ca="1" si="146"/>
        <v>1</v>
      </c>
      <c r="L1490" s="10" t="str">
        <f t="shared" ca="1" si="147"/>
        <v>Monster_Season3_Challenge2_1_1</v>
      </c>
      <c r="M1490" s="10">
        <f t="shared" ca="1" si="148"/>
        <v>1</v>
      </c>
      <c r="O1490" s="10">
        <f ca="1">IF(J1490="","",VLOOKUP(P1490&amp;"_"&amp;Q1490&amp;"_"&amp;R1490,[1]挑战模式!$A:$AS,38+S1490,FALSE))</f>
        <v>40</v>
      </c>
      <c r="P1490" s="10">
        <v>3</v>
      </c>
      <c r="Q1490" s="10">
        <v>2</v>
      </c>
      <c r="R1490" s="10">
        <v>1</v>
      </c>
      <c r="S1490" s="10">
        <v>1</v>
      </c>
    </row>
    <row r="1491" spans="2:19" x14ac:dyDescent="0.2">
      <c r="B1491" s="10" t="str">
        <f t="shared" si="143"/>
        <v/>
      </c>
      <c r="C1491" s="10" t="str">
        <f>IF(ISNA(VLOOKUP(P1491&amp;"_"&amp;Q1491&amp;"_"&amp;R1491,[1]挑战模式!$A:$AS,1,FALSE)),"",IF(R1491-R1490=0,"",R1491))</f>
        <v/>
      </c>
      <c r="D1491" s="10" t="str">
        <f t="shared" si="144"/>
        <v/>
      </c>
      <c r="E1491" s="10" t="str">
        <f>""</f>
        <v/>
      </c>
      <c r="F1491" s="10" t="str">
        <f>IF(C1491="","",VLOOKUP(P1491&amp;"_"&amp;Q1491&amp;"_"&amp;R1491,[1]挑战模式!$A:$AS,13,FALSE)-VLOOKUP(P1491&amp;"_"&amp;Q1491&amp;"_"&amp;R1491,[1]挑战模式!$A:$AS,14,FALSE))</f>
        <v/>
      </c>
      <c r="G1491" s="10" t="str">
        <f t="shared" si="145"/>
        <v/>
      </c>
      <c r="H1491" s="10" t="str">
        <f t="shared" si="142"/>
        <v/>
      </c>
      <c r="I1491" s="10" t="str">
        <f ca="1">IF(ISNA(VLOOKUP(P1491&amp;"_"&amp;Q1491&amp;"_"&amp;R1491,[1]挑战模式!$A:$AS,1,FALSE)),"",IF(VLOOKUP(P1491&amp;"_"&amp;Q1491&amp;"_"&amp;R1491,[1]挑战模式!$A:$AS,14+S1491,FALSE)="","",INT(VLOOKUP(P1491&amp;"_"&amp;Q1491&amp;"_"&amp;R1491,[1]挑战模式!$A:$AS,20+S1491,FALSE))))</f>
        <v/>
      </c>
      <c r="J1491" s="10" t="str">
        <f ca="1">IF(ISNA(VLOOKUP(P1491&amp;"_"&amp;Q1491&amp;"_"&amp;R1491,[1]挑战模式!$A:$AS,1,FALSE)),"",IF(VLOOKUP(P1491&amp;"_"&amp;Q1491&amp;"_"&amp;R1491,[1]挑战模式!$A:$AS,14+S1491,FALSE)="","",ROUND(VLOOKUP(P1491&amp;"_"&amp;Q1491&amp;"_"&amp;R1491,[1]挑战模式!$A:$AS,5,FALSE)/I1491,2)))</f>
        <v/>
      </c>
      <c r="K1491" s="10" t="str">
        <f t="shared" ca="1" si="146"/>
        <v/>
      </c>
      <c r="L1491" s="10" t="str">
        <f t="shared" ca="1" si="147"/>
        <v/>
      </c>
      <c r="M1491" s="10" t="str">
        <f t="shared" ca="1" si="148"/>
        <v/>
      </c>
      <c r="O1491" s="10" t="str">
        <f ca="1">IF(J1491="","",VLOOKUP(P1491&amp;"_"&amp;Q1491&amp;"_"&amp;R1491,[1]挑战模式!$A:$AS,38+S1491,FALSE))</f>
        <v/>
      </c>
      <c r="P1491" s="10">
        <v>3</v>
      </c>
      <c r="Q1491" s="10">
        <v>2</v>
      </c>
      <c r="R1491" s="10">
        <v>1</v>
      </c>
      <c r="S1491" s="10">
        <v>2</v>
      </c>
    </row>
    <row r="1492" spans="2:19" x14ac:dyDescent="0.2">
      <c r="B1492" s="10" t="str">
        <f t="shared" si="143"/>
        <v/>
      </c>
      <c r="C1492" s="10" t="str">
        <f>IF(ISNA(VLOOKUP(P1492&amp;"_"&amp;Q1492&amp;"_"&amp;R1492,[1]挑战模式!$A:$AS,1,FALSE)),"",IF(R1492-R1491=0,"",R1492))</f>
        <v/>
      </c>
      <c r="D1492" s="10" t="str">
        <f t="shared" si="144"/>
        <v/>
      </c>
      <c r="E1492" s="10" t="str">
        <f>""</f>
        <v/>
      </c>
      <c r="F1492" s="10" t="str">
        <f>IF(C1492="","",VLOOKUP(P1492&amp;"_"&amp;Q1492&amp;"_"&amp;R1492,[1]挑战模式!$A:$AS,13,FALSE)-VLOOKUP(P1492&amp;"_"&amp;Q1492&amp;"_"&amp;R1492,[1]挑战模式!$A:$AS,14,FALSE))</f>
        <v/>
      </c>
      <c r="G1492" s="10" t="str">
        <f t="shared" si="145"/>
        <v/>
      </c>
      <c r="H1492" s="10" t="str">
        <f t="shared" si="142"/>
        <v/>
      </c>
      <c r="I1492" s="10" t="str">
        <f ca="1">IF(ISNA(VLOOKUP(P1492&amp;"_"&amp;Q1492&amp;"_"&amp;R1492,[1]挑战模式!$A:$AS,1,FALSE)),"",IF(VLOOKUP(P1492&amp;"_"&amp;Q1492&amp;"_"&amp;R1492,[1]挑战模式!$A:$AS,14+S1492,FALSE)="","",INT(VLOOKUP(P1492&amp;"_"&amp;Q1492&amp;"_"&amp;R1492,[1]挑战模式!$A:$AS,20+S1492,FALSE))))</f>
        <v/>
      </c>
      <c r="J1492" s="10" t="str">
        <f ca="1">IF(ISNA(VLOOKUP(P1492&amp;"_"&amp;Q1492&amp;"_"&amp;R1492,[1]挑战模式!$A:$AS,1,FALSE)),"",IF(VLOOKUP(P1492&amp;"_"&amp;Q1492&amp;"_"&amp;R1492,[1]挑战模式!$A:$AS,14+S1492,FALSE)="","",ROUND(VLOOKUP(P1492&amp;"_"&amp;Q1492&amp;"_"&amp;R1492,[1]挑战模式!$A:$AS,5,FALSE)/I1492,2)))</f>
        <v/>
      </c>
      <c r="K1492" s="10" t="str">
        <f t="shared" ca="1" si="146"/>
        <v/>
      </c>
      <c r="L1492" s="10" t="str">
        <f t="shared" ca="1" si="147"/>
        <v/>
      </c>
      <c r="M1492" s="10" t="str">
        <f t="shared" ca="1" si="148"/>
        <v/>
      </c>
      <c r="O1492" s="10" t="str">
        <f ca="1">IF(J1492="","",VLOOKUP(P1492&amp;"_"&amp;Q1492&amp;"_"&amp;R1492,[1]挑战模式!$A:$AS,38+S1492,FALSE))</f>
        <v/>
      </c>
      <c r="P1492" s="10">
        <v>3</v>
      </c>
      <c r="Q1492" s="10">
        <v>2</v>
      </c>
      <c r="R1492" s="10">
        <v>1</v>
      </c>
      <c r="S1492" s="10">
        <v>3</v>
      </c>
    </row>
    <row r="1493" spans="2:19" x14ac:dyDescent="0.2">
      <c r="B1493" s="10" t="str">
        <f t="shared" si="143"/>
        <v/>
      </c>
      <c r="C1493" s="10" t="str">
        <f>IF(ISNA(VLOOKUP(P1493&amp;"_"&amp;Q1493&amp;"_"&amp;R1493,[1]挑战模式!$A:$AS,1,FALSE)),"",IF(R1493-R1492=0,"",R1493))</f>
        <v/>
      </c>
      <c r="D1493" s="10" t="str">
        <f t="shared" si="144"/>
        <v/>
      </c>
      <c r="E1493" s="10" t="str">
        <f>""</f>
        <v/>
      </c>
      <c r="F1493" s="10" t="str">
        <f>IF(C1493="","",VLOOKUP(P1493&amp;"_"&amp;Q1493&amp;"_"&amp;R1493,[1]挑战模式!$A:$AS,13,FALSE)-VLOOKUP(P1493&amp;"_"&amp;Q1493&amp;"_"&amp;R1493,[1]挑战模式!$A:$AS,14,FALSE))</f>
        <v/>
      </c>
      <c r="G1493" s="10" t="str">
        <f t="shared" si="145"/>
        <v/>
      </c>
      <c r="H1493" s="10" t="str">
        <f t="shared" si="142"/>
        <v/>
      </c>
      <c r="I1493" s="10" t="str">
        <f ca="1">IF(ISNA(VLOOKUP(P1493&amp;"_"&amp;Q1493&amp;"_"&amp;R1493,[1]挑战模式!$A:$AS,1,FALSE)),"",IF(VLOOKUP(P1493&amp;"_"&amp;Q1493&amp;"_"&amp;R1493,[1]挑战模式!$A:$AS,14+S1493,FALSE)="","",INT(VLOOKUP(P1493&amp;"_"&amp;Q1493&amp;"_"&amp;R1493,[1]挑战模式!$A:$AS,20+S1493,FALSE))))</f>
        <v/>
      </c>
      <c r="J1493" s="10" t="str">
        <f ca="1">IF(ISNA(VLOOKUP(P1493&amp;"_"&amp;Q1493&amp;"_"&amp;R1493,[1]挑战模式!$A:$AS,1,FALSE)),"",IF(VLOOKUP(P1493&amp;"_"&amp;Q1493&amp;"_"&amp;R1493,[1]挑战模式!$A:$AS,14+S1493,FALSE)="","",ROUND(VLOOKUP(P1493&amp;"_"&amp;Q1493&amp;"_"&amp;R1493,[1]挑战模式!$A:$AS,5,FALSE)/I1493,2)))</f>
        <v/>
      </c>
      <c r="K1493" s="10" t="str">
        <f t="shared" ca="1" si="146"/>
        <v/>
      </c>
      <c r="L1493" s="10" t="str">
        <f t="shared" ca="1" si="147"/>
        <v/>
      </c>
      <c r="M1493" s="10" t="str">
        <f t="shared" ca="1" si="148"/>
        <v/>
      </c>
      <c r="O1493" s="10" t="str">
        <f ca="1">IF(J1493="","",VLOOKUP(P1493&amp;"_"&amp;Q1493&amp;"_"&amp;R1493,[1]挑战模式!$A:$AS,38+S1493,FALSE))</f>
        <v/>
      </c>
      <c r="P1493" s="10">
        <v>3</v>
      </c>
      <c r="Q1493" s="10">
        <v>2</v>
      </c>
      <c r="R1493" s="10">
        <v>1</v>
      </c>
      <c r="S1493" s="10">
        <v>4</v>
      </c>
    </row>
    <row r="1494" spans="2:19" x14ac:dyDescent="0.2">
      <c r="B1494" s="10" t="str">
        <f t="shared" si="143"/>
        <v/>
      </c>
      <c r="C1494" s="10" t="str">
        <f>IF(ISNA(VLOOKUP(P1494&amp;"_"&amp;Q1494&amp;"_"&amp;R1494,[1]挑战模式!$A:$AS,1,FALSE)),"",IF(R1494-R1493=0,"",R1494))</f>
        <v/>
      </c>
      <c r="D1494" s="10" t="str">
        <f t="shared" si="144"/>
        <v/>
      </c>
      <c r="E1494" s="10" t="str">
        <f>""</f>
        <v/>
      </c>
      <c r="F1494" s="10" t="str">
        <f>IF(C1494="","",VLOOKUP(P1494&amp;"_"&amp;Q1494&amp;"_"&amp;R1494,[1]挑战模式!$A:$AS,13,FALSE)-VLOOKUP(P1494&amp;"_"&amp;Q1494&amp;"_"&amp;R1494,[1]挑战模式!$A:$AS,14,FALSE))</f>
        <v/>
      </c>
      <c r="G1494" s="10" t="str">
        <f t="shared" si="145"/>
        <v/>
      </c>
      <c r="H1494" s="10" t="str">
        <f t="shared" si="142"/>
        <v/>
      </c>
      <c r="I1494" s="10" t="str">
        <f ca="1">IF(ISNA(VLOOKUP(P1494&amp;"_"&amp;Q1494&amp;"_"&amp;R1494,[1]挑战模式!$A:$AS,1,FALSE)),"",IF(VLOOKUP(P1494&amp;"_"&amp;Q1494&amp;"_"&amp;R1494,[1]挑战模式!$A:$AS,14+S1494,FALSE)="","",INT(VLOOKUP(P1494&amp;"_"&amp;Q1494&amp;"_"&amp;R1494,[1]挑战模式!$A:$AS,20+S1494,FALSE))))</f>
        <v/>
      </c>
      <c r="J1494" s="10" t="str">
        <f ca="1">IF(ISNA(VLOOKUP(P1494&amp;"_"&amp;Q1494&amp;"_"&amp;R1494,[1]挑战模式!$A:$AS,1,FALSE)),"",IF(VLOOKUP(P1494&amp;"_"&amp;Q1494&amp;"_"&amp;R1494,[1]挑战模式!$A:$AS,14+S1494,FALSE)="","",ROUND(VLOOKUP(P1494&amp;"_"&amp;Q1494&amp;"_"&amp;R1494,[1]挑战模式!$A:$AS,5,FALSE)/I1494,2)))</f>
        <v/>
      </c>
      <c r="K1494" s="10" t="str">
        <f t="shared" ca="1" si="146"/>
        <v/>
      </c>
      <c r="L1494" s="10" t="str">
        <f t="shared" ca="1" si="147"/>
        <v/>
      </c>
      <c r="M1494" s="10" t="str">
        <f t="shared" ca="1" si="148"/>
        <v/>
      </c>
      <c r="O1494" s="10" t="str">
        <f ca="1">IF(J1494="","",VLOOKUP(P1494&amp;"_"&amp;Q1494&amp;"_"&amp;R1494,[1]挑战模式!$A:$AS,38+S1494,FALSE))</f>
        <v/>
      </c>
      <c r="P1494" s="10">
        <v>3</v>
      </c>
      <c r="Q1494" s="10">
        <v>2</v>
      </c>
      <c r="R1494" s="10">
        <v>1</v>
      </c>
      <c r="S1494" s="10">
        <v>5</v>
      </c>
    </row>
    <row r="1495" spans="2:19" x14ac:dyDescent="0.2">
      <c r="B1495" s="10" t="str">
        <f t="shared" si="143"/>
        <v/>
      </c>
      <c r="C1495" s="10" t="str">
        <f>IF(ISNA(VLOOKUP(P1495&amp;"_"&amp;Q1495&amp;"_"&amp;R1495,[1]挑战模式!$A:$AS,1,FALSE)),"",IF(R1495-R1494=0,"",R1495))</f>
        <v/>
      </c>
      <c r="D1495" s="10" t="str">
        <f t="shared" si="144"/>
        <v/>
      </c>
      <c r="E1495" s="10" t="str">
        <f>""</f>
        <v/>
      </c>
      <c r="F1495" s="10" t="str">
        <f>IF(C1495="","",VLOOKUP(P1495&amp;"_"&amp;Q1495&amp;"_"&amp;R1495,[1]挑战模式!$A:$AS,13,FALSE)-VLOOKUP(P1495&amp;"_"&amp;Q1495&amp;"_"&amp;R1495,[1]挑战模式!$A:$AS,14,FALSE))</f>
        <v/>
      </c>
      <c r="G1495" s="10" t="str">
        <f t="shared" si="145"/>
        <v/>
      </c>
      <c r="H1495" s="10" t="str">
        <f t="shared" ref="H1495:H1558" si="149">IF(C1495="","",0)</f>
        <v/>
      </c>
      <c r="I1495" s="10" t="str">
        <f ca="1">IF(ISNA(VLOOKUP(P1495&amp;"_"&amp;Q1495&amp;"_"&amp;R1495,[1]挑战模式!$A:$AS,1,FALSE)),"",IF(VLOOKUP(P1495&amp;"_"&amp;Q1495&amp;"_"&amp;R1495,[1]挑战模式!$A:$AS,14+S1495,FALSE)="","",INT(VLOOKUP(P1495&amp;"_"&amp;Q1495&amp;"_"&amp;R1495,[1]挑战模式!$A:$AS,20+S1495,FALSE))))</f>
        <v/>
      </c>
      <c r="J1495" s="10" t="str">
        <f ca="1">IF(ISNA(VLOOKUP(P1495&amp;"_"&amp;Q1495&amp;"_"&amp;R1495,[1]挑战模式!$A:$AS,1,FALSE)),"",IF(VLOOKUP(P1495&amp;"_"&amp;Q1495&amp;"_"&amp;R1495,[1]挑战模式!$A:$AS,14+S1495,FALSE)="","",ROUND(VLOOKUP(P1495&amp;"_"&amp;Q1495&amp;"_"&amp;R1495,[1]挑战模式!$A:$AS,5,FALSE)/I1495,2)))</f>
        <v/>
      </c>
      <c r="K1495" s="10" t="str">
        <f t="shared" ca="1" si="146"/>
        <v/>
      </c>
      <c r="L1495" s="10" t="str">
        <f t="shared" ca="1" si="147"/>
        <v/>
      </c>
      <c r="M1495" s="10" t="str">
        <f t="shared" ca="1" si="148"/>
        <v/>
      </c>
      <c r="O1495" s="10" t="str">
        <f ca="1">IF(J1495="","",VLOOKUP(P1495&amp;"_"&amp;Q1495&amp;"_"&amp;R1495,[1]挑战模式!$A:$AS,38+S1495,FALSE))</f>
        <v/>
      </c>
      <c r="P1495" s="10">
        <v>3</v>
      </c>
      <c r="Q1495" s="10">
        <v>2</v>
      </c>
      <c r="R1495" s="10">
        <v>1</v>
      </c>
      <c r="S1495" s="10">
        <v>6</v>
      </c>
    </row>
    <row r="1496" spans="2:19" x14ac:dyDescent="0.2">
      <c r="B1496" s="10" t="str">
        <f t="shared" si="143"/>
        <v>MonsterWaveCallRule_Season3_Challenge2</v>
      </c>
      <c r="C1496" s="10">
        <f>IF(ISNA(VLOOKUP(P1496&amp;"_"&amp;Q1496&amp;"_"&amp;R1496,[1]挑战模式!$A:$AS,1,FALSE)),"",IF(R1496-R1495=0,"",R1496))</f>
        <v>2</v>
      </c>
      <c r="D1496" s="10" t="str">
        <f t="shared" si="144"/>
        <v>赛季3挑战关卡2波次2</v>
      </c>
      <c r="E1496" s="10" t="str">
        <f>""</f>
        <v/>
      </c>
      <c r="F1496" s="10">
        <f>IF(C1496="","",VLOOKUP(P1496&amp;"_"&amp;Q1496&amp;"_"&amp;R1496,[1]挑战模式!$A:$AS,13,FALSE)-VLOOKUP(P1496&amp;"_"&amp;Q1496&amp;"_"&amp;R1496,[1]挑战模式!$A:$AS,14,FALSE))</f>
        <v>100</v>
      </c>
      <c r="G1496" s="10">
        <f t="shared" si="145"/>
        <v>180</v>
      </c>
      <c r="H1496" s="10">
        <f t="shared" si="149"/>
        <v>0</v>
      </c>
      <c r="I1496" s="10">
        <f ca="1">IF(ISNA(VLOOKUP(P1496&amp;"_"&amp;Q1496&amp;"_"&amp;R1496,[1]挑战模式!$A:$AS,1,FALSE)),"",IF(VLOOKUP(P1496&amp;"_"&amp;Q1496&amp;"_"&amp;R1496,[1]挑战模式!$A:$AS,14+S1496,FALSE)="","",INT(VLOOKUP(P1496&amp;"_"&amp;Q1496&amp;"_"&amp;R1496,[1]挑战模式!$A:$AS,20+S1496,FALSE))))</f>
        <v>4</v>
      </c>
      <c r="J1496" s="10">
        <f ca="1">IF(ISNA(VLOOKUP(P1496&amp;"_"&amp;Q1496&amp;"_"&amp;R1496,[1]挑战模式!$A:$AS,1,FALSE)),"",IF(VLOOKUP(P1496&amp;"_"&amp;Q1496&amp;"_"&amp;R1496,[1]挑战模式!$A:$AS,14+S1496,FALSE)="","",ROUND(VLOOKUP(P1496&amp;"_"&amp;Q1496&amp;"_"&amp;R1496,[1]挑战模式!$A:$AS,5,FALSE)/I1496,2)))</f>
        <v>3.75</v>
      </c>
      <c r="K1496" s="10">
        <f t="shared" ca="1" si="146"/>
        <v>1</v>
      </c>
      <c r="L1496" s="10" t="str">
        <f t="shared" ca="1" si="147"/>
        <v>Monster_Season3_Challenge2_2_1</v>
      </c>
      <c r="M1496" s="10">
        <f t="shared" ca="1" si="148"/>
        <v>1</v>
      </c>
      <c r="O1496" s="10">
        <f ca="1">IF(J1496="","",VLOOKUP(P1496&amp;"_"&amp;Q1496&amp;"_"&amp;R1496,[1]挑战模式!$A:$AS,38+S1496,FALSE))</f>
        <v>33</v>
      </c>
      <c r="P1496" s="10">
        <v>3</v>
      </c>
      <c r="Q1496" s="10">
        <v>2</v>
      </c>
      <c r="R1496" s="10">
        <v>2</v>
      </c>
      <c r="S1496" s="10">
        <v>1</v>
      </c>
    </row>
    <row r="1497" spans="2:19" x14ac:dyDescent="0.2">
      <c r="B1497" s="10" t="str">
        <f t="shared" si="143"/>
        <v/>
      </c>
      <c r="C1497" s="10" t="str">
        <f>IF(ISNA(VLOOKUP(P1497&amp;"_"&amp;Q1497&amp;"_"&amp;R1497,[1]挑战模式!$A:$AS,1,FALSE)),"",IF(R1497-R1496=0,"",R1497))</f>
        <v/>
      </c>
      <c r="D1497" s="10" t="str">
        <f t="shared" si="144"/>
        <v/>
      </c>
      <c r="E1497" s="10" t="str">
        <f>""</f>
        <v/>
      </c>
      <c r="F1497" s="10" t="str">
        <f>IF(C1497="","",VLOOKUP(P1497&amp;"_"&amp;Q1497&amp;"_"&amp;R1497,[1]挑战模式!$A:$AS,13,FALSE)-VLOOKUP(P1497&amp;"_"&amp;Q1497&amp;"_"&amp;R1497,[1]挑战模式!$A:$AS,14,FALSE))</f>
        <v/>
      </c>
      <c r="G1497" s="10" t="str">
        <f t="shared" si="145"/>
        <v/>
      </c>
      <c r="H1497" s="10" t="str">
        <f t="shared" si="149"/>
        <v/>
      </c>
      <c r="I1497" s="10">
        <f ca="1">IF(ISNA(VLOOKUP(P1497&amp;"_"&amp;Q1497&amp;"_"&amp;R1497,[1]挑战模式!$A:$AS,1,FALSE)),"",IF(VLOOKUP(P1497&amp;"_"&amp;Q1497&amp;"_"&amp;R1497,[1]挑战模式!$A:$AS,14+S1497,FALSE)="","",INT(VLOOKUP(P1497&amp;"_"&amp;Q1497&amp;"_"&amp;R1497,[1]挑战模式!$A:$AS,20+S1497,FALSE))))</f>
        <v>4</v>
      </c>
      <c r="J1497" s="10">
        <f ca="1">IF(ISNA(VLOOKUP(P1497&amp;"_"&amp;Q1497&amp;"_"&amp;R1497,[1]挑战模式!$A:$AS,1,FALSE)),"",IF(VLOOKUP(P1497&amp;"_"&amp;Q1497&amp;"_"&amp;R1497,[1]挑战模式!$A:$AS,14+S1497,FALSE)="","",ROUND(VLOOKUP(P1497&amp;"_"&amp;Q1497&amp;"_"&amp;R1497,[1]挑战模式!$A:$AS,5,FALSE)/I1497,2)))</f>
        <v>3.75</v>
      </c>
      <c r="K1497" s="10">
        <f t="shared" ca="1" si="146"/>
        <v>1</v>
      </c>
      <c r="L1497" s="10" t="str">
        <f t="shared" ca="1" si="147"/>
        <v>Monster_Season3_Challenge2_2_2</v>
      </c>
      <c r="M1497" s="10">
        <f t="shared" ca="1" si="148"/>
        <v>1</v>
      </c>
      <c r="O1497" s="10">
        <f ca="1">IF(J1497="","",VLOOKUP(P1497&amp;"_"&amp;Q1497&amp;"_"&amp;R1497,[1]挑战模式!$A:$AS,38+S1497,FALSE))</f>
        <v>17</v>
      </c>
      <c r="P1497" s="10">
        <v>3</v>
      </c>
      <c r="Q1497" s="10">
        <v>2</v>
      </c>
      <c r="R1497" s="10">
        <v>2</v>
      </c>
      <c r="S1497" s="10">
        <v>2</v>
      </c>
    </row>
    <row r="1498" spans="2:19" x14ac:dyDescent="0.2">
      <c r="B1498" s="10" t="str">
        <f t="shared" si="143"/>
        <v/>
      </c>
      <c r="C1498" s="10" t="str">
        <f>IF(ISNA(VLOOKUP(P1498&amp;"_"&amp;Q1498&amp;"_"&amp;R1498,[1]挑战模式!$A:$AS,1,FALSE)),"",IF(R1498-R1497=0,"",R1498))</f>
        <v/>
      </c>
      <c r="D1498" s="10" t="str">
        <f t="shared" si="144"/>
        <v/>
      </c>
      <c r="E1498" s="10" t="str">
        <f>""</f>
        <v/>
      </c>
      <c r="F1498" s="10" t="str">
        <f>IF(C1498="","",VLOOKUP(P1498&amp;"_"&amp;Q1498&amp;"_"&amp;R1498,[1]挑战模式!$A:$AS,13,FALSE)-VLOOKUP(P1498&amp;"_"&amp;Q1498&amp;"_"&amp;R1498,[1]挑战模式!$A:$AS,14,FALSE))</f>
        <v/>
      </c>
      <c r="G1498" s="10" t="str">
        <f t="shared" si="145"/>
        <v/>
      </c>
      <c r="H1498" s="10" t="str">
        <f t="shared" si="149"/>
        <v/>
      </c>
      <c r="I1498" s="10" t="str">
        <f ca="1">IF(ISNA(VLOOKUP(P1498&amp;"_"&amp;Q1498&amp;"_"&amp;R1498,[1]挑战模式!$A:$AS,1,FALSE)),"",IF(VLOOKUP(P1498&amp;"_"&amp;Q1498&amp;"_"&amp;R1498,[1]挑战模式!$A:$AS,14+S1498,FALSE)="","",INT(VLOOKUP(P1498&amp;"_"&amp;Q1498&amp;"_"&amp;R1498,[1]挑战模式!$A:$AS,20+S1498,FALSE))))</f>
        <v/>
      </c>
      <c r="J1498" s="10" t="str">
        <f ca="1">IF(ISNA(VLOOKUP(P1498&amp;"_"&amp;Q1498&amp;"_"&amp;R1498,[1]挑战模式!$A:$AS,1,FALSE)),"",IF(VLOOKUP(P1498&amp;"_"&amp;Q1498&amp;"_"&amp;R1498,[1]挑战模式!$A:$AS,14+S1498,FALSE)="","",ROUND(VLOOKUP(P1498&amp;"_"&amp;Q1498&amp;"_"&amp;R1498,[1]挑战模式!$A:$AS,5,FALSE)/I1498,2)))</f>
        <v/>
      </c>
      <c r="K1498" s="10" t="str">
        <f t="shared" ca="1" si="146"/>
        <v/>
      </c>
      <c r="L1498" s="10" t="str">
        <f t="shared" ca="1" si="147"/>
        <v/>
      </c>
      <c r="M1498" s="10" t="str">
        <f t="shared" ca="1" si="148"/>
        <v/>
      </c>
      <c r="O1498" s="10" t="str">
        <f ca="1">IF(J1498="","",VLOOKUP(P1498&amp;"_"&amp;Q1498&amp;"_"&amp;R1498,[1]挑战模式!$A:$AS,38+S1498,FALSE))</f>
        <v/>
      </c>
      <c r="P1498" s="10">
        <v>3</v>
      </c>
      <c r="Q1498" s="10">
        <v>2</v>
      </c>
      <c r="R1498" s="10">
        <v>2</v>
      </c>
      <c r="S1498" s="10">
        <v>3</v>
      </c>
    </row>
    <row r="1499" spans="2:19" x14ac:dyDescent="0.2">
      <c r="B1499" s="10" t="str">
        <f t="shared" si="143"/>
        <v/>
      </c>
      <c r="C1499" s="10" t="str">
        <f>IF(ISNA(VLOOKUP(P1499&amp;"_"&amp;Q1499&amp;"_"&amp;R1499,[1]挑战模式!$A:$AS,1,FALSE)),"",IF(R1499-R1498=0,"",R1499))</f>
        <v/>
      </c>
      <c r="D1499" s="10" t="str">
        <f t="shared" si="144"/>
        <v/>
      </c>
      <c r="E1499" s="10" t="str">
        <f>""</f>
        <v/>
      </c>
      <c r="F1499" s="10" t="str">
        <f>IF(C1499="","",VLOOKUP(P1499&amp;"_"&amp;Q1499&amp;"_"&amp;R1499,[1]挑战模式!$A:$AS,13,FALSE)-VLOOKUP(P1499&amp;"_"&amp;Q1499&amp;"_"&amp;R1499,[1]挑战模式!$A:$AS,14,FALSE))</f>
        <v/>
      </c>
      <c r="G1499" s="10" t="str">
        <f t="shared" si="145"/>
        <v/>
      </c>
      <c r="H1499" s="10" t="str">
        <f t="shared" si="149"/>
        <v/>
      </c>
      <c r="I1499" s="10" t="str">
        <f ca="1">IF(ISNA(VLOOKUP(P1499&amp;"_"&amp;Q1499&amp;"_"&amp;R1499,[1]挑战模式!$A:$AS,1,FALSE)),"",IF(VLOOKUP(P1499&amp;"_"&amp;Q1499&amp;"_"&amp;R1499,[1]挑战模式!$A:$AS,14+S1499,FALSE)="","",INT(VLOOKUP(P1499&amp;"_"&amp;Q1499&amp;"_"&amp;R1499,[1]挑战模式!$A:$AS,20+S1499,FALSE))))</f>
        <v/>
      </c>
      <c r="J1499" s="10" t="str">
        <f ca="1">IF(ISNA(VLOOKUP(P1499&amp;"_"&amp;Q1499&amp;"_"&amp;R1499,[1]挑战模式!$A:$AS,1,FALSE)),"",IF(VLOOKUP(P1499&amp;"_"&amp;Q1499&amp;"_"&amp;R1499,[1]挑战模式!$A:$AS,14+S1499,FALSE)="","",ROUND(VLOOKUP(P1499&amp;"_"&amp;Q1499&amp;"_"&amp;R1499,[1]挑战模式!$A:$AS,5,FALSE)/I1499,2)))</f>
        <v/>
      </c>
      <c r="K1499" s="10" t="str">
        <f t="shared" ca="1" si="146"/>
        <v/>
      </c>
      <c r="L1499" s="10" t="str">
        <f t="shared" ca="1" si="147"/>
        <v/>
      </c>
      <c r="M1499" s="10" t="str">
        <f t="shared" ca="1" si="148"/>
        <v/>
      </c>
      <c r="O1499" s="10" t="str">
        <f ca="1">IF(J1499="","",VLOOKUP(P1499&amp;"_"&amp;Q1499&amp;"_"&amp;R1499,[1]挑战模式!$A:$AS,38+S1499,FALSE))</f>
        <v/>
      </c>
      <c r="P1499" s="10">
        <v>3</v>
      </c>
      <c r="Q1499" s="10">
        <v>2</v>
      </c>
      <c r="R1499" s="10">
        <v>2</v>
      </c>
      <c r="S1499" s="10">
        <v>4</v>
      </c>
    </row>
    <row r="1500" spans="2:19" x14ac:dyDescent="0.2">
      <c r="B1500" s="10" t="str">
        <f t="shared" si="143"/>
        <v/>
      </c>
      <c r="C1500" s="10" t="str">
        <f>IF(ISNA(VLOOKUP(P1500&amp;"_"&amp;Q1500&amp;"_"&amp;R1500,[1]挑战模式!$A:$AS,1,FALSE)),"",IF(R1500-R1499=0,"",R1500))</f>
        <v/>
      </c>
      <c r="D1500" s="10" t="str">
        <f t="shared" si="144"/>
        <v/>
      </c>
      <c r="E1500" s="10" t="str">
        <f>""</f>
        <v/>
      </c>
      <c r="F1500" s="10" t="str">
        <f>IF(C1500="","",VLOOKUP(P1500&amp;"_"&amp;Q1500&amp;"_"&amp;R1500,[1]挑战模式!$A:$AS,13,FALSE)-VLOOKUP(P1500&amp;"_"&amp;Q1500&amp;"_"&amp;R1500,[1]挑战模式!$A:$AS,14,FALSE))</f>
        <v/>
      </c>
      <c r="G1500" s="10" t="str">
        <f t="shared" si="145"/>
        <v/>
      </c>
      <c r="H1500" s="10" t="str">
        <f t="shared" si="149"/>
        <v/>
      </c>
      <c r="I1500" s="10" t="str">
        <f ca="1">IF(ISNA(VLOOKUP(P1500&amp;"_"&amp;Q1500&amp;"_"&amp;R1500,[1]挑战模式!$A:$AS,1,FALSE)),"",IF(VLOOKUP(P1500&amp;"_"&amp;Q1500&amp;"_"&amp;R1500,[1]挑战模式!$A:$AS,14+S1500,FALSE)="","",INT(VLOOKUP(P1500&amp;"_"&amp;Q1500&amp;"_"&amp;R1500,[1]挑战模式!$A:$AS,20+S1500,FALSE))))</f>
        <v/>
      </c>
      <c r="J1500" s="10" t="str">
        <f ca="1">IF(ISNA(VLOOKUP(P1500&amp;"_"&amp;Q1500&amp;"_"&amp;R1500,[1]挑战模式!$A:$AS,1,FALSE)),"",IF(VLOOKUP(P1500&amp;"_"&amp;Q1500&amp;"_"&amp;R1500,[1]挑战模式!$A:$AS,14+S1500,FALSE)="","",ROUND(VLOOKUP(P1500&amp;"_"&amp;Q1500&amp;"_"&amp;R1500,[1]挑战模式!$A:$AS,5,FALSE)/I1500,2)))</f>
        <v/>
      </c>
      <c r="K1500" s="10" t="str">
        <f t="shared" ca="1" si="146"/>
        <v/>
      </c>
      <c r="L1500" s="10" t="str">
        <f t="shared" ca="1" si="147"/>
        <v/>
      </c>
      <c r="M1500" s="10" t="str">
        <f t="shared" ca="1" si="148"/>
        <v/>
      </c>
      <c r="O1500" s="10" t="str">
        <f ca="1">IF(J1500="","",VLOOKUP(P1500&amp;"_"&amp;Q1500&amp;"_"&amp;R1500,[1]挑战模式!$A:$AS,38+S1500,FALSE))</f>
        <v/>
      </c>
      <c r="P1500" s="10">
        <v>3</v>
      </c>
      <c r="Q1500" s="10">
        <v>2</v>
      </c>
      <c r="R1500" s="10">
        <v>2</v>
      </c>
      <c r="S1500" s="10">
        <v>5</v>
      </c>
    </row>
    <row r="1501" spans="2:19" x14ac:dyDescent="0.2">
      <c r="B1501" s="10" t="str">
        <f t="shared" si="143"/>
        <v/>
      </c>
      <c r="C1501" s="10" t="str">
        <f>IF(ISNA(VLOOKUP(P1501&amp;"_"&amp;Q1501&amp;"_"&amp;R1501,[1]挑战模式!$A:$AS,1,FALSE)),"",IF(R1501-R1500=0,"",R1501))</f>
        <v/>
      </c>
      <c r="D1501" s="10" t="str">
        <f t="shared" si="144"/>
        <v/>
      </c>
      <c r="E1501" s="10" t="str">
        <f>""</f>
        <v/>
      </c>
      <c r="F1501" s="10" t="str">
        <f>IF(C1501="","",VLOOKUP(P1501&amp;"_"&amp;Q1501&amp;"_"&amp;R1501,[1]挑战模式!$A:$AS,13,FALSE)-VLOOKUP(P1501&amp;"_"&amp;Q1501&amp;"_"&amp;R1501,[1]挑战模式!$A:$AS,14,FALSE))</f>
        <v/>
      </c>
      <c r="G1501" s="10" t="str">
        <f t="shared" si="145"/>
        <v/>
      </c>
      <c r="H1501" s="10" t="str">
        <f t="shared" si="149"/>
        <v/>
      </c>
      <c r="I1501" s="10" t="str">
        <f ca="1">IF(ISNA(VLOOKUP(P1501&amp;"_"&amp;Q1501&amp;"_"&amp;R1501,[1]挑战模式!$A:$AS,1,FALSE)),"",IF(VLOOKUP(P1501&amp;"_"&amp;Q1501&amp;"_"&amp;R1501,[1]挑战模式!$A:$AS,14+S1501,FALSE)="","",INT(VLOOKUP(P1501&amp;"_"&amp;Q1501&amp;"_"&amp;R1501,[1]挑战模式!$A:$AS,20+S1501,FALSE))))</f>
        <v/>
      </c>
      <c r="J1501" s="10" t="str">
        <f ca="1">IF(ISNA(VLOOKUP(P1501&amp;"_"&amp;Q1501&amp;"_"&amp;R1501,[1]挑战模式!$A:$AS,1,FALSE)),"",IF(VLOOKUP(P1501&amp;"_"&amp;Q1501&amp;"_"&amp;R1501,[1]挑战模式!$A:$AS,14+S1501,FALSE)="","",ROUND(VLOOKUP(P1501&amp;"_"&amp;Q1501&amp;"_"&amp;R1501,[1]挑战模式!$A:$AS,5,FALSE)/I1501,2)))</f>
        <v/>
      </c>
      <c r="K1501" s="10" t="str">
        <f t="shared" ca="1" si="146"/>
        <v/>
      </c>
      <c r="L1501" s="10" t="str">
        <f t="shared" ca="1" si="147"/>
        <v/>
      </c>
      <c r="M1501" s="10" t="str">
        <f t="shared" ca="1" si="148"/>
        <v/>
      </c>
      <c r="O1501" s="10" t="str">
        <f ca="1">IF(J1501="","",VLOOKUP(P1501&amp;"_"&amp;Q1501&amp;"_"&amp;R1501,[1]挑战模式!$A:$AS,38+S1501,FALSE))</f>
        <v/>
      </c>
      <c r="P1501" s="10">
        <v>3</v>
      </c>
      <c r="Q1501" s="10">
        <v>2</v>
      </c>
      <c r="R1501" s="10">
        <v>2</v>
      </c>
      <c r="S1501" s="10">
        <v>6</v>
      </c>
    </row>
    <row r="1502" spans="2:19" x14ac:dyDescent="0.2">
      <c r="B1502" s="10" t="str">
        <f t="shared" si="143"/>
        <v>MonsterWaveCallRule_Season3_Challenge2</v>
      </c>
      <c r="C1502" s="10">
        <f>IF(ISNA(VLOOKUP(P1502&amp;"_"&amp;Q1502&amp;"_"&amp;R1502,[1]挑战模式!$A:$AS,1,FALSE)),"",IF(R1502-R1501=0,"",R1502))</f>
        <v>3</v>
      </c>
      <c r="D1502" s="10" t="str">
        <f t="shared" si="144"/>
        <v>赛季3挑战关卡2波次3</v>
      </c>
      <c r="E1502" s="10" t="str">
        <f>""</f>
        <v/>
      </c>
      <c r="F1502" s="10">
        <f>IF(C1502="","",VLOOKUP(P1502&amp;"_"&amp;Q1502&amp;"_"&amp;R1502,[1]挑战模式!$A:$AS,13,FALSE)-VLOOKUP(P1502&amp;"_"&amp;Q1502&amp;"_"&amp;R1502,[1]挑战模式!$A:$AS,14,FALSE))</f>
        <v>100</v>
      </c>
      <c r="G1502" s="10">
        <f t="shared" si="145"/>
        <v>180</v>
      </c>
      <c r="H1502" s="10">
        <f t="shared" si="149"/>
        <v>0</v>
      </c>
      <c r="I1502" s="10">
        <f ca="1">IF(ISNA(VLOOKUP(P1502&amp;"_"&amp;Q1502&amp;"_"&amp;R1502,[1]挑战模式!$A:$AS,1,FALSE)),"",IF(VLOOKUP(P1502&amp;"_"&amp;Q1502&amp;"_"&amp;R1502,[1]挑战模式!$A:$AS,14+S1502,FALSE)="","",INT(VLOOKUP(P1502&amp;"_"&amp;Q1502&amp;"_"&amp;R1502,[1]挑战模式!$A:$AS,20+S1502,FALSE))))</f>
        <v>7</v>
      </c>
      <c r="J1502" s="10">
        <f ca="1">IF(ISNA(VLOOKUP(P1502&amp;"_"&amp;Q1502&amp;"_"&amp;R1502,[1]挑战模式!$A:$AS,1,FALSE)),"",IF(VLOOKUP(P1502&amp;"_"&amp;Q1502&amp;"_"&amp;R1502,[1]挑战模式!$A:$AS,14+S1502,FALSE)="","",ROUND(VLOOKUP(P1502&amp;"_"&amp;Q1502&amp;"_"&amp;R1502,[1]挑战模式!$A:$AS,5,FALSE)/I1502,2)))</f>
        <v>2.86</v>
      </c>
      <c r="K1502" s="10">
        <f t="shared" ca="1" si="146"/>
        <v>1</v>
      </c>
      <c r="L1502" s="10" t="str">
        <f t="shared" ca="1" si="147"/>
        <v>Monster_Season3_Challenge2_3_1</v>
      </c>
      <c r="M1502" s="10">
        <f t="shared" ca="1" si="148"/>
        <v>1</v>
      </c>
      <c r="O1502" s="10">
        <f ca="1">IF(J1502="","",VLOOKUP(P1502&amp;"_"&amp;Q1502&amp;"_"&amp;R1502,[1]挑战模式!$A:$AS,38+S1502,FALSE))</f>
        <v>14</v>
      </c>
      <c r="P1502" s="10">
        <v>3</v>
      </c>
      <c r="Q1502" s="10">
        <v>2</v>
      </c>
      <c r="R1502" s="10">
        <v>3</v>
      </c>
      <c r="S1502" s="10">
        <v>1</v>
      </c>
    </row>
    <row r="1503" spans="2:19" x14ac:dyDescent="0.2">
      <c r="B1503" s="10" t="str">
        <f t="shared" si="143"/>
        <v/>
      </c>
      <c r="C1503" s="10" t="str">
        <f>IF(ISNA(VLOOKUP(P1503&amp;"_"&amp;Q1503&amp;"_"&amp;R1503,[1]挑战模式!$A:$AS,1,FALSE)),"",IF(R1503-R1502=0,"",R1503))</f>
        <v/>
      </c>
      <c r="D1503" s="10" t="str">
        <f t="shared" si="144"/>
        <v/>
      </c>
      <c r="E1503" s="10" t="str">
        <f>""</f>
        <v/>
      </c>
      <c r="F1503" s="10" t="str">
        <f>IF(C1503="","",VLOOKUP(P1503&amp;"_"&amp;Q1503&amp;"_"&amp;R1503,[1]挑战模式!$A:$AS,13,FALSE)-VLOOKUP(P1503&amp;"_"&amp;Q1503&amp;"_"&amp;R1503,[1]挑战模式!$A:$AS,14,FALSE))</f>
        <v/>
      </c>
      <c r="G1503" s="10" t="str">
        <f t="shared" si="145"/>
        <v/>
      </c>
      <c r="H1503" s="10" t="str">
        <f t="shared" si="149"/>
        <v/>
      </c>
      <c r="I1503" s="10">
        <f ca="1">IF(ISNA(VLOOKUP(P1503&amp;"_"&amp;Q1503&amp;"_"&amp;R1503,[1]挑战模式!$A:$AS,1,FALSE)),"",IF(VLOOKUP(P1503&amp;"_"&amp;Q1503&amp;"_"&amp;R1503,[1]挑战模式!$A:$AS,14+S1503,FALSE)="","",INT(VLOOKUP(P1503&amp;"_"&amp;Q1503&amp;"_"&amp;R1503,[1]挑战模式!$A:$AS,20+S1503,FALSE))))</f>
        <v>7</v>
      </c>
      <c r="J1503" s="10">
        <f ca="1">IF(ISNA(VLOOKUP(P1503&amp;"_"&amp;Q1503&amp;"_"&amp;R1503,[1]挑战模式!$A:$AS,1,FALSE)),"",IF(VLOOKUP(P1503&amp;"_"&amp;Q1503&amp;"_"&amp;R1503,[1]挑战模式!$A:$AS,14+S1503,FALSE)="","",ROUND(VLOOKUP(P1503&amp;"_"&amp;Q1503&amp;"_"&amp;R1503,[1]挑战模式!$A:$AS,5,FALSE)/I1503,2)))</f>
        <v>2.86</v>
      </c>
      <c r="K1503" s="10">
        <f t="shared" ca="1" si="146"/>
        <v>1</v>
      </c>
      <c r="L1503" s="10" t="str">
        <f t="shared" ca="1" si="147"/>
        <v>Monster_Season3_Challenge2_3_2</v>
      </c>
      <c r="M1503" s="10">
        <f t="shared" ca="1" si="148"/>
        <v>1</v>
      </c>
      <c r="O1503" s="10">
        <f ca="1">IF(J1503="","",VLOOKUP(P1503&amp;"_"&amp;Q1503&amp;"_"&amp;R1503,[1]挑战模式!$A:$AS,38+S1503,FALSE))</f>
        <v>14</v>
      </c>
      <c r="P1503" s="10">
        <v>3</v>
      </c>
      <c r="Q1503" s="10">
        <v>2</v>
      </c>
      <c r="R1503" s="10">
        <v>3</v>
      </c>
      <c r="S1503" s="10">
        <v>2</v>
      </c>
    </row>
    <row r="1504" spans="2:19" x14ac:dyDescent="0.2">
      <c r="B1504" s="10" t="str">
        <f t="shared" si="143"/>
        <v/>
      </c>
      <c r="C1504" s="10" t="str">
        <f>IF(ISNA(VLOOKUP(P1504&amp;"_"&amp;Q1504&amp;"_"&amp;R1504,[1]挑战模式!$A:$AS,1,FALSE)),"",IF(R1504-R1503=0,"",R1504))</f>
        <v/>
      </c>
      <c r="D1504" s="10" t="str">
        <f t="shared" si="144"/>
        <v/>
      </c>
      <c r="E1504" s="10" t="str">
        <f>""</f>
        <v/>
      </c>
      <c r="F1504" s="10" t="str">
        <f>IF(C1504="","",VLOOKUP(P1504&amp;"_"&amp;Q1504&amp;"_"&amp;R1504,[1]挑战模式!$A:$AS,13,FALSE)-VLOOKUP(P1504&amp;"_"&amp;Q1504&amp;"_"&amp;R1504,[1]挑战模式!$A:$AS,14,FALSE))</f>
        <v/>
      </c>
      <c r="G1504" s="10" t="str">
        <f t="shared" si="145"/>
        <v/>
      </c>
      <c r="H1504" s="10" t="str">
        <f t="shared" si="149"/>
        <v/>
      </c>
      <c r="I1504" s="10" t="str">
        <f ca="1">IF(ISNA(VLOOKUP(P1504&amp;"_"&amp;Q1504&amp;"_"&amp;R1504,[1]挑战模式!$A:$AS,1,FALSE)),"",IF(VLOOKUP(P1504&amp;"_"&amp;Q1504&amp;"_"&amp;R1504,[1]挑战模式!$A:$AS,14+S1504,FALSE)="","",INT(VLOOKUP(P1504&amp;"_"&amp;Q1504&amp;"_"&amp;R1504,[1]挑战模式!$A:$AS,20+S1504,FALSE))))</f>
        <v/>
      </c>
      <c r="J1504" s="10" t="str">
        <f ca="1">IF(ISNA(VLOOKUP(P1504&amp;"_"&amp;Q1504&amp;"_"&amp;R1504,[1]挑战模式!$A:$AS,1,FALSE)),"",IF(VLOOKUP(P1504&amp;"_"&amp;Q1504&amp;"_"&amp;R1504,[1]挑战模式!$A:$AS,14+S1504,FALSE)="","",ROUND(VLOOKUP(P1504&amp;"_"&amp;Q1504&amp;"_"&amp;R1504,[1]挑战模式!$A:$AS,5,FALSE)/I1504,2)))</f>
        <v/>
      </c>
      <c r="K1504" s="10" t="str">
        <f t="shared" ca="1" si="146"/>
        <v/>
      </c>
      <c r="L1504" s="10" t="str">
        <f t="shared" ca="1" si="147"/>
        <v/>
      </c>
      <c r="M1504" s="10" t="str">
        <f t="shared" ca="1" si="148"/>
        <v/>
      </c>
      <c r="O1504" s="10" t="str">
        <f ca="1">IF(J1504="","",VLOOKUP(P1504&amp;"_"&amp;Q1504&amp;"_"&amp;R1504,[1]挑战模式!$A:$AS,38+S1504,FALSE))</f>
        <v/>
      </c>
      <c r="P1504" s="10">
        <v>3</v>
      </c>
      <c r="Q1504" s="10">
        <v>2</v>
      </c>
      <c r="R1504" s="10">
        <v>3</v>
      </c>
      <c r="S1504" s="10">
        <v>3</v>
      </c>
    </row>
    <row r="1505" spans="2:19" x14ac:dyDescent="0.2">
      <c r="B1505" s="10" t="str">
        <f t="shared" si="143"/>
        <v/>
      </c>
      <c r="C1505" s="10" t="str">
        <f>IF(ISNA(VLOOKUP(P1505&amp;"_"&amp;Q1505&amp;"_"&amp;R1505,[1]挑战模式!$A:$AS,1,FALSE)),"",IF(R1505-R1504=0,"",R1505))</f>
        <v/>
      </c>
      <c r="D1505" s="10" t="str">
        <f t="shared" si="144"/>
        <v/>
      </c>
      <c r="E1505" s="10" t="str">
        <f>""</f>
        <v/>
      </c>
      <c r="F1505" s="10" t="str">
        <f>IF(C1505="","",VLOOKUP(P1505&amp;"_"&amp;Q1505&amp;"_"&amp;R1505,[1]挑战模式!$A:$AS,13,FALSE)-VLOOKUP(P1505&amp;"_"&amp;Q1505&amp;"_"&amp;R1505,[1]挑战模式!$A:$AS,14,FALSE))</f>
        <v/>
      </c>
      <c r="G1505" s="10" t="str">
        <f t="shared" si="145"/>
        <v/>
      </c>
      <c r="H1505" s="10" t="str">
        <f t="shared" si="149"/>
        <v/>
      </c>
      <c r="I1505" s="10" t="str">
        <f ca="1">IF(ISNA(VLOOKUP(P1505&amp;"_"&amp;Q1505&amp;"_"&amp;R1505,[1]挑战模式!$A:$AS,1,FALSE)),"",IF(VLOOKUP(P1505&amp;"_"&amp;Q1505&amp;"_"&amp;R1505,[1]挑战模式!$A:$AS,14+S1505,FALSE)="","",INT(VLOOKUP(P1505&amp;"_"&amp;Q1505&amp;"_"&amp;R1505,[1]挑战模式!$A:$AS,20+S1505,FALSE))))</f>
        <v/>
      </c>
      <c r="J1505" s="10" t="str">
        <f ca="1">IF(ISNA(VLOOKUP(P1505&amp;"_"&amp;Q1505&amp;"_"&amp;R1505,[1]挑战模式!$A:$AS,1,FALSE)),"",IF(VLOOKUP(P1505&amp;"_"&amp;Q1505&amp;"_"&amp;R1505,[1]挑战模式!$A:$AS,14+S1505,FALSE)="","",ROUND(VLOOKUP(P1505&amp;"_"&amp;Q1505&amp;"_"&amp;R1505,[1]挑战模式!$A:$AS,5,FALSE)/I1505,2)))</f>
        <v/>
      </c>
      <c r="K1505" s="10" t="str">
        <f t="shared" ca="1" si="146"/>
        <v/>
      </c>
      <c r="L1505" s="10" t="str">
        <f t="shared" ca="1" si="147"/>
        <v/>
      </c>
      <c r="M1505" s="10" t="str">
        <f t="shared" ca="1" si="148"/>
        <v/>
      </c>
      <c r="O1505" s="10" t="str">
        <f ca="1">IF(J1505="","",VLOOKUP(P1505&amp;"_"&amp;Q1505&amp;"_"&amp;R1505,[1]挑战模式!$A:$AS,38+S1505,FALSE))</f>
        <v/>
      </c>
      <c r="P1505" s="10">
        <v>3</v>
      </c>
      <c r="Q1505" s="10">
        <v>2</v>
      </c>
      <c r="R1505" s="10">
        <v>3</v>
      </c>
      <c r="S1505" s="10">
        <v>4</v>
      </c>
    </row>
    <row r="1506" spans="2:19" x14ac:dyDescent="0.2">
      <c r="B1506" s="10" t="str">
        <f t="shared" si="143"/>
        <v/>
      </c>
      <c r="C1506" s="10" t="str">
        <f>IF(ISNA(VLOOKUP(P1506&amp;"_"&amp;Q1506&amp;"_"&amp;R1506,[1]挑战模式!$A:$AS,1,FALSE)),"",IF(R1506-R1505=0,"",R1506))</f>
        <v/>
      </c>
      <c r="D1506" s="10" t="str">
        <f t="shared" si="144"/>
        <v/>
      </c>
      <c r="E1506" s="10" t="str">
        <f>""</f>
        <v/>
      </c>
      <c r="F1506" s="10" t="str">
        <f>IF(C1506="","",VLOOKUP(P1506&amp;"_"&amp;Q1506&amp;"_"&amp;R1506,[1]挑战模式!$A:$AS,13,FALSE)-VLOOKUP(P1506&amp;"_"&amp;Q1506&amp;"_"&amp;R1506,[1]挑战模式!$A:$AS,14,FALSE))</f>
        <v/>
      </c>
      <c r="G1506" s="10" t="str">
        <f t="shared" si="145"/>
        <v/>
      </c>
      <c r="H1506" s="10" t="str">
        <f t="shared" si="149"/>
        <v/>
      </c>
      <c r="I1506" s="10" t="str">
        <f ca="1">IF(ISNA(VLOOKUP(P1506&amp;"_"&amp;Q1506&amp;"_"&amp;R1506,[1]挑战模式!$A:$AS,1,FALSE)),"",IF(VLOOKUP(P1506&amp;"_"&amp;Q1506&amp;"_"&amp;R1506,[1]挑战模式!$A:$AS,14+S1506,FALSE)="","",INT(VLOOKUP(P1506&amp;"_"&amp;Q1506&amp;"_"&amp;R1506,[1]挑战模式!$A:$AS,20+S1506,FALSE))))</f>
        <v/>
      </c>
      <c r="J1506" s="10" t="str">
        <f ca="1">IF(ISNA(VLOOKUP(P1506&amp;"_"&amp;Q1506&amp;"_"&amp;R1506,[1]挑战模式!$A:$AS,1,FALSE)),"",IF(VLOOKUP(P1506&amp;"_"&amp;Q1506&amp;"_"&amp;R1506,[1]挑战模式!$A:$AS,14+S1506,FALSE)="","",ROUND(VLOOKUP(P1506&amp;"_"&amp;Q1506&amp;"_"&amp;R1506,[1]挑战模式!$A:$AS,5,FALSE)/I1506,2)))</f>
        <v/>
      </c>
      <c r="K1506" s="10" t="str">
        <f t="shared" ca="1" si="146"/>
        <v/>
      </c>
      <c r="L1506" s="10" t="str">
        <f t="shared" ca="1" si="147"/>
        <v/>
      </c>
      <c r="M1506" s="10" t="str">
        <f t="shared" ca="1" si="148"/>
        <v/>
      </c>
      <c r="O1506" s="10" t="str">
        <f ca="1">IF(J1506="","",VLOOKUP(P1506&amp;"_"&amp;Q1506&amp;"_"&amp;R1506,[1]挑战模式!$A:$AS,38+S1506,FALSE))</f>
        <v/>
      </c>
      <c r="P1506" s="10">
        <v>3</v>
      </c>
      <c r="Q1506" s="10">
        <v>2</v>
      </c>
      <c r="R1506" s="10">
        <v>3</v>
      </c>
      <c r="S1506" s="10">
        <v>5</v>
      </c>
    </row>
    <row r="1507" spans="2:19" x14ac:dyDescent="0.2">
      <c r="B1507" s="10" t="str">
        <f t="shared" ref="B1507:B1570" si="150">IF(C1507="","","MonsterWaveCallRule_Season"&amp;P1507&amp;"_Challenge"&amp;Q1507)</f>
        <v/>
      </c>
      <c r="C1507" s="10" t="str">
        <f>IF(ISNA(VLOOKUP(P1507&amp;"_"&amp;Q1507&amp;"_"&amp;R1507,[1]挑战模式!$A:$AS,1,FALSE)),"",IF(R1507-R1506=0,"",R1507))</f>
        <v/>
      </c>
      <c r="D1507" s="10" t="str">
        <f t="shared" ref="D1507:D1570" si="151">IF(C1507="","","赛季"&amp;P1507&amp;"挑战关卡"&amp;Q1507&amp;"波次"&amp;R1507)</f>
        <v/>
      </c>
      <c r="E1507" s="10" t="str">
        <f>""</f>
        <v/>
      </c>
      <c r="F1507" s="10" t="str">
        <f>IF(C1507="","",VLOOKUP(P1507&amp;"_"&amp;Q1507&amp;"_"&amp;R1507,[1]挑战模式!$A:$AS,13,FALSE)-VLOOKUP(P1507&amp;"_"&amp;Q1507&amp;"_"&amp;R1507,[1]挑战模式!$A:$AS,14,FALSE))</f>
        <v/>
      </c>
      <c r="G1507" s="10" t="str">
        <f t="shared" ref="G1507:G1570" si="152">IF(C1507="","",180)</f>
        <v/>
      </c>
      <c r="H1507" s="10" t="str">
        <f t="shared" si="149"/>
        <v/>
      </c>
      <c r="I1507" s="10" t="str">
        <f ca="1">IF(ISNA(VLOOKUP(P1507&amp;"_"&amp;Q1507&amp;"_"&amp;R1507,[1]挑战模式!$A:$AS,1,FALSE)),"",IF(VLOOKUP(P1507&amp;"_"&amp;Q1507&amp;"_"&amp;R1507,[1]挑战模式!$A:$AS,14+S1507,FALSE)="","",INT(VLOOKUP(P1507&amp;"_"&amp;Q1507&amp;"_"&amp;R1507,[1]挑战模式!$A:$AS,20+S1507,FALSE))))</f>
        <v/>
      </c>
      <c r="J1507" s="10" t="str">
        <f ca="1">IF(ISNA(VLOOKUP(P1507&amp;"_"&amp;Q1507&amp;"_"&amp;R1507,[1]挑战模式!$A:$AS,1,FALSE)),"",IF(VLOOKUP(P1507&amp;"_"&amp;Q1507&amp;"_"&amp;R1507,[1]挑战模式!$A:$AS,14+S1507,FALSE)="","",ROUND(VLOOKUP(P1507&amp;"_"&amp;Q1507&amp;"_"&amp;R1507,[1]挑战模式!$A:$AS,5,FALSE)/I1507,2)))</f>
        <v/>
      </c>
      <c r="K1507" s="10" t="str">
        <f t="shared" ref="K1507:K1570" ca="1" si="153">IF(J1507="","",1)</f>
        <v/>
      </c>
      <c r="L1507" s="10" t="str">
        <f t="shared" ref="L1507:L1570" ca="1" si="154">IF(J1507="","","Monster_Season"&amp;P1507&amp;"_Challenge"&amp;Q1507&amp;"_"&amp;R1507&amp;"_"&amp;S1507)</f>
        <v/>
      </c>
      <c r="M1507" s="10" t="str">
        <f t="shared" ref="M1507:M1570" ca="1" si="155">IF(J1507="","",1)</f>
        <v/>
      </c>
      <c r="O1507" s="10" t="str">
        <f ca="1">IF(J1507="","",VLOOKUP(P1507&amp;"_"&amp;Q1507&amp;"_"&amp;R1507,[1]挑战模式!$A:$AS,38+S1507,FALSE))</f>
        <v/>
      </c>
      <c r="P1507" s="10">
        <v>3</v>
      </c>
      <c r="Q1507" s="10">
        <v>2</v>
      </c>
      <c r="R1507" s="10">
        <v>3</v>
      </c>
      <c r="S1507" s="10">
        <v>6</v>
      </c>
    </row>
    <row r="1508" spans="2:19" x14ac:dyDescent="0.2">
      <c r="B1508" s="10" t="str">
        <f t="shared" si="150"/>
        <v>MonsterWaveCallRule_Season3_Challenge2</v>
      </c>
      <c r="C1508" s="10">
        <f>IF(ISNA(VLOOKUP(P1508&amp;"_"&amp;Q1508&amp;"_"&amp;R1508,[1]挑战模式!$A:$AS,1,FALSE)),"",IF(R1508-R1507=0,"",R1508))</f>
        <v>4</v>
      </c>
      <c r="D1508" s="10" t="str">
        <f t="shared" si="151"/>
        <v>赛季3挑战关卡2波次4</v>
      </c>
      <c r="E1508" s="10" t="str">
        <f>""</f>
        <v/>
      </c>
      <c r="F1508" s="10">
        <f>IF(C1508="","",VLOOKUP(P1508&amp;"_"&amp;Q1508&amp;"_"&amp;R1508,[1]挑战模式!$A:$AS,13,FALSE)-VLOOKUP(P1508&amp;"_"&amp;Q1508&amp;"_"&amp;R1508,[1]挑战模式!$A:$AS,14,FALSE))</f>
        <v>100</v>
      </c>
      <c r="G1508" s="10">
        <f t="shared" si="152"/>
        <v>180</v>
      </c>
      <c r="H1508" s="10">
        <f t="shared" si="149"/>
        <v>0</v>
      </c>
      <c r="I1508" s="10">
        <f ca="1">IF(ISNA(VLOOKUP(P1508&amp;"_"&amp;Q1508&amp;"_"&amp;R1508,[1]挑战模式!$A:$AS,1,FALSE)),"",IF(VLOOKUP(P1508&amp;"_"&amp;Q1508&amp;"_"&amp;R1508,[1]挑战模式!$A:$AS,14+S1508,FALSE)="","",INT(VLOOKUP(P1508&amp;"_"&amp;Q1508&amp;"_"&amp;R1508,[1]挑战模式!$A:$AS,20+S1508,FALSE))))</f>
        <v>8</v>
      </c>
      <c r="J1508" s="10">
        <f ca="1">IF(ISNA(VLOOKUP(P1508&amp;"_"&amp;Q1508&amp;"_"&amp;R1508,[1]挑战模式!$A:$AS,1,FALSE)),"",IF(VLOOKUP(P1508&amp;"_"&amp;Q1508&amp;"_"&amp;R1508,[1]挑战模式!$A:$AS,14+S1508,FALSE)="","",ROUND(VLOOKUP(P1508&amp;"_"&amp;Q1508&amp;"_"&amp;R1508,[1]挑战模式!$A:$AS,5,FALSE)/I1508,2)))</f>
        <v>3.13</v>
      </c>
      <c r="K1508" s="10">
        <f t="shared" ca="1" si="153"/>
        <v>1</v>
      </c>
      <c r="L1508" s="10" t="str">
        <f t="shared" ca="1" si="154"/>
        <v>Monster_Season3_Challenge2_4_1</v>
      </c>
      <c r="M1508" s="10">
        <f t="shared" ca="1" si="155"/>
        <v>1</v>
      </c>
      <c r="O1508" s="10">
        <f ca="1">IF(J1508="","",VLOOKUP(P1508&amp;"_"&amp;Q1508&amp;"_"&amp;R1508,[1]挑战模式!$A:$AS,38+S1508,FALSE))</f>
        <v>10</v>
      </c>
      <c r="P1508" s="10">
        <v>3</v>
      </c>
      <c r="Q1508" s="10">
        <v>2</v>
      </c>
      <c r="R1508" s="10">
        <v>4</v>
      </c>
      <c r="S1508" s="10">
        <v>1</v>
      </c>
    </row>
    <row r="1509" spans="2:19" x14ac:dyDescent="0.2">
      <c r="B1509" s="10" t="str">
        <f t="shared" si="150"/>
        <v/>
      </c>
      <c r="C1509" s="10" t="str">
        <f>IF(ISNA(VLOOKUP(P1509&amp;"_"&amp;Q1509&amp;"_"&amp;R1509,[1]挑战模式!$A:$AS,1,FALSE)),"",IF(R1509-R1508=0,"",R1509))</f>
        <v/>
      </c>
      <c r="D1509" s="10" t="str">
        <f t="shared" si="151"/>
        <v/>
      </c>
      <c r="E1509" s="10" t="str">
        <f>""</f>
        <v/>
      </c>
      <c r="F1509" s="10" t="str">
        <f>IF(C1509="","",VLOOKUP(P1509&amp;"_"&amp;Q1509&amp;"_"&amp;R1509,[1]挑战模式!$A:$AS,13,FALSE)-VLOOKUP(P1509&amp;"_"&amp;Q1509&amp;"_"&amp;R1509,[1]挑战模式!$A:$AS,14,FALSE))</f>
        <v/>
      </c>
      <c r="G1509" s="10" t="str">
        <f t="shared" si="152"/>
        <v/>
      </c>
      <c r="H1509" s="10" t="str">
        <f t="shared" si="149"/>
        <v/>
      </c>
      <c r="I1509" s="10">
        <f ca="1">IF(ISNA(VLOOKUP(P1509&amp;"_"&amp;Q1509&amp;"_"&amp;R1509,[1]挑战模式!$A:$AS,1,FALSE)),"",IF(VLOOKUP(P1509&amp;"_"&amp;Q1509&amp;"_"&amp;R1509,[1]挑战模式!$A:$AS,14+S1509,FALSE)="","",INT(VLOOKUP(P1509&amp;"_"&amp;Q1509&amp;"_"&amp;R1509,[1]挑战模式!$A:$AS,20+S1509,FALSE))))</f>
        <v>8</v>
      </c>
      <c r="J1509" s="10">
        <f ca="1">IF(ISNA(VLOOKUP(P1509&amp;"_"&amp;Q1509&amp;"_"&amp;R1509,[1]挑战模式!$A:$AS,1,FALSE)),"",IF(VLOOKUP(P1509&amp;"_"&amp;Q1509&amp;"_"&amp;R1509,[1]挑战模式!$A:$AS,14+S1509,FALSE)="","",ROUND(VLOOKUP(P1509&amp;"_"&amp;Q1509&amp;"_"&amp;R1509,[1]挑战模式!$A:$AS,5,FALSE)/I1509,2)))</f>
        <v>3.13</v>
      </c>
      <c r="K1509" s="10">
        <f t="shared" ca="1" si="153"/>
        <v>1</v>
      </c>
      <c r="L1509" s="10" t="str">
        <f t="shared" ca="1" si="154"/>
        <v>Monster_Season3_Challenge2_4_2</v>
      </c>
      <c r="M1509" s="10">
        <f t="shared" ca="1" si="155"/>
        <v>1</v>
      </c>
      <c r="O1509" s="10">
        <f ca="1">IF(J1509="","",VLOOKUP(P1509&amp;"_"&amp;Q1509&amp;"_"&amp;R1509,[1]挑战模式!$A:$AS,38+S1509,FALSE))</f>
        <v>10</v>
      </c>
      <c r="P1509" s="10">
        <v>3</v>
      </c>
      <c r="Q1509" s="10">
        <v>2</v>
      </c>
      <c r="R1509" s="10">
        <v>4</v>
      </c>
      <c r="S1509" s="10">
        <v>2</v>
      </c>
    </row>
    <row r="1510" spans="2:19" x14ac:dyDescent="0.2">
      <c r="B1510" s="10" t="str">
        <f t="shared" si="150"/>
        <v/>
      </c>
      <c r="C1510" s="10" t="str">
        <f>IF(ISNA(VLOOKUP(P1510&amp;"_"&amp;Q1510&amp;"_"&amp;R1510,[1]挑战模式!$A:$AS,1,FALSE)),"",IF(R1510-R1509=0,"",R1510))</f>
        <v/>
      </c>
      <c r="D1510" s="10" t="str">
        <f t="shared" si="151"/>
        <v/>
      </c>
      <c r="E1510" s="10" t="str">
        <f>""</f>
        <v/>
      </c>
      <c r="F1510" s="10" t="str">
        <f>IF(C1510="","",VLOOKUP(P1510&amp;"_"&amp;Q1510&amp;"_"&amp;R1510,[1]挑战模式!$A:$AS,13,FALSE)-VLOOKUP(P1510&amp;"_"&amp;Q1510&amp;"_"&amp;R1510,[1]挑战模式!$A:$AS,14,FALSE))</f>
        <v/>
      </c>
      <c r="G1510" s="10" t="str">
        <f t="shared" si="152"/>
        <v/>
      </c>
      <c r="H1510" s="10" t="str">
        <f t="shared" si="149"/>
        <v/>
      </c>
      <c r="I1510" s="10">
        <f ca="1">IF(ISNA(VLOOKUP(P1510&amp;"_"&amp;Q1510&amp;"_"&amp;R1510,[1]挑战模式!$A:$AS,1,FALSE)),"",IF(VLOOKUP(P1510&amp;"_"&amp;Q1510&amp;"_"&amp;R1510,[1]挑战模式!$A:$AS,14+S1510,FALSE)="","",INT(VLOOKUP(P1510&amp;"_"&amp;Q1510&amp;"_"&amp;R1510,[1]挑战模式!$A:$AS,20+S1510,FALSE))))</f>
        <v>4</v>
      </c>
      <c r="J1510" s="10">
        <f ca="1">IF(ISNA(VLOOKUP(P1510&amp;"_"&amp;Q1510&amp;"_"&amp;R1510,[1]挑战模式!$A:$AS,1,FALSE)),"",IF(VLOOKUP(P1510&amp;"_"&amp;Q1510&amp;"_"&amp;R1510,[1]挑战模式!$A:$AS,14+S1510,FALSE)="","",ROUND(VLOOKUP(P1510&amp;"_"&amp;Q1510&amp;"_"&amp;R1510,[1]挑战模式!$A:$AS,5,FALSE)/I1510,2)))</f>
        <v>6.25</v>
      </c>
      <c r="K1510" s="10">
        <f t="shared" ca="1" si="153"/>
        <v>1</v>
      </c>
      <c r="L1510" s="10" t="str">
        <f t="shared" ca="1" si="154"/>
        <v>Monster_Season3_Challenge2_4_3</v>
      </c>
      <c r="M1510" s="10">
        <f t="shared" ca="1" si="155"/>
        <v>1</v>
      </c>
      <c r="O1510" s="10">
        <f ca="1">IF(J1510="","",VLOOKUP(P1510&amp;"_"&amp;Q1510&amp;"_"&amp;R1510,[1]挑战模式!$A:$AS,38+S1510,FALSE))</f>
        <v>10</v>
      </c>
      <c r="P1510" s="10">
        <v>3</v>
      </c>
      <c r="Q1510" s="10">
        <v>2</v>
      </c>
      <c r="R1510" s="10">
        <v>4</v>
      </c>
      <c r="S1510" s="10">
        <v>3</v>
      </c>
    </row>
    <row r="1511" spans="2:19" x14ac:dyDescent="0.2">
      <c r="B1511" s="10" t="str">
        <f t="shared" si="150"/>
        <v/>
      </c>
      <c r="C1511" s="10" t="str">
        <f>IF(ISNA(VLOOKUP(P1511&amp;"_"&amp;Q1511&amp;"_"&amp;R1511,[1]挑战模式!$A:$AS,1,FALSE)),"",IF(R1511-R1510=0,"",R1511))</f>
        <v/>
      </c>
      <c r="D1511" s="10" t="str">
        <f t="shared" si="151"/>
        <v/>
      </c>
      <c r="E1511" s="10" t="str">
        <f>""</f>
        <v/>
      </c>
      <c r="F1511" s="10" t="str">
        <f>IF(C1511="","",VLOOKUP(P1511&amp;"_"&amp;Q1511&amp;"_"&amp;R1511,[1]挑战模式!$A:$AS,13,FALSE)-VLOOKUP(P1511&amp;"_"&amp;Q1511&amp;"_"&amp;R1511,[1]挑战模式!$A:$AS,14,FALSE))</f>
        <v/>
      </c>
      <c r="G1511" s="10" t="str">
        <f t="shared" si="152"/>
        <v/>
      </c>
      <c r="H1511" s="10" t="str">
        <f t="shared" si="149"/>
        <v/>
      </c>
      <c r="I1511" s="10" t="str">
        <f ca="1">IF(ISNA(VLOOKUP(P1511&amp;"_"&amp;Q1511&amp;"_"&amp;R1511,[1]挑战模式!$A:$AS,1,FALSE)),"",IF(VLOOKUP(P1511&amp;"_"&amp;Q1511&amp;"_"&amp;R1511,[1]挑战模式!$A:$AS,14+S1511,FALSE)="","",INT(VLOOKUP(P1511&amp;"_"&amp;Q1511&amp;"_"&amp;R1511,[1]挑战模式!$A:$AS,20+S1511,FALSE))))</f>
        <v/>
      </c>
      <c r="J1511" s="10" t="str">
        <f ca="1">IF(ISNA(VLOOKUP(P1511&amp;"_"&amp;Q1511&amp;"_"&amp;R1511,[1]挑战模式!$A:$AS,1,FALSE)),"",IF(VLOOKUP(P1511&amp;"_"&amp;Q1511&amp;"_"&amp;R1511,[1]挑战模式!$A:$AS,14+S1511,FALSE)="","",ROUND(VLOOKUP(P1511&amp;"_"&amp;Q1511&amp;"_"&amp;R1511,[1]挑战模式!$A:$AS,5,FALSE)/I1511,2)))</f>
        <v/>
      </c>
      <c r="K1511" s="10" t="str">
        <f t="shared" ca="1" si="153"/>
        <v/>
      </c>
      <c r="L1511" s="10" t="str">
        <f t="shared" ca="1" si="154"/>
        <v/>
      </c>
      <c r="M1511" s="10" t="str">
        <f t="shared" ca="1" si="155"/>
        <v/>
      </c>
      <c r="O1511" s="10" t="str">
        <f ca="1">IF(J1511="","",VLOOKUP(P1511&amp;"_"&amp;Q1511&amp;"_"&amp;R1511,[1]挑战模式!$A:$AS,38+S1511,FALSE))</f>
        <v/>
      </c>
      <c r="P1511" s="10">
        <v>3</v>
      </c>
      <c r="Q1511" s="10">
        <v>2</v>
      </c>
      <c r="R1511" s="10">
        <v>4</v>
      </c>
      <c r="S1511" s="10">
        <v>4</v>
      </c>
    </row>
    <row r="1512" spans="2:19" x14ac:dyDescent="0.2">
      <c r="B1512" s="10" t="str">
        <f t="shared" si="150"/>
        <v/>
      </c>
      <c r="C1512" s="10" t="str">
        <f>IF(ISNA(VLOOKUP(P1512&amp;"_"&amp;Q1512&amp;"_"&amp;R1512,[1]挑战模式!$A:$AS,1,FALSE)),"",IF(R1512-R1511=0,"",R1512))</f>
        <v/>
      </c>
      <c r="D1512" s="10" t="str">
        <f t="shared" si="151"/>
        <v/>
      </c>
      <c r="E1512" s="10" t="str">
        <f>""</f>
        <v/>
      </c>
      <c r="F1512" s="10" t="str">
        <f>IF(C1512="","",VLOOKUP(P1512&amp;"_"&amp;Q1512&amp;"_"&amp;R1512,[1]挑战模式!$A:$AS,13,FALSE)-VLOOKUP(P1512&amp;"_"&amp;Q1512&amp;"_"&amp;R1512,[1]挑战模式!$A:$AS,14,FALSE))</f>
        <v/>
      </c>
      <c r="G1512" s="10" t="str">
        <f t="shared" si="152"/>
        <v/>
      </c>
      <c r="H1512" s="10" t="str">
        <f t="shared" si="149"/>
        <v/>
      </c>
      <c r="I1512" s="10" t="str">
        <f ca="1">IF(ISNA(VLOOKUP(P1512&amp;"_"&amp;Q1512&amp;"_"&amp;R1512,[1]挑战模式!$A:$AS,1,FALSE)),"",IF(VLOOKUP(P1512&amp;"_"&amp;Q1512&amp;"_"&amp;R1512,[1]挑战模式!$A:$AS,14+S1512,FALSE)="","",INT(VLOOKUP(P1512&amp;"_"&amp;Q1512&amp;"_"&amp;R1512,[1]挑战模式!$A:$AS,20+S1512,FALSE))))</f>
        <v/>
      </c>
      <c r="J1512" s="10" t="str">
        <f ca="1">IF(ISNA(VLOOKUP(P1512&amp;"_"&amp;Q1512&amp;"_"&amp;R1512,[1]挑战模式!$A:$AS,1,FALSE)),"",IF(VLOOKUP(P1512&amp;"_"&amp;Q1512&amp;"_"&amp;R1512,[1]挑战模式!$A:$AS,14+S1512,FALSE)="","",ROUND(VLOOKUP(P1512&amp;"_"&amp;Q1512&amp;"_"&amp;R1512,[1]挑战模式!$A:$AS,5,FALSE)/I1512,2)))</f>
        <v/>
      </c>
      <c r="K1512" s="10" t="str">
        <f t="shared" ca="1" si="153"/>
        <v/>
      </c>
      <c r="L1512" s="10" t="str">
        <f t="shared" ca="1" si="154"/>
        <v/>
      </c>
      <c r="M1512" s="10" t="str">
        <f t="shared" ca="1" si="155"/>
        <v/>
      </c>
      <c r="O1512" s="10" t="str">
        <f ca="1">IF(J1512="","",VLOOKUP(P1512&amp;"_"&amp;Q1512&amp;"_"&amp;R1512,[1]挑战模式!$A:$AS,38+S1512,FALSE))</f>
        <v/>
      </c>
      <c r="P1512" s="10">
        <v>3</v>
      </c>
      <c r="Q1512" s="10">
        <v>2</v>
      </c>
      <c r="R1512" s="10">
        <v>4</v>
      </c>
      <c r="S1512" s="10">
        <v>5</v>
      </c>
    </row>
    <row r="1513" spans="2:19" x14ac:dyDescent="0.2">
      <c r="B1513" s="10" t="str">
        <f t="shared" si="150"/>
        <v/>
      </c>
      <c r="C1513" s="10" t="str">
        <f>IF(ISNA(VLOOKUP(P1513&amp;"_"&amp;Q1513&amp;"_"&amp;R1513,[1]挑战模式!$A:$AS,1,FALSE)),"",IF(R1513-R1512=0,"",R1513))</f>
        <v/>
      </c>
      <c r="D1513" s="10" t="str">
        <f t="shared" si="151"/>
        <v/>
      </c>
      <c r="E1513" s="10" t="str">
        <f>""</f>
        <v/>
      </c>
      <c r="F1513" s="10" t="str">
        <f>IF(C1513="","",VLOOKUP(P1513&amp;"_"&amp;Q1513&amp;"_"&amp;R1513,[1]挑战模式!$A:$AS,13,FALSE)-VLOOKUP(P1513&amp;"_"&amp;Q1513&amp;"_"&amp;R1513,[1]挑战模式!$A:$AS,14,FALSE))</f>
        <v/>
      </c>
      <c r="G1513" s="10" t="str">
        <f t="shared" si="152"/>
        <v/>
      </c>
      <c r="H1513" s="10" t="str">
        <f t="shared" si="149"/>
        <v/>
      </c>
      <c r="I1513" s="10" t="str">
        <f ca="1">IF(ISNA(VLOOKUP(P1513&amp;"_"&amp;Q1513&amp;"_"&amp;R1513,[1]挑战模式!$A:$AS,1,FALSE)),"",IF(VLOOKUP(P1513&amp;"_"&amp;Q1513&amp;"_"&amp;R1513,[1]挑战模式!$A:$AS,14+S1513,FALSE)="","",INT(VLOOKUP(P1513&amp;"_"&amp;Q1513&amp;"_"&amp;R1513,[1]挑战模式!$A:$AS,20+S1513,FALSE))))</f>
        <v/>
      </c>
      <c r="J1513" s="10" t="str">
        <f ca="1">IF(ISNA(VLOOKUP(P1513&amp;"_"&amp;Q1513&amp;"_"&amp;R1513,[1]挑战模式!$A:$AS,1,FALSE)),"",IF(VLOOKUP(P1513&amp;"_"&amp;Q1513&amp;"_"&amp;R1513,[1]挑战模式!$A:$AS,14+S1513,FALSE)="","",ROUND(VLOOKUP(P1513&amp;"_"&amp;Q1513&amp;"_"&amp;R1513,[1]挑战模式!$A:$AS,5,FALSE)/I1513,2)))</f>
        <v/>
      </c>
      <c r="K1513" s="10" t="str">
        <f t="shared" ca="1" si="153"/>
        <v/>
      </c>
      <c r="L1513" s="10" t="str">
        <f t="shared" ca="1" si="154"/>
        <v/>
      </c>
      <c r="M1513" s="10" t="str">
        <f t="shared" ca="1" si="155"/>
        <v/>
      </c>
      <c r="O1513" s="10" t="str">
        <f ca="1">IF(J1513="","",VLOOKUP(P1513&amp;"_"&amp;Q1513&amp;"_"&amp;R1513,[1]挑战模式!$A:$AS,38+S1513,FALSE))</f>
        <v/>
      </c>
      <c r="P1513" s="10">
        <v>3</v>
      </c>
      <c r="Q1513" s="10">
        <v>2</v>
      </c>
      <c r="R1513" s="10">
        <v>4</v>
      </c>
      <c r="S1513" s="10">
        <v>6</v>
      </c>
    </row>
    <row r="1514" spans="2:19" x14ac:dyDescent="0.2">
      <c r="B1514" s="10" t="str">
        <f t="shared" si="150"/>
        <v>MonsterWaveCallRule_Season3_Challenge2</v>
      </c>
      <c r="C1514" s="10">
        <f>IF(ISNA(VLOOKUP(P1514&amp;"_"&amp;Q1514&amp;"_"&amp;R1514,[1]挑战模式!$A:$AS,1,FALSE)),"",IF(R1514-R1513=0,"",R1514))</f>
        <v>5</v>
      </c>
      <c r="D1514" s="10" t="str">
        <f t="shared" si="151"/>
        <v>赛季3挑战关卡2波次5</v>
      </c>
      <c r="E1514" s="10" t="str">
        <f>""</f>
        <v/>
      </c>
      <c r="F1514" s="10">
        <f>IF(C1514="","",VLOOKUP(P1514&amp;"_"&amp;Q1514&amp;"_"&amp;R1514,[1]挑战模式!$A:$AS,13,FALSE)-VLOOKUP(P1514&amp;"_"&amp;Q1514&amp;"_"&amp;R1514,[1]挑战模式!$A:$AS,14,FALSE))</f>
        <v>100</v>
      </c>
      <c r="G1514" s="10">
        <f t="shared" si="152"/>
        <v>180</v>
      </c>
      <c r="H1514" s="10">
        <f t="shared" si="149"/>
        <v>0</v>
      </c>
      <c r="I1514" s="10">
        <f ca="1">IF(ISNA(VLOOKUP(P1514&amp;"_"&amp;Q1514&amp;"_"&amp;R1514,[1]挑战模式!$A:$AS,1,FALSE)),"",IF(VLOOKUP(P1514&amp;"_"&amp;Q1514&amp;"_"&amp;R1514,[1]挑战模式!$A:$AS,14+S1514,FALSE)="","",INT(VLOOKUP(P1514&amp;"_"&amp;Q1514&amp;"_"&amp;R1514,[1]挑战模式!$A:$AS,20+S1514,FALSE))))</f>
        <v>12</v>
      </c>
      <c r="J1514" s="10">
        <f ca="1">IF(ISNA(VLOOKUP(P1514&amp;"_"&amp;Q1514&amp;"_"&amp;R1514,[1]挑战模式!$A:$AS,1,FALSE)),"",IF(VLOOKUP(P1514&amp;"_"&amp;Q1514&amp;"_"&amp;R1514,[1]挑战模式!$A:$AS,14+S1514,FALSE)="","",ROUND(VLOOKUP(P1514&amp;"_"&amp;Q1514&amp;"_"&amp;R1514,[1]挑战模式!$A:$AS,5,FALSE)/I1514,2)))</f>
        <v>2.5</v>
      </c>
      <c r="K1514" s="10">
        <f t="shared" ca="1" si="153"/>
        <v>1</v>
      </c>
      <c r="L1514" s="10" t="str">
        <f t="shared" ca="1" si="154"/>
        <v>Monster_Season3_Challenge2_5_1</v>
      </c>
      <c r="M1514" s="10">
        <f t="shared" ca="1" si="155"/>
        <v>1</v>
      </c>
      <c r="O1514" s="10">
        <f ca="1">IF(J1514="","",VLOOKUP(P1514&amp;"_"&amp;Q1514&amp;"_"&amp;R1514,[1]挑战模式!$A:$AS,38+S1514,FALSE))</f>
        <v>6</v>
      </c>
      <c r="P1514" s="10">
        <v>3</v>
      </c>
      <c r="Q1514" s="10">
        <v>2</v>
      </c>
      <c r="R1514" s="10">
        <v>5</v>
      </c>
      <c r="S1514" s="10">
        <v>1</v>
      </c>
    </row>
    <row r="1515" spans="2:19" x14ac:dyDescent="0.2">
      <c r="B1515" s="10" t="str">
        <f t="shared" si="150"/>
        <v/>
      </c>
      <c r="C1515" s="10" t="str">
        <f>IF(ISNA(VLOOKUP(P1515&amp;"_"&amp;Q1515&amp;"_"&amp;R1515,[1]挑战模式!$A:$AS,1,FALSE)),"",IF(R1515-R1514=0,"",R1515))</f>
        <v/>
      </c>
      <c r="D1515" s="10" t="str">
        <f t="shared" si="151"/>
        <v/>
      </c>
      <c r="E1515" s="10" t="str">
        <f>""</f>
        <v/>
      </c>
      <c r="F1515" s="10" t="str">
        <f>IF(C1515="","",VLOOKUP(P1515&amp;"_"&amp;Q1515&amp;"_"&amp;R1515,[1]挑战模式!$A:$AS,13,FALSE)-VLOOKUP(P1515&amp;"_"&amp;Q1515&amp;"_"&amp;R1515,[1]挑战模式!$A:$AS,14,FALSE))</f>
        <v/>
      </c>
      <c r="G1515" s="10" t="str">
        <f t="shared" si="152"/>
        <v/>
      </c>
      <c r="H1515" s="10" t="str">
        <f t="shared" si="149"/>
        <v/>
      </c>
      <c r="I1515" s="10">
        <f ca="1">IF(ISNA(VLOOKUP(P1515&amp;"_"&amp;Q1515&amp;"_"&amp;R1515,[1]挑战模式!$A:$AS,1,FALSE)),"",IF(VLOOKUP(P1515&amp;"_"&amp;Q1515&amp;"_"&amp;R1515,[1]挑战模式!$A:$AS,14+S1515,FALSE)="","",INT(VLOOKUP(P1515&amp;"_"&amp;Q1515&amp;"_"&amp;R1515,[1]挑战模式!$A:$AS,20+S1515,FALSE))))</f>
        <v>12</v>
      </c>
      <c r="J1515" s="10">
        <f ca="1">IF(ISNA(VLOOKUP(P1515&amp;"_"&amp;Q1515&amp;"_"&amp;R1515,[1]挑战模式!$A:$AS,1,FALSE)),"",IF(VLOOKUP(P1515&amp;"_"&amp;Q1515&amp;"_"&amp;R1515,[1]挑战模式!$A:$AS,14+S1515,FALSE)="","",ROUND(VLOOKUP(P1515&amp;"_"&amp;Q1515&amp;"_"&amp;R1515,[1]挑战模式!$A:$AS,5,FALSE)/I1515,2)))</f>
        <v>2.5</v>
      </c>
      <c r="K1515" s="10">
        <f t="shared" ca="1" si="153"/>
        <v>1</v>
      </c>
      <c r="L1515" s="10" t="str">
        <f t="shared" ca="1" si="154"/>
        <v>Monster_Season3_Challenge2_5_2</v>
      </c>
      <c r="M1515" s="10">
        <f t="shared" ca="1" si="155"/>
        <v>1</v>
      </c>
      <c r="O1515" s="10">
        <f ca="1">IF(J1515="","",VLOOKUP(P1515&amp;"_"&amp;Q1515&amp;"_"&amp;R1515,[1]挑战模式!$A:$AS,38+S1515,FALSE))</f>
        <v>6</v>
      </c>
      <c r="P1515" s="10">
        <v>3</v>
      </c>
      <c r="Q1515" s="10">
        <v>2</v>
      </c>
      <c r="R1515" s="10">
        <v>5</v>
      </c>
      <c r="S1515" s="10">
        <v>2</v>
      </c>
    </row>
    <row r="1516" spans="2:19" x14ac:dyDescent="0.2">
      <c r="B1516" s="10" t="str">
        <f t="shared" si="150"/>
        <v/>
      </c>
      <c r="C1516" s="10" t="str">
        <f>IF(ISNA(VLOOKUP(P1516&amp;"_"&amp;Q1516&amp;"_"&amp;R1516,[1]挑战模式!$A:$AS,1,FALSE)),"",IF(R1516-R1515=0,"",R1516))</f>
        <v/>
      </c>
      <c r="D1516" s="10" t="str">
        <f t="shared" si="151"/>
        <v/>
      </c>
      <c r="E1516" s="10" t="str">
        <f>""</f>
        <v/>
      </c>
      <c r="F1516" s="10" t="str">
        <f>IF(C1516="","",VLOOKUP(P1516&amp;"_"&amp;Q1516&amp;"_"&amp;R1516,[1]挑战模式!$A:$AS,13,FALSE)-VLOOKUP(P1516&amp;"_"&amp;Q1516&amp;"_"&amp;R1516,[1]挑战模式!$A:$AS,14,FALSE))</f>
        <v/>
      </c>
      <c r="G1516" s="10" t="str">
        <f t="shared" si="152"/>
        <v/>
      </c>
      <c r="H1516" s="10" t="str">
        <f t="shared" si="149"/>
        <v/>
      </c>
      <c r="I1516" s="10">
        <f ca="1">IF(ISNA(VLOOKUP(P1516&amp;"_"&amp;Q1516&amp;"_"&amp;R1516,[1]挑战模式!$A:$AS,1,FALSE)),"",IF(VLOOKUP(P1516&amp;"_"&amp;Q1516&amp;"_"&amp;R1516,[1]挑战模式!$A:$AS,14+S1516,FALSE)="","",INT(VLOOKUP(P1516&amp;"_"&amp;Q1516&amp;"_"&amp;R1516,[1]挑战模式!$A:$AS,20+S1516,FALSE))))</f>
        <v>6</v>
      </c>
      <c r="J1516" s="10">
        <f ca="1">IF(ISNA(VLOOKUP(P1516&amp;"_"&amp;Q1516&amp;"_"&amp;R1516,[1]挑战模式!$A:$AS,1,FALSE)),"",IF(VLOOKUP(P1516&amp;"_"&amp;Q1516&amp;"_"&amp;R1516,[1]挑战模式!$A:$AS,14+S1516,FALSE)="","",ROUND(VLOOKUP(P1516&amp;"_"&amp;Q1516&amp;"_"&amp;R1516,[1]挑战模式!$A:$AS,5,FALSE)/I1516,2)))</f>
        <v>5</v>
      </c>
      <c r="K1516" s="10">
        <f t="shared" ca="1" si="153"/>
        <v>1</v>
      </c>
      <c r="L1516" s="10" t="str">
        <f t="shared" ca="1" si="154"/>
        <v>Monster_Season3_Challenge2_5_3</v>
      </c>
      <c r="M1516" s="10">
        <f t="shared" ca="1" si="155"/>
        <v>1</v>
      </c>
      <c r="O1516" s="10">
        <f ca="1">IF(J1516="","",VLOOKUP(P1516&amp;"_"&amp;Q1516&amp;"_"&amp;R1516,[1]挑战模式!$A:$AS,38+S1516,FALSE))</f>
        <v>11</v>
      </c>
      <c r="P1516" s="10">
        <v>3</v>
      </c>
      <c r="Q1516" s="10">
        <v>2</v>
      </c>
      <c r="R1516" s="10">
        <v>5</v>
      </c>
      <c r="S1516" s="10">
        <v>3</v>
      </c>
    </row>
    <row r="1517" spans="2:19" x14ac:dyDescent="0.2">
      <c r="B1517" s="10" t="str">
        <f t="shared" si="150"/>
        <v/>
      </c>
      <c r="C1517" s="10" t="str">
        <f>IF(ISNA(VLOOKUP(P1517&amp;"_"&amp;Q1517&amp;"_"&amp;R1517,[1]挑战模式!$A:$AS,1,FALSE)),"",IF(R1517-R1516=0,"",R1517))</f>
        <v/>
      </c>
      <c r="D1517" s="10" t="str">
        <f t="shared" si="151"/>
        <v/>
      </c>
      <c r="E1517" s="10" t="str">
        <f>""</f>
        <v/>
      </c>
      <c r="F1517" s="10" t="str">
        <f>IF(C1517="","",VLOOKUP(P1517&amp;"_"&amp;Q1517&amp;"_"&amp;R1517,[1]挑战模式!$A:$AS,13,FALSE)-VLOOKUP(P1517&amp;"_"&amp;Q1517&amp;"_"&amp;R1517,[1]挑战模式!$A:$AS,14,FALSE))</f>
        <v/>
      </c>
      <c r="G1517" s="10" t="str">
        <f t="shared" si="152"/>
        <v/>
      </c>
      <c r="H1517" s="10" t="str">
        <f t="shared" si="149"/>
        <v/>
      </c>
      <c r="I1517" s="10" t="str">
        <f ca="1">IF(ISNA(VLOOKUP(P1517&amp;"_"&amp;Q1517&amp;"_"&amp;R1517,[1]挑战模式!$A:$AS,1,FALSE)),"",IF(VLOOKUP(P1517&amp;"_"&amp;Q1517&amp;"_"&amp;R1517,[1]挑战模式!$A:$AS,14+S1517,FALSE)="","",INT(VLOOKUP(P1517&amp;"_"&amp;Q1517&amp;"_"&amp;R1517,[1]挑战模式!$A:$AS,20+S1517,FALSE))))</f>
        <v/>
      </c>
      <c r="J1517" s="10" t="str">
        <f ca="1">IF(ISNA(VLOOKUP(P1517&amp;"_"&amp;Q1517&amp;"_"&amp;R1517,[1]挑战模式!$A:$AS,1,FALSE)),"",IF(VLOOKUP(P1517&amp;"_"&amp;Q1517&amp;"_"&amp;R1517,[1]挑战模式!$A:$AS,14+S1517,FALSE)="","",ROUND(VLOOKUP(P1517&amp;"_"&amp;Q1517&amp;"_"&amp;R1517,[1]挑战模式!$A:$AS,5,FALSE)/I1517,2)))</f>
        <v/>
      </c>
      <c r="K1517" s="10" t="str">
        <f t="shared" ca="1" si="153"/>
        <v/>
      </c>
      <c r="L1517" s="10" t="str">
        <f t="shared" ca="1" si="154"/>
        <v/>
      </c>
      <c r="M1517" s="10" t="str">
        <f t="shared" ca="1" si="155"/>
        <v/>
      </c>
      <c r="O1517" s="10" t="str">
        <f ca="1">IF(J1517="","",VLOOKUP(P1517&amp;"_"&amp;Q1517&amp;"_"&amp;R1517,[1]挑战模式!$A:$AS,38+S1517,FALSE))</f>
        <v/>
      </c>
      <c r="P1517" s="10">
        <v>3</v>
      </c>
      <c r="Q1517" s="10">
        <v>2</v>
      </c>
      <c r="R1517" s="10">
        <v>5</v>
      </c>
      <c r="S1517" s="10">
        <v>4</v>
      </c>
    </row>
    <row r="1518" spans="2:19" x14ac:dyDescent="0.2">
      <c r="B1518" s="10" t="str">
        <f t="shared" si="150"/>
        <v/>
      </c>
      <c r="C1518" s="10" t="str">
        <f>IF(ISNA(VLOOKUP(P1518&amp;"_"&amp;Q1518&amp;"_"&amp;R1518,[1]挑战模式!$A:$AS,1,FALSE)),"",IF(R1518-R1517=0,"",R1518))</f>
        <v/>
      </c>
      <c r="D1518" s="10" t="str">
        <f t="shared" si="151"/>
        <v/>
      </c>
      <c r="E1518" s="10" t="str">
        <f>""</f>
        <v/>
      </c>
      <c r="F1518" s="10" t="str">
        <f>IF(C1518="","",VLOOKUP(P1518&amp;"_"&amp;Q1518&amp;"_"&amp;R1518,[1]挑战模式!$A:$AS,13,FALSE)-VLOOKUP(P1518&amp;"_"&amp;Q1518&amp;"_"&amp;R1518,[1]挑战模式!$A:$AS,14,FALSE))</f>
        <v/>
      </c>
      <c r="G1518" s="10" t="str">
        <f t="shared" si="152"/>
        <v/>
      </c>
      <c r="H1518" s="10" t="str">
        <f t="shared" si="149"/>
        <v/>
      </c>
      <c r="I1518" s="10" t="str">
        <f ca="1">IF(ISNA(VLOOKUP(P1518&amp;"_"&amp;Q1518&amp;"_"&amp;R1518,[1]挑战模式!$A:$AS,1,FALSE)),"",IF(VLOOKUP(P1518&amp;"_"&amp;Q1518&amp;"_"&amp;R1518,[1]挑战模式!$A:$AS,14+S1518,FALSE)="","",INT(VLOOKUP(P1518&amp;"_"&amp;Q1518&amp;"_"&amp;R1518,[1]挑战模式!$A:$AS,20+S1518,FALSE))))</f>
        <v/>
      </c>
      <c r="J1518" s="10" t="str">
        <f ca="1">IF(ISNA(VLOOKUP(P1518&amp;"_"&amp;Q1518&amp;"_"&amp;R1518,[1]挑战模式!$A:$AS,1,FALSE)),"",IF(VLOOKUP(P1518&amp;"_"&amp;Q1518&amp;"_"&amp;R1518,[1]挑战模式!$A:$AS,14+S1518,FALSE)="","",ROUND(VLOOKUP(P1518&amp;"_"&amp;Q1518&amp;"_"&amp;R1518,[1]挑战模式!$A:$AS,5,FALSE)/I1518,2)))</f>
        <v/>
      </c>
      <c r="K1518" s="10" t="str">
        <f t="shared" ca="1" si="153"/>
        <v/>
      </c>
      <c r="L1518" s="10" t="str">
        <f t="shared" ca="1" si="154"/>
        <v/>
      </c>
      <c r="M1518" s="10" t="str">
        <f t="shared" ca="1" si="155"/>
        <v/>
      </c>
      <c r="O1518" s="10" t="str">
        <f ca="1">IF(J1518="","",VLOOKUP(P1518&amp;"_"&amp;Q1518&amp;"_"&amp;R1518,[1]挑战模式!$A:$AS,38+S1518,FALSE))</f>
        <v/>
      </c>
      <c r="P1518" s="10">
        <v>3</v>
      </c>
      <c r="Q1518" s="10">
        <v>2</v>
      </c>
      <c r="R1518" s="10">
        <v>5</v>
      </c>
      <c r="S1518" s="10">
        <v>5</v>
      </c>
    </row>
    <row r="1519" spans="2:19" x14ac:dyDescent="0.2">
      <c r="B1519" s="10" t="str">
        <f t="shared" si="150"/>
        <v/>
      </c>
      <c r="C1519" s="10" t="str">
        <f>IF(ISNA(VLOOKUP(P1519&amp;"_"&amp;Q1519&amp;"_"&amp;R1519,[1]挑战模式!$A:$AS,1,FALSE)),"",IF(R1519-R1518=0,"",R1519))</f>
        <v/>
      </c>
      <c r="D1519" s="10" t="str">
        <f t="shared" si="151"/>
        <v/>
      </c>
      <c r="E1519" s="10" t="str">
        <f>""</f>
        <v/>
      </c>
      <c r="F1519" s="10" t="str">
        <f>IF(C1519="","",VLOOKUP(P1519&amp;"_"&amp;Q1519&amp;"_"&amp;R1519,[1]挑战模式!$A:$AS,13,FALSE)-VLOOKUP(P1519&amp;"_"&amp;Q1519&amp;"_"&amp;R1519,[1]挑战模式!$A:$AS,14,FALSE))</f>
        <v/>
      </c>
      <c r="G1519" s="10" t="str">
        <f t="shared" si="152"/>
        <v/>
      </c>
      <c r="H1519" s="10" t="str">
        <f t="shared" si="149"/>
        <v/>
      </c>
      <c r="I1519" s="10" t="str">
        <f ca="1">IF(ISNA(VLOOKUP(P1519&amp;"_"&amp;Q1519&amp;"_"&amp;R1519,[1]挑战模式!$A:$AS,1,FALSE)),"",IF(VLOOKUP(P1519&amp;"_"&amp;Q1519&amp;"_"&amp;R1519,[1]挑战模式!$A:$AS,14+S1519,FALSE)="","",INT(VLOOKUP(P1519&amp;"_"&amp;Q1519&amp;"_"&amp;R1519,[1]挑战模式!$A:$AS,20+S1519,FALSE))))</f>
        <v/>
      </c>
      <c r="J1519" s="10" t="str">
        <f ca="1">IF(ISNA(VLOOKUP(P1519&amp;"_"&amp;Q1519&amp;"_"&amp;R1519,[1]挑战模式!$A:$AS,1,FALSE)),"",IF(VLOOKUP(P1519&amp;"_"&amp;Q1519&amp;"_"&amp;R1519,[1]挑战模式!$A:$AS,14+S1519,FALSE)="","",ROUND(VLOOKUP(P1519&amp;"_"&amp;Q1519&amp;"_"&amp;R1519,[1]挑战模式!$A:$AS,5,FALSE)/I1519,2)))</f>
        <v/>
      </c>
      <c r="K1519" s="10" t="str">
        <f t="shared" ca="1" si="153"/>
        <v/>
      </c>
      <c r="L1519" s="10" t="str">
        <f t="shared" ca="1" si="154"/>
        <v/>
      </c>
      <c r="M1519" s="10" t="str">
        <f t="shared" ca="1" si="155"/>
        <v/>
      </c>
      <c r="O1519" s="10" t="str">
        <f ca="1">IF(J1519="","",VLOOKUP(P1519&amp;"_"&amp;Q1519&amp;"_"&amp;R1519,[1]挑战模式!$A:$AS,38+S1519,FALSE))</f>
        <v/>
      </c>
      <c r="P1519" s="10">
        <v>3</v>
      </c>
      <c r="Q1519" s="10">
        <v>2</v>
      </c>
      <c r="R1519" s="10">
        <v>5</v>
      </c>
      <c r="S1519" s="10">
        <v>6</v>
      </c>
    </row>
    <row r="1520" spans="2:19" x14ac:dyDescent="0.2">
      <c r="B1520" s="10" t="str">
        <f t="shared" si="150"/>
        <v>MonsterWaveCallRule_Season3_Challenge2</v>
      </c>
      <c r="C1520" s="10">
        <f>IF(ISNA(VLOOKUP(P1520&amp;"_"&amp;Q1520&amp;"_"&amp;R1520,[1]挑战模式!$A:$AS,1,FALSE)),"",IF(R1520-R1519=0,"",R1520))</f>
        <v>6</v>
      </c>
      <c r="D1520" s="10" t="str">
        <f t="shared" si="151"/>
        <v>赛季3挑战关卡2波次6</v>
      </c>
      <c r="E1520" s="10" t="str">
        <f>""</f>
        <v/>
      </c>
      <c r="F1520" s="10">
        <f>IF(C1520="","",VLOOKUP(P1520&amp;"_"&amp;Q1520&amp;"_"&amp;R1520,[1]挑战模式!$A:$AS,13,FALSE)-VLOOKUP(P1520&amp;"_"&amp;Q1520&amp;"_"&amp;R1520,[1]挑战模式!$A:$AS,14,FALSE))</f>
        <v>100</v>
      </c>
      <c r="G1520" s="10">
        <f t="shared" si="152"/>
        <v>180</v>
      </c>
      <c r="H1520" s="10">
        <f t="shared" si="149"/>
        <v>0</v>
      </c>
      <c r="I1520" s="10">
        <f ca="1">IF(ISNA(VLOOKUP(P1520&amp;"_"&amp;Q1520&amp;"_"&amp;R1520,[1]挑战模式!$A:$AS,1,FALSE)),"",IF(VLOOKUP(P1520&amp;"_"&amp;Q1520&amp;"_"&amp;R1520,[1]挑战模式!$A:$AS,14+S1520,FALSE)="","",INT(VLOOKUP(P1520&amp;"_"&amp;Q1520&amp;"_"&amp;R1520,[1]挑战模式!$A:$AS,20+S1520,FALSE))))</f>
        <v>11</v>
      </c>
      <c r="J1520" s="10">
        <f ca="1">IF(ISNA(VLOOKUP(P1520&amp;"_"&amp;Q1520&amp;"_"&amp;R1520,[1]挑战模式!$A:$AS,1,FALSE)),"",IF(VLOOKUP(P1520&amp;"_"&amp;Q1520&amp;"_"&amp;R1520,[1]挑战模式!$A:$AS,14+S1520,FALSE)="","",ROUND(VLOOKUP(P1520&amp;"_"&amp;Q1520&amp;"_"&amp;R1520,[1]挑战模式!$A:$AS,5,FALSE)/I1520,2)))</f>
        <v>2.73</v>
      </c>
      <c r="K1520" s="10">
        <f t="shared" ca="1" si="153"/>
        <v>1</v>
      </c>
      <c r="L1520" s="10" t="str">
        <f t="shared" ca="1" si="154"/>
        <v>Monster_Season3_Challenge2_6_1</v>
      </c>
      <c r="M1520" s="10">
        <f t="shared" ca="1" si="155"/>
        <v>1</v>
      </c>
      <c r="O1520" s="10">
        <f ca="1">IF(J1520="","",VLOOKUP(P1520&amp;"_"&amp;Q1520&amp;"_"&amp;R1520,[1]挑战模式!$A:$AS,38+S1520,FALSE))</f>
        <v>5</v>
      </c>
      <c r="P1520" s="10">
        <v>3</v>
      </c>
      <c r="Q1520" s="10">
        <v>2</v>
      </c>
      <c r="R1520" s="10">
        <v>6</v>
      </c>
      <c r="S1520" s="10">
        <v>1</v>
      </c>
    </row>
    <row r="1521" spans="2:19" x14ac:dyDescent="0.2">
      <c r="B1521" s="10" t="str">
        <f t="shared" si="150"/>
        <v/>
      </c>
      <c r="C1521" s="10" t="str">
        <f>IF(ISNA(VLOOKUP(P1521&amp;"_"&amp;Q1521&amp;"_"&amp;R1521,[1]挑战模式!$A:$AS,1,FALSE)),"",IF(R1521-R1520=0,"",R1521))</f>
        <v/>
      </c>
      <c r="D1521" s="10" t="str">
        <f t="shared" si="151"/>
        <v/>
      </c>
      <c r="E1521" s="10" t="str">
        <f>""</f>
        <v/>
      </c>
      <c r="F1521" s="10" t="str">
        <f>IF(C1521="","",VLOOKUP(P1521&amp;"_"&amp;Q1521&amp;"_"&amp;R1521,[1]挑战模式!$A:$AS,13,FALSE)-VLOOKUP(P1521&amp;"_"&amp;Q1521&amp;"_"&amp;R1521,[1]挑战模式!$A:$AS,14,FALSE))</f>
        <v/>
      </c>
      <c r="G1521" s="10" t="str">
        <f t="shared" si="152"/>
        <v/>
      </c>
      <c r="H1521" s="10" t="str">
        <f t="shared" si="149"/>
        <v/>
      </c>
      <c r="I1521" s="10">
        <f ca="1">IF(ISNA(VLOOKUP(P1521&amp;"_"&amp;Q1521&amp;"_"&amp;R1521,[1]挑战模式!$A:$AS,1,FALSE)),"",IF(VLOOKUP(P1521&amp;"_"&amp;Q1521&amp;"_"&amp;R1521,[1]挑战模式!$A:$AS,14+S1521,FALSE)="","",INT(VLOOKUP(P1521&amp;"_"&amp;Q1521&amp;"_"&amp;R1521,[1]挑战模式!$A:$AS,20+S1521,FALSE))))</f>
        <v>8</v>
      </c>
      <c r="J1521" s="10">
        <f ca="1">IF(ISNA(VLOOKUP(P1521&amp;"_"&amp;Q1521&amp;"_"&amp;R1521,[1]挑战模式!$A:$AS,1,FALSE)),"",IF(VLOOKUP(P1521&amp;"_"&amp;Q1521&amp;"_"&amp;R1521,[1]挑战模式!$A:$AS,14+S1521,FALSE)="","",ROUND(VLOOKUP(P1521&amp;"_"&amp;Q1521&amp;"_"&amp;R1521,[1]挑战模式!$A:$AS,5,FALSE)/I1521,2)))</f>
        <v>3.75</v>
      </c>
      <c r="K1521" s="10">
        <f t="shared" ca="1" si="153"/>
        <v>1</v>
      </c>
      <c r="L1521" s="10" t="str">
        <f t="shared" ca="1" si="154"/>
        <v>Monster_Season3_Challenge2_6_2</v>
      </c>
      <c r="M1521" s="10">
        <f t="shared" ca="1" si="155"/>
        <v>1</v>
      </c>
      <c r="O1521" s="10">
        <f ca="1">IF(J1521="","",VLOOKUP(P1521&amp;"_"&amp;Q1521&amp;"_"&amp;R1521,[1]挑战模式!$A:$AS,38+S1521,FALSE))</f>
        <v>5</v>
      </c>
      <c r="P1521" s="10">
        <v>3</v>
      </c>
      <c r="Q1521" s="10">
        <v>2</v>
      </c>
      <c r="R1521" s="10">
        <v>6</v>
      </c>
      <c r="S1521" s="10">
        <v>2</v>
      </c>
    </row>
    <row r="1522" spans="2:19" x14ac:dyDescent="0.2">
      <c r="B1522" s="10" t="str">
        <f t="shared" si="150"/>
        <v/>
      </c>
      <c r="C1522" s="10" t="str">
        <f>IF(ISNA(VLOOKUP(P1522&amp;"_"&amp;Q1522&amp;"_"&amp;R1522,[1]挑战模式!$A:$AS,1,FALSE)),"",IF(R1522-R1521=0,"",R1522))</f>
        <v/>
      </c>
      <c r="D1522" s="10" t="str">
        <f t="shared" si="151"/>
        <v/>
      </c>
      <c r="E1522" s="10" t="str">
        <f>""</f>
        <v/>
      </c>
      <c r="F1522" s="10" t="str">
        <f>IF(C1522="","",VLOOKUP(P1522&amp;"_"&amp;Q1522&amp;"_"&amp;R1522,[1]挑战模式!$A:$AS,13,FALSE)-VLOOKUP(P1522&amp;"_"&amp;Q1522&amp;"_"&amp;R1522,[1]挑战模式!$A:$AS,14,FALSE))</f>
        <v/>
      </c>
      <c r="G1522" s="10" t="str">
        <f t="shared" si="152"/>
        <v/>
      </c>
      <c r="H1522" s="10" t="str">
        <f t="shared" si="149"/>
        <v/>
      </c>
      <c r="I1522" s="10">
        <f ca="1">IF(ISNA(VLOOKUP(P1522&amp;"_"&amp;Q1522&amp;"_"&amp;R1522,[1]挑战模式!$A:$AS,1,FALSE)),"",IF(VLOOKUP(P1522&amp;"_"&amp;Q1522&amp;"_"&amp;R1522,[1]挑战模式!$A:$AS,14+S1522,FALSE)="","",INT(VLOOKUP(P1522&amp;"_"&amp;Q1522&amp;"_"&amp;R1522,[1]挑战模式!$A:$AS,20+S1522,FALSE))))</f>
        <v>8</v>
      </c>
      <c r="J1522" s="10">
        <f ca="1">IF(ISNA(VLOOKUP(P1522&amp;"_"&amp;Q1522&amp;"_"&amp;R1522,[1]挑战模式!$A:$AS,1,FALSE)),"",IF(VLOOKUP(P1522&amp;"_"&amp;Q1522&amp;"_"&amp;R1522,[1]挑战模式!$A:$AS,14+S1522,FALSE)="","",ROUND(VLOOKUP(P1522&amp;"_"&amp;Q1522&amp;"_"&amp;R1522,[1]挑战模式!$A:$AS,5,FALSE)/I1522,2)))</f>
        <v>3.75</v>
      </c>
      <c r="K1522" s="10">
        <f t="shared" ca="1" si="153"/>
        <v>1</v>
      </c>
      <c r="L1522" s="10" t="str">
        <f t="shared" ca="1" si="154"/>
        <v>Monster_Season3_Challenge2_6_3</v>
      </c>
      <c r="M1522" s="10">
        <f t="shared" ca="1" si="155"/>
        <v>1</v>
      </c>
      <c r="O1522" s="10">
        <f ca="1">IF(J1522="","",VLOOKUP(P1522&amp;"_"&amp;Q1522&amp;"_"&amp;R1522,[1]挑战模式!$A:$AS,38+S1522,FALSE))</f>
        <v>5</v>
      </c>
      <c r="P1522" s="10">
        <v>3</v>
      </c>
      <c r="Q1522" s="10">
        <v>2</v>
      </c>
      <c r="R1522" s="10">
        <v>6</v>
      </c>
      <c r="S1522" s="10">
        <v>3</v>
      </c>
    </row>
    <row r="1523" spans="2:19" x14ac:dyDescent="0.2">
      <c r="B1523" s="10" t="str">
        <f t="shared" si="150"/>
        <v/>
      </c>
      <c r="C1523" s="10" t="str">
        <f>IF(ISNA(VLOOKUP(P1523&amp;"_"&amp;Q1523&amp;"_"&amp;R1523,[1]挑战模式!$A:$AS,1,FALSE)),"",IF(R1523-R1522=0,"",R1523))</f>
        <v/>
      </c>
      <c r="D1523" s="10" t="str">
        <f t="shared" si="151"/>
        <v/>
      </c>
      <c r="E1523" s="10" t="str">
        <f>""</f>
        <v/>
      </c>
      <c r="F1523" s="10" t="str">
        <f>IF(C1523="","",VLOOKUP(P1523&amp;"_"&amp;Q1523&amp;"_"&amp;R1523,[1]挑战模式!$A:$AS,13,FALSE)-VLOOKUP(P1523&amp;"_"&amp;Q1523&amp;"_"&amp;R1523,[1]挑战模式!$A:$AS,14,FALSE))</f>
        <v/>
      </c>
      <c r="G1523" s="10" t="str">
        <f t="shared" si="152"/>
        <v/>
      </c>
      <c r="H1523" s="10" t="str">
        <f t="shared" si="149"/>
        <v/>
      </c>
      <c r="I1523" s="10">
        <f ca="1">IF(ISNA(VLOOKUP(P1523&amp;"_"&amp;Q1523&amp;"_"&amp;R1523,[1]挑战模式!$A:$AS,1,FALSE)),"",IF(VLOOKUP(P1523&amp;"_"&amp;Q1523&amp;"_"&amp;R1523,[1]挑战模式!$A:$AS,14+S1523,FALSE)="","",INT(VLOOKUP(P1523&amp;"_"&amp;Q1523&amp;"_"&amp;R1523,[1]挑战模式!$A:$AS,20+S1523,FALSE))))</f>
        <v>5</v>
      </c>
      <c r="J1523" s="10">
        <f ca="1">IF(ISNA(VLOOKUP(P1523&amp;"_"&amp;Q1523&amp;"_"&amp;R1523,[1]挑战模式!$A:$AS,1,FALSE)),"",IF(VLOOKUP(P1523&amp;"_"&amp;Q1523&amp;"_"&amp;R1523,[1]挑战模式!$A:$AS,14+S1523,FALSE)="","",ROUND(VLOOKUP(P1523&amp;"_"&amp;Q1523&amp;"_"&amp;R1523,[1]挑战模式!$A:$AS,5,FALSE)/I1523,2)))</f>
        <v>6</v>
      </c>
      <c r="K1523" s="10">
        <f t="shared" ca="1" si="153"/>
        <v>1</v>
      </c>
      <c r="L1523" s="10" t="str">
        <f t="shared" ca="1" si="154"/>
        <v>Monster_Season3_Challenge2_6_4</v>
      </c>
      <c r="M1523" s="10">
        <f t="shared" ca="1" si="155"/>
        <v>1</v>
      </c>
      <c r="O1523" s="10">
        <f ca="1">IF(J1523="","",VLOOKUP(P1523&amp;"_"&amp;Q1523&amp;"_"&amp;R1523,[1]挑战模式!$A:$AS,38+S1523,FALSE))</f>
        <v>11</v>
      </c>
      <c r="P1523" s="10">
        <v>3</v>
      </c>
      <c r="Q1523" s="10">
        <v>2</v>
      </c>
      <c r="R1523" s="10">
        <v>6</v>
      </c>
      <c r="S1523" s="10">
        <v>4</v>
      </c>
    </row>
    <row r="1524" spans="2:19" x14ac:dyDescent="0.2">
      <c r="B1524" s="10" t="str">
        <f t="shared" si="150"/>
        <v/>
      </c>
      <c r="C1524" s="10" t="str">
        <f>IF(ISNA(VLOOKUP(P1524&amp;"_"&amp;Q1524&amp;"_"&amp;R1524,[1]挑战模式!$A:$AS,1,FALSE)),"",IF(R1524-R1523=0,"",R1524))</f>
        <v/>
      </c>
      <c r="D1524" s="10" t="str">
        <f t="shared" si="151"/>
        <v/>
      </c>
      <c r="E1524" s="10" t="str">
        <f>""</f>
        <v/>
      </c>
      <c r="F1524" s="10" t="str">
        <f>IF(C1524="","",VLOOKUP(P1524&amp;"_"&amp;Q1524&amp;"_"&amp;R1524,[1]挑战模式!$A:$AS,13,FALSE)-VLOOKUP(P1524&amp;"_"&amp;Q1524&amp;"_"&amp;R1524,[1]挑战模式!$A:$AS,14,FALSE))</f>
        <v/>
      </c>
      <c r="G1524" s="10" t="str">
        <f t="shared" si="152"/>
        <v/>
      </c>
      <c r="H1524" s="10" t="str">
        <f t="shared" si="149"/>
        <v/>
      </c>
      <c r="I1524" s="10" t="str">
        <f ca="1">IF(ISNA(VLOOKUP(P1524&amp;"_"&amp;Q1524&amp;"_"&amp;R1524,[1]挑战模式!$A:$AS,1,FALSE)),"",IF(VLOOKUP(P1524&amp;"_"&amp;Q1524&amp;"_"&amp;R1524,[1]挑战模式!$A:$AS,14+S1524,FALSE)="","",INT(VLOOKUP(P1524&amp;"_"&amp;Q1524&amp;"_"&amp;R1524,[1]挑战模式!$A:$AS,20+S1524,FALSE))))</f>
        <v/>
      </c>
      <c r="J1524" s="10" t="str">
        <f ca="1">IF(ISNA(VLOOKUP(P1524&amp;"_"&amp;Q1524&amp;"_"&amp;R1524,[1]挑战模式!$A:$AS,1,FALSE)),"",IF(VLOOKUP(P1524&amp;"_"&amp;Q1524&amp;"_"&amp;R1524,[1]挑战模式!$A:$AS,14+S1524,FALSE)="","",ROUND(VLOOKUP(P1524&amp;"_"&amp;Q1524&amp;"_"&amp;R1524,[1]挑战模式!$A:$AS,5,FALSE)/I1524,2)))</f>
        <v/>
      </c>
      <c r="K1524" s="10" t="str">
        <f t="shared" ca="1" si="153"/>
        <v/>
      </c>
      <c r="L1524" s="10" t="str">
        <f t="shared" ca="1" si="154"/>
        <v/>
      </c>
      <c r="M1524" s="10" t="str">
        <f t="shared" ca="1" si="155"/>
        <v/>
      </c>
      <c r="O1524" s="10" t="str">
        <f ca="1">IF(J1524="","",VLOOKUP(P1524&amp;"_"&amp;Q1524&amp;"_"&amp;R1524,[1]挑战模式!$A:$AS,38+S1524,FALSE))</f>
        <v/>
      </c>
      <c r="P1524" s="10">
        <v>3</v>
      </c>
      <c r="Q1524" s="10">
        <v>2</v>
      </c>
      <c r="R1524" s="10">
        <v>6</v>
      </c>
      <c r="S1524" s="10">
        <v>5</v>
      </c>
    </row>
    <row r="1525" spans="2:19" x14ac:dyDescent="0.2">
      <c r="B1525" s="10" t="str">
        <f t="shared" si="150"/>
        <v/>
      </c>
      <c r="C1525" s="10" t="str">
        <f>IF(ISNA(VLOOKUP(P1525&amp;"_"&amp;Q1525&amp;"_"&amp;R1525,[1]挑战模式!$A:$AS,1,FALSE)),"",IF(R1525-R1524=0,"",R1525))</f>
        <v/>
      </c>
      <c r="D1525" s="10" t="str">
        <f t="shared" si="151"/>
        <v/>
      </c>
      <c r="E1525" s="10" t="str">
        <f>""</f>
        <v/>
      </c>
      <c r="F1525" s="10" t="str">
        <f>IF(C1525="","",VLOOKUP(P1525&amp;"_"&amp;Q1525&amp;"_"&amp;R1525,[1]挑战模式!$A:$AS,13,FALSE)-VLOOKUP(P1525&amp;"_"&amp;Q1525&amp;"_"&amp;R1525,[1]挑战模式!$A:$AS,14,FALSE))</f>
        <v/>
      </c>
      <c r="G1525" s="10" t="str">
        <f t="shared" si="152"/>
        <v/>
      </c>
      <c r="H1525" s="10" t="str">
        <f t="shared" si="149"/>
        <v/>
      </c>
      <c r="I1525" s="10" t="str">
        <f ca="1">IF(ISNA(VLOOKUP(P1525&amp;"_"&amp;Q1525&amp;"_"&amp;R1525,[1]挑战模式!$A:$AS,1,FALSE)),"",IF(VLOOKUP(P1525&amp;"_"&amp;Q1525&amp;"_"&amp;R1525,[1]挑战模式!$A:$AS,14+S1525,FALSE)="","",INT(VLOOKUP(P1525&amp;"_"&amp;Q1525&amp;"_"&amp;R1525,[1]挑战模式!$A:$AS,20+S1525,FALSE))))</f>
        <v/>
      </c>
      <c r="J1525" s="10" t="str">
        <f ca="1">IF(ISNA(VLOOKUP(P1525&amp;"_"&amp;Q1525&amp;"_"&amp;R1525,[1]挑战模式!$A:$AS,1,FALSE)),"",IF(VLOOKUP(P1525&amp;"_"&amp;Q1525&amp;"_"&amp;R1525,[1]挑战模式!$A:$AS,14+S1525,FALSE)="","",ROUND(VLOOKUP(P1525&amp;"_"&amp;Q1525&amp;"_"&amp;R1525,[1]挑战模式!$A:$AS,5,FALSE)/I1525,2)))</f>
        <v/>
      </c>
      <c r="K1525" s="10" t="str">
        <f t="shared" ca="1" si="153"/>
        <v/>
      </c>
      <c r="L1525" s="10" t="str">
        <f t="shared" ca="1" si="154"/>
        <v/>
      </c>
      <c r="M1525" s="10" t="str">
        <f t="shared" ca="1" si="155"/>
        <v/>
      </c>
      <c r="O1525" s="10" t="str">
        <f ca="1">IF(J1525="","",VLOOKUP(P1525&amp;"_"&amp;Q1525&amp;"_"&amp;R1525,[1]挑战模式!$A:$AS,38+S1525,FALSE))</f>
        <v/>
      </c>
      <c r="P1525" s="10">
        <v>3</v>
      </c>
      <c r="Q1525" s="10">
        <v>2</v>
      </c>
      <c r="R1525" s="10">
        <v>6</v>
      </c>
      <c r="S1525" s="10">
        <v>6</v>
      </c>
    </row>
    <row r="1526" spans="2:19" x14ac:dyDescent="0.2">
      <c r="B1526" s="10" t="str">
        <f t="shared" si="150"/>
        <v/>
      </c>
      <c r="C1526" s="10" t="str">
        <f>IF(ISNA(VLOOKUP(P1526&amp;"_"&amp;Q1526&amp;"_"&amp;R1526,[1]挑战模式!$A:$AS,1,FALSE)),"",IF(R1526-R1525=0,"",R1526))</f>
        <v/>
      </c>
      <c r="D1526" s="10" t="str">
        <f t="shared" si="151"/>
        <v/>
      </c>
      <c r="E1526" s="10" t="str">
        <f>""</f>
        <v/>
      </c>
      <c r="F1526" s="10" t="str">
        <f>IF(C1526="","",VLOOKUP(P1526&amp;"_"&amp;Q1526&amp;"_"&amp;R1526,[1]挑战模式!$A:$AS,13,FALSE)-VLOOKUP(P1526&amp;"_"&amp;Q1526&amp;"_"&amp;R1526,[1]挑战模式!$A:$AS,14,FALSE))</f>
        <v/>
      </c>
      <c r="G1526" s="10" t="str">
        <f t="shared" si="152"/>
        <v/>
      </c>
      <c r="H1526" s="10" t="str">
        <f t="shared" si="149"/>
        <v/>
      </c>
      <c r="I1526" s="10" t="str">
        <f>IF(ISNA(VLOOKUP(P1526&amp;"_"&amp;Q1526&amp;"_"&amp;R1526,[1]挑战模式!$A:$AS,1,FALSE)),"",IF(VLOOKUP(P1526&amp;"_"&amp;Q1526&amp;"_"&amp;R1526,[1]挑战模式!$A:$AS,14+S1526,FALSE)="","",INT(VLOOKUP(P1526&amp;"_"&amp;Q1526&amp;"_"&amp;R1526,[1]挑战模式!$A:$AS,20+S1526,FALSE))))</f>
        <v/>
      </c>
      <c r="J1526" s="10" t="str">
        <f>IF(ISNA(VLOOKUP(P1526&amp;"_"&amp;Q1526&amp;"_"&amp;R1526,[1]挑战模式!$A:$AS,1,FALSE)),"",IF(VLOOKUP(P1526&amp;"_"&amp;Q1526&amp;"_"&amp;R1526,[1]挑战模式!$A:$AS,14+S1526,FALSE)="","",ROUND(VLOOKUP(P1526&amp;"_"&amp;Q1526&amp;"_"&amp;R1526,[1]挑战模式!$A:$AS,5,FALSE)/I1526,2)))</f>
        <v/>
      </c>
      <c r="K1526" s="10" t="str">
        <f t="shared" si="153"/>
        <v/>
      </c>
      <c r="L1526" s="10" t="str">
        <f t="shared" si="154"/>
        <v/>
      </c>
      <c r="M1526" s="10" t="str">
        <f t="shared" si="155"/>
        <v/>
      </c>
      <c r="O1526" s="10" t="str">
        <f>IF(J1526="","",VLOOKUP(P1526&amp;"_"&amp;Q1526&amp;"_"&amp;R1526,[1]挑战模式!$A:$AS,38+S1526,FALSE))</f>
        <v/>
      </c>
      <c r="P1526" s="10">
        <v>3</v>
      </c>
      <c r="Q1526" s="10">
        <v>2</v>
      </c>
      <c r="R1526" s="10">
        <v>7</v>
      </c>
      <c r="S1526" s="10">
        <v>1</v>
      </c>
    </row>
    <row r="1527" spans="2:19" x14ac:dyDescent="0.2">
      <c r="B1527" s="10" t="str">
        <f t="shared" si="150"/>
        <v/>
      </c>
      <c r="C1527" s="10" t="str">
        <f>IF(ISNA(VLOOKUP(P1527&amp;"_"&amp;Q1527&amp;"_"&amp;R1527,[1]挑战模式!$A:$AS,1,FALSE)),"",IF(R1527-R1526=0,"",R1527))</f>
        <v/>
      </c>
      <c r="D1527" s="10" t="str">
        <f t="shared" si="151"/>
        <v/>
      </c>
      <c r="E1527" s="10" t="str">
        <f>""</f>
        <v/>
      </c>
      <c r="F1527" s="10" t="str">
        <f>IF(C1527="","",VLOOKUP(P1527&amp;"_"&amp;Q1527&amp;"_"&amp;R1527,[1]挑战模式!$A:$AS,13,FALSE)-VLOOKUP(P1527&amp;"_"&amp;Q1527&amp;"_"&amp;R1527,[1]挑战模式!$A:$AS,14,FALSE))</f>
        <v/>
      </c>
      <c r="G1527" s="10" t="str">
        <f t="shared" si="152"/>
        <v/>
      </c>
      <c r="H1527" s="10" t="str">
        <f t="shared" si="149"/>
        <v/>
      </c>
      <c r="I1527" s="10" t="str">
        <f>IF(ISNA(VLOOKUP(P1527&amp;"_"&amp;Q1527&amp;"_"&amp;R1527,[1]挑战模式!$A:$AS,1,FALSE)),"",IF(VLOOKUP(P1527&amp;"_"&amp;Q1527&amp;"_"&amp;R1527,[1]挑战模式!$A:$AS,14+S1527,FALSE)="","",INT(VLOOKUP(P1527&amp;"_"&amp;Q1527&amp;"_"&amp;R1527,[1]挑战模式!$A:$AS,20+S1527,FALSE))))</f>
        <v/>
      </c>
      <c r="J1527" s="10" t="str">
        <f>IF(ISNA(VLOOKUP(P1527&amp;"_"&amp;Q1527&amp;"_"&amp;R1527,[1]挑战模式!$A:$AS,1,FALSE)),"",IF(VLOOKUP(P1527&amp;"_"&amp;Q1527&amp;"_"&amp;R1527,[1]挑战模式!$A:$AS,14+S1527,FALSE)="","",ROUND(VLOOKUP(P1527&amp;"_"&amp;Q1527&amp;"_"&amp;R1527,[1]挑战模式!$A:$AS,5,FALSE)/I1527,2)))</f>
        <v/>
      </c>
      <c r="K1527" s="10" t="str">
        <f t="shared" si="153"/>
        <v/>
      </c>
      <c r="L1527" s="10" t="str">
        <f t="shared" si="154"/>
        <v/>
      </c>
      <c r="M1527" s="10" t="str">
        <f t="shared" si="155"/>
        <v/>
      </c>
      <c r="O1527" s="10" t="str">
        <f>IF(J1527="","",VLOOKUP(P1527&amp;"_"&amp;Q1527&amp;"_"&amp;R1527,[1]挑战模式!$A:$AS,38+S1527,FALSE))</f>
        <v/>
      </c>
      <c r="P1527" s="10">
        <v>3</v>
      </c>
      <c r="Q1527" s="10">
        <v>2</v>
      </c>
      <c r="R1527" s="10">
        <v>7</v>
      </c>
      <c r="S1527" s="10">
        <v>2</v>
      </c>
    </row>
    <row r="1528" spans="2:19" x14ac:dyDescent="0.2">
      <c r="B1528" s="10" t="str">
        <f t="shared" si="150"/>
        <v/>
      </c>
      <c r="C1528" s="10" t="str">
        <f>IF(ISNA(VLOOKUP(P1528&amp;"_"&amp;Q1528&amp;"_"&amp;R1528,[1]挑战模式!$A:$AS,1,FALSE)),"",IF(R1528-R1527=0,"",R1528))</f>
        <v/>
      </c>
      <c r="D1528" s="10" t="str">
        <f t="shared" si="151"/>
        <v/>
      </c>
      <c r="E1528" s="10" t="str">
        <f>""</f>
        <v/>
      </c>
      <c r="F1528" s="10" t="str">
        <f>IF(C1528="","",VLOOKUP(P1528&amp;"_"&amp;Q1528&amp;"_"&amp;R1528,[1]挑战模式!$A:$AS,13,FALSE)-VLOOKUP(P1528&amp;"_"&amp;Q1528&amp;"_"&amp;R1528,[1]挑战模式!$A:$AS,14,FALSE))</f>
        <v/>
      </c>
      <c r="G1528" s="10" t="str">
        <f t="shared" si="152"/>
        <v/>
      </c>
      <c r="H1528" s="10" t="str">
        <f t="shared" si="149"/>
        <v/>
      </c>
      <c r="I1528" s="10" t="str">
        <f>IF(ISNA(VLOOKUP(P1528&amp;"_"&amp;Q1528&amp;"_"&amp;R1528,[1]挑战模式!$A:$AS,1,FALSE)),"",IF(VLOOKUP(P1528&amp;"_"&amp;Q1528&amp;"_"&amp;R1528,[1]挑战模式!$A:$AS,14+S1528,FALSE)="","",INT(VLOOKUP(P1528&amp;"_"&amp;Q1528&amp;"_"&amp;R1528,[1]挑战模式!$A:$AS,20+S1528,FALSE))))</f>
        <v/>
      </c>
      <c r="J1528" s="10" t="str">
        <f>IF(ISNA(VLOOKUP(P1528&amp;"_"&amp;Q1528&amp;"_"&amp;R1528,[1]挑战模式!$A:$AS,1,FALSE)),"",IF(VLOOKUP(P1528&amp;"_"&amp;Q1528&amp;"_"&amp;R1528,[1]挑战模式!$A:$AS,14+S1528,FALSE)="","",ROUND(VLOOKUP(P1528&amp;"_"&amp;Q1528&amp;"_"&amp;R1528,[1]挑战模式!$A:$AS,5,FALSE)/I1528,2)))</f>
        <v/>
      </c>
      <c r="K1528" s="10" t="str">
        <f t="shared" si="153"/>
        <v/>
      </c>
      <c r="L1528" s="10" t="str">
        <f t="shared" si="154"/>
        <v/>
      </c>
      <c r="M1528" s="10" t="str">
        <f t="shared" si="155"/>
        <v/>
      </c>
      <c r="O1528" s="10" t="str">
        <f>IF(J1528="","",VLOOKUP(P1528&amp;"_"&amp;Q1528&amp;"_"&amp;R1528,[1]挑战模式!$A:$AS,38+S1528,FALSE))</f>
        <v/>
      </c>
      <c r="P1528" s="10">
        <v>3</v>
      </c>
      <c r="Q1528" s="10">
        <v>2</v>
      </c>
      <c r="R1528" s="10">
        <v>7</v>
      </c>
      <c r="S1528" s="10">
        <v>3</v>
      </c>
    </row>
    <row r="1529" spans="2:19" x14ac:dyDescent="0.2">
      <c r="B1529" s="10" t="str">
        <f t="shared" si="150"/>
        <v/>
      </c>
      <c r="C1529" s="10" t="str">
        <f>IF(ISNA(VLOOKUP(P1529&amp;"_"&amp;Q1529&amp;"_"&amp;R1529,[1]挑战模式!$A:$AS,1,FALSE)),"",IF(R1529-R1528=0,"",R1529))</f>
        <v/>
      </c>
      <c r="D1529" s="10" t="str">
        <f t="shared" si="151"/>
        <v/>
      </c>
      <c r="E1529" s="10" t="str">
        <f>""</f>
        <v/>
      </c>
      <c r="F1529" s="10" t="str">
        <f>IF(C1529="","",VLOOKUP(P1529&amp;"_"&amp;Q1529&amp;"_"&amp;R1529,[1]挑战模式!$A:$AS,13,FALSE)-VLOOKUP(P1529&amp;"_"&amp;Q1529&amp;"_"&amp;R1529,[1]挑战模式!$A:$AS,14,FALSE))</f>
        <v/>
      </c>
      <c r="G1529" s="10" t="str">
        <f t="shared" si="152"/>
        <v/>
      </c>
      <c r="H1529" s="10" t="str">
        <f t="shared" si="149"/>
        <v/>
      </c>
      <c r="I1529" s="10" t="str">
        <f>IF(ISNA(VLOOKUP(P1529&amp;"_"&amp;Q1529&amp;"_"&amp;R1529,[1]挑战模式!$A:$AS,1,FALSE)),"",IF(VLOOKUP(P1529&amp;"_"&amp;Q1529&amp;"_"&amp;R1529,[1]挑战模式!$A:$AS,14+S1529,FALSE)="","",INT(VLOOKUP(P1529&amp;"_"&amp;Q1529&amp;"_"&amp;R1529,[1]挑战模式!$A:$AS,20+S1529,FALSE))))</f>
        <v/>
      </c>
      <c r="J1529" s="10" t="str">
        <f>IF(ISNA(VLOOKUP(P1529&amp;"_"&amp;Q1529&amp;"_"&amp;R1529,[1]挑战模式!$A:$AS,1,FALSE)),"",IF(VLOOKUP(P1529&amp;"_"&amp;Q1529&amp;"_"&amp;R1529,[1]挑战模式!$A:$AS,14+S1529,FALSE)="","",ROUND(VLOOKUP(P1529&amp;"_"&amp;Q1529&amp;"_"&amp;R1529,[1]挑战模式!$A:$AS,5,FALSE)/I1529,2)))</f>
        <v/>
      </c>
      <c r="K1529" s="10" t="str">
        <f t="shared" si="153"/>
        <v/>
      </c>
      <c r="L1529" s="10" t="str">
        <f t="shared" si="154"/>
        <v/>
      </c>
      <c r="M1529" s="10" t="str">
        <f t="shared" si="155"/>
        <v/>
      </c>
      <c r="O1529" s="10" t="str">
        <f>IF(J1529="","",VLOOKUP(P1529&amp;"_"&amp;Q1529&amp;"_"&amp;R1529,[1]挑战模式!$A:$AS,38+S1529,FALSE))</f>
        <v/>
      </c>
      <c r="P1529" s="10">
        <v>3</v>
      </c>
      <c r="Q1529" s="10">
        <v>2</v>
      </c>
      <c r="R1529" s="10">
        <v>7</v>
      </c>
      <c r="S1529" s="10">
        <v>4</v>
      </c>
    </row>
    <row r="1530" spans="2:19" x14ac:dyDescent="0.2">
      <c r="B1530" s="10" t="str">
        <f t="shared" si="150"/>
        <v/>
      </c>
      <c r="C1530" s="10" t="str">
        <f>IF(ISNA(VLOOKUP(P1530&amp;"_"&amp;Q1530&amp;"_"&amp;R1530,[1]挑战模式!$A:$AS,1,FALSE)),"",IF(R1530-R1529=0,"",R1530))</f>
        <v/>
      </c>
      <c r="D1530" s="10" t="str">
        <f t="shared" si="151"/>
        <v/>
      </c>
      <c r="E1530" s="10" t="str">
        <f>""</f>
        <v/>
      </c>
      <c r="F1530" s="10" t="str">
        <f>IF(C1530="","",VLOOKUP(P1530&amp;"_"&amp;Q1530&amp;"_"&amp;R1530,[1]挑战模式!$A:$AS,13,FALSE)-VLOOKUP(P1530&amp;"_"&amp;Q1530&amp;"_"&amp;R1530,[1]挑战模式!$A:$AS,14,FALSE))</f>
        <v/>
      </c>
      <c r="G1530" s="10" t="str">
        <f t="shared" si="152"/>
        <v/>
      </c>
      <c r="H1530" s="10" t="str">
        <f t="shared" si="149"/>
        <v/>
      </c>
      <c r="I1530" s="10" t="str">
        <f>IF(ISNA(VLOOKUP(P1530&amp;"_"&amp;Q1530&amp;"_"&amp;R1530,[1]挑战模式!$A:$AS,1,FALSE)),"",IF(VLOOKUP(P1530&amp;"_"&amp;Q1530&amp;"_"&amp;R1530,[1]挑战模式!$A:$AS,14+S1530,FALSE)="","",INT(VLOOKUP(P1530&amp;"_"&amp;Q1530&amp;"_"&amp;R1530,[1]挑战模式!$A:$AS,20+S1530,FALSE))))</f>
        <v/>
      </c>
      <c r="J1530" s="10" t="str">
        <f>IF(ISNA(VLOOKUP(P1530&amp;"_"&amp;Q1530&amp;"_"&amp;R1530,[1]挑战模式!$A:$AS,1,FALSE)),"",IF(VLOOKUP(P1530&amp;"_"&amp;Q1530&amp;"_"&amp;R1530,[1]挑战模式!$A:$AS,14+S1530,FALSE)="","",ROUND(VLOOKUP(P1530&amp;"_"&amp;Q1530&amp;"_"&amp;R1530,[1]挑战模式!$A:$AS,5,FALSE)/I1530,2)))</f>
        <v/>
      </c>
      <c r="K1530" s="10" t="str">
        <f t="shared" si="153"/>
        <v/>
      </c>
      <c r="L1530" s="10" t="str">
        <f t="shared" si="154"/>
        <v/>
      </c>
      <c r="M1530" s="10" t="str">
        <f t="shared" si="155"/>
        <v/>
      </c>
      <c r="O1530" s="10" t="str">
        <f>IF(J1530="","",VLOOKUP(P1530&amp;"_"&amp;Q1530&amp;"_"&amp;R1530,[1]挑战模式!$A:$AS,38+S1530,FALSE))</f>
        <v/>
      </c>
      <c r="P1530" s="10">
        <v>3</v>
      </c>
      <c r="Q1530" s="10">
        <v>2</v>
      </c>
      <c r="R1530" s="10">
        <v>7</v>
      </c>
      <c r="S1530" s="10">
        <v>5</v>
      </c>
    </row>
    <row r="1531" spans="2:19" x14ac:dyDescent="0.2">
      <c r="B1531" s="10" t="str">
        <f t="shared" si="150"/>
        <v/>
      </c>
      <c r="C1531" s="10" t="str">
        <f>IF(ISNA(VLOOKUP(P1531&amp;"_"&amp;Q1531&amp;"_"&amp;R1531,[1]挑战模式!$A:$AS,1,FALSE)),"",IF(R1531-R1530=0,"",R1531))</f>
        <v/>
      </c>
      <c r="D1531" s="10" t="str">
        <f t="shared" si="151"/>
        <v/>
      </c>
      <c r="E1531" s="10" t="str">
        <f>""</f>
        <v/>
      </c>
      <c r="F1531" s="10" t="str">
        <f>IF(C1531="","",VLOOKUP(P1531&amp;"_"&amp;Q1531&amp;"_"&amp;R1531,[1]挑战模式!$A:$AS,13,FALSE)-VLOOKUP(P1531&amp;"_"&amp;Q1531&amp;"_"&amp;R1531,[1]挑战模式!$A:$AS,14,FALSE))</f>
        <v/>
      </c>
      <c r="G1531" s="10" t="str">
        <f t="shared" si="152"/>
        <v/>
      </c>
      <c r="H1531" s="10" t="str">
        <f t="shared" si="149"/>
        <v/>
      </c>
      <c r="I1531" s="10" t="str">
        <f>IF(ISNA(VLOOKUP(P1531&amp;"_"&amp;Q1531&amp;"_"&amp;R1531,[1]挑战模式!$A:$AS,1,FALSE)),"",IF(VLOOKUP(P1531&amp;"_"&amp;Q1531&amp;"_"&amp;R1531,[1]挑战模式!$A:$AS,14+S1531,FALSE)="","",INT(VLOOKUP(P1531&amp;"_"&amp;Q1531&amp;"_"&amp;R1531,[1]挑战模式!$A:$AS,20+S1531,FALSE))))</f>
        <v/>
      </c>
      <c r="J1531" s="10" t="str">
        <f>IF(ISNA(VLOOKUP(P1531&amp;"_"&amp;Q1531&amp;"_"&amp;R1531,[1]挑战模式!$A:$AS,1,FALSE)),"",IF(VLOOKUP(P1531&amp;"_"&amp;Q1531&amp;"_"&amp;R1531,[1]挑战模式!$A:$AS,14+S1531,FALSE)="","",ROUND(VLOOKUP(P1531&amp;"_"&amp;Q1531&amp;"_"&amp;R1531,[1]挑战模式!$A:$AS,5,FALSE)/I1531,2)))</f>
        <v/>
      </c>
      <c r="K1531" s="10" t="str">
        <f t="shared" si="153"/>
        <v/>
      </c>
      <c r="L1531" s="10" t="str">
        <f t="shared" si="154"/>
        <v/>
      </c>
      <c r="M1531" s="10" t="str">
        <f t="shared" si="155"/>
        <v/>
      </c>
      <c r="O1531" s="10" t="str">
        <f>IF(J1531="","",VLOOKUP(P1531&amp;"_"&amp;Q1531&amp;"_"&amp;R1531,[1]挑战模式!$A:$AS,38+S1531,FALSE))</f>
        <v/>
      </c>
      <c r="P1531" s="10">
        <v>3</v>
      </c>
      <c r="Q1531" s="10">
        <v>2</v>
      </c>
      <c r="R1531" s="10">
        <v>7</v>
      </c>
      <c r="S1531" s="10">
        <v>6</v>
      </c>
    </row>
    <row r="1532" spans="2:19" x14ac:dyDescent="0.2">
      <c r="B1532" s="10" t="str">
        <f t="shared" si="150"/>
        <v/>
      </c>
      <c r="C1532" s="10" t="str">
        <f>IF(ISNA(VLOOKUP(P1532&amp;"_"&amp;Q1532&amp;"_"&amp;R1532,[1]挑战模式!$A:$AS,1,FALSE)),"",IF(R1532-R1531=0,"",R1532))</f>
        <v/>
      </c>
      <c r="D1532" s="10" t="str">
        <f t="shared" si="151"/>
        <v/>
      </c>
      <c r="E1532" s="10" t="str">
        <f>""</f>
        <v/>
      </c>
      <c r="F1532" s="10" t="str">
        <f>IF(C1532="","",VLOOKUP(P1532&amp;"_"&amp;Q1532&amp;"_"&amp;R1532,[1]挑战模式!$A:$AS,13,FALSE)-VLOOKUP(P1532&amp;"_"&amp;Q1532&amp;"_"&amp;R1532,[1]挑战模式!$A:$AS,14,FALSE))</f>
        <v/>
      </c>
      <c r="G1532" s="10" t="str">
        <f t="shared" si="152"/>
        <v/>
      </c>
      <c r="H1532" s="10" t="str">
        <f t="shared" si="149"/>
        <v/>
      </c>
      <c r="I1532" s="10" t="str">
        <f>IF(ISNA(VLOOKUP(P1532&amp;"_"&amp;Q1532&amp;"_"&amp;R1532,[1]挑战模式!$A:$AS,1,FALSE)),"",IF(VLOOKUP(P1532&amp;"_"&amp;Q1532&amp;"_"&amp;R1532,[1]挑战模式!$A:$AS,14+S1532,FALSE)="","",INT(VLOOKUP(P1532&amp;"_"&amp;Q1532&amp;"_"&amp;R1532,[1]挑战模式!$A:$AS,20+S1532,FALSE))))</f>
        <v/>
      </c>
      <c r="J1532" s="10" t="str">
        <f>IF(ISNA(VLOOKUP(P1532&amp;"_"&amp;Q1532&amp;"_"&amp;R1532,[1]挑战模式!$A:$AS,1,FALSE)),"",IF(VLOOKUP(P1532&amp;"_"&amp;Q1532&amp;"_"&amp;R1532,[1]挑战模式!$A:$AS,14+S1532,FALSE)="","",ROUND(VLOOKUP(P1532&amp;"_"&amp;Q1532&amp;"_"&amp;R1532,[1]挑战模式!$A:$AS,5,FALSE)/I1532,2)))</f>
        <v/>
      </c>
      <c r="K1532" s="10" t="str">
        <f t="shared" si="153"/>
        <v/>
      </c>
      <c r="L1532" s="10" t="str">
        <f t="shared" si="154"/>
        <v/>
      </c>
      <c r="M1532" s="10" t="str">
        <f t="shared" si="155"/>
        <v/>
      </c>
      <c r="O1532" s="10" t="str">
        <f>IF(J1532="","",VLOOKUP(P1532&amp;"_"&amp;Q1532&amp;"_"&amp;R1532,[1]挑战模式!$A:$AS,38+S1532,FALSE))</f>
        <v/>
      </c>
      <c r="P1532" s="10">
        <v>3</v>
      </c>
      <c r="Q1532" s="10">
        <v>2</v>
      </c>
      <c r="R1532" s="10">
        <v>8</v>
      </c>
      <c r="S1532" s="10">
        <v>1</v>
      </c>
    </row>
    <row r="1533" spans="2:19" x14ac:dyDescent="0.2">
      <c r="B1533" s="10" t="str">
        <f t="shared" si="150"/>
        <v/>
      </c>
      <c r="C1533" s="10" t="str">
        <f>IF(ISNA(VLOOKUP(P1533&amp;"_"&amp;Q1533&amp;"_"&amp;R1533,[1]挑战模式!$A:$AS,1,FALSE)),"",IF(R1533-R1532=0,"",R1533))</f>
        <v/>
      </c>
      <c r="D1533" s="10" t="str">
        <f t="shared" si="151"/>
        <v/>
      </c>
      <c r="E1533" s="10" t="str">
        <f>""</f>
        <v/>
      </c>
      <c r="F1533" s="10" t="str">
        <f>IF(C1533="","",VLOOKUP(P1533&amp;"_"&amp;Q1533&amp;"_"&amp;R1533,[1]挑战模式!$A:$AS,13,FALSE)-VLOOKUP(P1533&amp;"_"&amp;Q1533&amp;"_"&amp;R1533,[1]挑战模式!$A:$AS,14,FALSE))</f>
        <v/>
      </c>
      <c r="G1533" s="10" t="str">
        <f t="shared" si="152"/>
        <v/>
      </c>
      <c r="H1533" s="10" t="str">
        <f t="shared" si="149"/>
        <v/>
      </c>
      <c r="I1533" s="10" t="str">
        <f>IF(ISNA(VLOOKUP(P1533&amp;"_"&amp;Q1533&amp;"_"&amp;R1533,[1]挑战模式!$A:$AS,1,FALSE)),"",IF(VLOOKUP(P1533&amp;"_"&amp;Q1533&amp;"_"&amp;R1533,[1]挑战模式!$A:$AS,14+S1533,FALSE)="","",INT(VLOOKUP(P1533&amp;"_"&amp;Q1533&amp;"_"&amp;R1533,[1]挑战模式!$A:$AS,20+S1533,FALSE))))</f>
        <v/>
      </c>
      <c r="J1533" s="10" t="str">
        <f>IF(ISNA(VLOOKUP(P1533&amp;"_"&amp;Q1533&amp;"_"&amp;R1533,[1]挑战模式!$A:$AS,1,FALSE)),"",IF(VLOOKUP(P1533&amp;"_"&amp;Q1533&amp;"_"&amp;R1533,[1]挑战模式!$A:$AS,14+S1533,FALSE)="","",ROUND(VLOOKUP(P1533&amp;"_"&amp;Q1533&amp;"_"&amp;R1533,[1]挑战模式!$A:$AS,5,FALSE)/I1533,2)))</f>
        <v/>
      </c>
      <c r="K1533" s="10" t="str">
        <f t="shared" si="153"/>
        <v/>
      </c>
      <c r="L1533" s="10" t="str">
        <f t="shared" si="154"/>
        <v/>
      </c>
      <c r="M1533" s="10" t="str">
        <f t="shared" si="155"/>
        <v/>
      </c>
      <c r="O1533" s="10" t="str">
        <f>IF(J1533="","",VLOOKUP(P1533&amp;"_"&amp;Q1533&amp;"_"&amp;R1533,[1]挑战模式!$A:$AS,38+S1533,FALSE))</f>
        <v/>
      </c>
      <c r="P1533" s="10">
        <v>3</v>
      </c>
      <c r="Q1533" s="10">
        <v>2</v>
      </c>
      <c r="R1533" s="10">
        <v>8</v>
      </c>
      <c r="S1533" s="10">
        <v>2</v>
      </c>
    </row>
    <row r="1534" spans="2:19" x14ac:dyDescent="0.2">
      <c r="B1534" s="10" t="str">
        <f t="shared" si="150"/>
        <v/>
      </c>
      <c r="C1534" s="10" t="str">
        <f>IF(ISNA(VLOOKUP(P1534&amp;"_"&amp;Q1534&amp;"_"&amp;R1534,[1]挑战模式!$A:$AS,1,FALSE)),"",IF(R1534-R1533=0,"",R1534))</f>
        <v/>
      </c>
      <c r="D1534" s="10" t="str">
        <f t="shared" si="151"/>
        <v/>
      </c>
      <c r="E1534" s="10" t="str">
        <f>""</f>
        <v/>
      </c>
      <c r="F1534" s="10" t="str">
        <f>IF(C1534="","",VLOOKUP(P1534&amp;"_"&amp;Q1534&amp;"_"&amp;R1534,[1]挑战模式!$A:$AS,13,FALSE)-VLOOKUP(P1534&amp;"_"&amp;Q1534&amp;"_"&amp;R1534,[1]挑战模式!$A:$AS,14,FALSE))</f>
        <v/>
      </c>
      <c r="G1534" s="10" t="str">
        <f t="shared" si="152"/>
        <v/>
      </c>
      <c r="H1534" s="10" t="str">
        <f t="shared" si="149"/>
        <v/>
      </c>
      <c r="I1534" s="10" t="str">
        <f>IF(ISNA(VLOOKUP(P1534&amp;"_"&amp;Q1534&amp;"_"&amp;R1534,[1]挑战模式!$A:$AS,1,FALSE)),"",IF(VLOOKUP(P1534&amp;"_"&amp;Q1534&amp;"_"&amp;R1534,[1]挑战模式!$A:$AS,14+S1534,FALSE)="","",INT(VLOOKUP(P1534&amp;"_"&amp;Q1534&amp;"_"&amp;R1534,[1]挑战模式!$A:$AS,20+S1534,FALSE))))</f>
        <v/>
      </c>
      <c r="J1534" s="10" t="str">
        <f>IF(ISNA(VLOOKUP(P1534&amp;"_"&amp;Q1534&amp;"_"&amp;R1534,[1]挑战模式!$A:$AS,1,FALSE)),"",IF(VLOOKUP(P1534&amp;"_"&amp;Q1534&amp;"_"&amp;R1534,[1]挑战模式!$A:$AS,14+S1534,FALSE)="","",ROUND(VLOOKUP(P1534&amp;"_"&amp;Q1534&amp;"_"&amp;R1534,[1]挑战模式!$A:$AS,5,FALSE)/I1534,2)))</f>
        <v/>
      </c>
      <c r="K1534" s="10" t="str">
        <f t="shared" si="153"/>
        <v/>
      </c>
      <c r="L1534" s="10" t="str">
        <f t="shared" si="154"/>
        <v/>
      </c>
      <c r="M1534" s="10" t="str">
        <f t="shared" si="155"/>
        <v/>
      </c>
      <c r="O1534" s="10" t="str">
        <f>IF(J1534="","",VLOOKUP(P1534&amp;"_"&amp;Q1534&amp;"_"&amp;R1534,[1]挑战模式!$A:$AS,38+S1534,FALSE))</f>
        <v/>
      </c>
      <c r="P1534" s="10">
        <v>3</v>
      </c>
      <c r="Q1534" s="10">
        <v>2</v>
      </c>
      <c r="R1534" s="10">
        <v>8</v>
      </c>
      <c r="S1534" s="10">
        <v>3</v>
      </c>
    </row>
    <row r="1535" spans="2:19" x14ac:dyDescent="0.2">
      <c r="B1535" s="10" t="str">
        <f t="shared" si="150"/>
        <v/>
      </c>
      <c r="C1535" s="10" t="str">
        <f>IF(ISNA(VLOOKUP(P1535&amp;"_"&amp;Q1535&amp;"_"&amp;R1535,[1]挑战模式!$A:$AS,1,FALSE)),"",IF(R1535-R1534=0,"",R1535))</f>
        <v/>
      </c>
      <c r="D1535" s="10" t="str">
        <f t="shared" si="151"/>
        <v/>
      </c>
      <c r="E1535" s="10" t="str">
        <f>""</f>
        <v/>
      </c>
      <c r="F1535" s="10" t="str">
        <f>IF(C1535="","",VLOOKUP(P1535&amp;"_"&amp;Q1535&amp;"_"&amp;R1535,[1]挑战模式!$A:$AS,13,FALSE)-VLOOKUP(P1535&amp;"_"&amp;Q1535&amp;"_"&amp;R1535,[1]挑战模式!$A:$AS,14,FALSE))</f>
        <v/>
      </c>
      <c r="G1535" s="10" t="str">
        <f t="shared" si="152"/>
        <v/>
      </c>
      <c r="H1535" s="10" t="str">
        <f t="shared" si="149"/>
        <v/>
      </c>
      <c r="I1535" s="10" t="str">
        <f>IF(ISNA(VLOOKUP(P1535&amp;"_"&amp;Q1535&amp;"_"&amp;R1535,[1]挑战模式!$A:$AS,1,FALSE)),"",IF(VLOOKUP(P1535&amp;"_"&amp;Q1535&amp;"_"&amp;R1535,[1]挑战模式!$A:$AS,14+S1535,FALSE)="","",INT(VLOOKUP(P1535&amp;"_"&amp;Q1535&amp;"_"&amp;R1535,[1]挑战模式!$A:$AS,20+S1535,FALSE))))</f>
        <v/>
      </c>
      <c r="J1535" s="10" t="str">
        <f>IF(ISNA(VLOOKUP(P1535&amp;"_"&amp;Q1535&amp;"_"&amp;R1535,[1]挑战模式!$A:$AS,1,FALSE)),"",IF(VLOOKUP(P1535&amp;"_"&amp;Q1535&amp;"_"&amp;R1535,[1]挑战模式!$A:$AS,14+S1535,FALSE)="","",ROUND(VLOOKUP(P1535&amp;"_"&amp;Q1535&amp;"_"&amp;R1535,[1]挑战模式!$A:$AS,5,FALSE)/I1535,2)))</f>
        <v/>
      </c>
      <c r="K1535" s="10" t="str">
        <f t="shared" si="153"/>
        <v/>
      </c>
      <c r="L1535" s="10" t="str">
        <f t="shared" si="154"/>
        <v/>
      </c>
      <c r="M1535" s="10" t="str">
        <f t="shared" si="155"/>
        <v/>
      </c>
      <c r="O1535" s="10" t="str">
        <f>IF(J1535="","",VLOOKUP(P1535&amp;"_"&amp;Q1535&amp;"_"&amp;R1535,[1]挑战模式!$A:$AS,38+S1535,FALSE))</f>
        <v/>
      </c>
      <c r="P1535" s="10">
        <v>3</v>
      </c>
      <c r="Q1535" s="10">
        <v>2</v>
      </c>
      <c r="R1535" s="10">
        <v>8</v>
      </c>
      <c r="S1535" s="10">
        <v>4</v>
      </c>
    </row>
    <row r="1536" spans="2:19" x14ac:dyDescent="0.2">
      <c r="B1536" s="10" t="str">
        <f t="shared" si="150"/>
        <v/>
      </c>
      <c r="C1536" s="10" t="str">
        <f>IF(ISNA(VLOOKUP(P1536&amp;"_"&amp;Q1536&amp;"_"&amp;R1536,[1]挑战模式!$A:$AS,1,FALSE)),"",IF(R1536-R1535=0,"",R1536))</f>
        <v/>
      </c>
      <c r="D1536" s="10" t="str">
        <f t="shared" si="151"/>
        <v/>
      </c>
      <c r="E1536" s="10" t="str">
        <f>""</f>
        <v/>
      </c>
      <c r="F1536" s="10" t="str">
        <f>IF(C1536="","",VLOOKUP(P1536&amp;"_"&amp;Q1536&amp;"_"&amp;R1536,[1]挑战模式!$A:$AS,13,FALSE)-VLOOKUP(P1536&amp;"_"&amp;Q1536&amp;"_"&amp;R1536,[1]挑战模式!$A:$AS,14,FALSE))</f>
        <v/>
      </c>
      <c r="G1536" s="10" t="str">
        <f t="shared" si="152"/>
        <v/>
      </c>
      <c r="H1536" s="10" t="str">
        <f t="shared" si="149"/>
        <v/>
      </c>
      <c r="I1536" s="10" t="str">
        <f>IF(ISNA(VLOOKUP(P1536&amp;"_"&amp;Q1536&amp;"_"&amp;R1536,[1]挑战模式!$A:$AS,1,FALSE)),"",IF(VLOOKUP(P1536&amp;"_"&amp;Q1536&amp;"_"&amp;R1536,[1]挑战模式!$A:$AS,14+S1536,FALSE)="","",INT(VLOOKUP(P1536&amp;"_"&amp;Q1536&amp;"_"&amp;R1536,[1]挑战模式!$A:$AS,20+S1536,FALSE))))</f>
        <v/>
      </c>
      <c r="J1536" s="10" t="str">
        <f>IF(ISNA(VLOOKUP(P1536&amp;"_"&amp;Q1536&amp;"_"&amp;R1536,[1]挑战模式!$A:$AS,1,FALSE)),"",IF(VLOOKUP(P1536&amp;"_"&amp;Q1536&amp;"_"&amp;R1536,[1]挑战模式!$A:$AS,14+S1536,FALSE)="","",ROUND(VLOOKUP(P1536&amp;"_"&amp;Q1536&amp;"_"&amp;R1536,[1]挑战模式!$A:$AS,5,FALSE)/I1536,2)))</f>
        <v/>
      </c>
      <c r="K1536" s="10" t="str">
        <f t="shared" si="153"/>
        <v/>
      </c>
      <c r="L1536" s="10" t="str">
        <f t="shared" si="154"/>
        <v/>
      </c>
      <c r="M1536" s="10" t="str">
        <f t="shared" si="155"/>
        <v/>
      </c>
      <c r="O1536" s="10" t="str">
        <f>IF(J1536="","",VLOOKUP(P1536&amp;"_"&amp;Q1536&amp;"_"&amp;R1536,[1]挑战模式!$A:$AS,38+S1536,FALSE))</f>
        <v/>
      </c>
      <c r="P1536" s="10">
        <v>3</v>
      </c>
      <c r="Q1536" s="10">
        <v>2</v>
      </c>
      <c r="R1536" s="10">
        <v>8</v>
      </c>
      <c r="S1536" s="10">
        <v>5</v>
      </c>
    </row>
    <row r="1537" spans="2:19" x14ac:dyDescent="0.2">
      <c r="B1537" s="10" t="str">
        <f t="shared" si="150"/>
        <v/>
      </c>
      <c r="C1537" s="10" t="str">
        <f>IF(ISNA(VLOOKUP(P1537&amp;"_"&amp;Q1537&amp;"_"&amp;R1537,[1]挑战模式!$A:$AS,1,FALSE)),"",IF(R1537-R1536=0,"",R1537))</f>
        <v/>
      </c>
      <c r="D1537" s="10" t="str">
        <f t="shared" si="151"/>
        <v/>
      </c>
      <c r="E1537" s="10" t="str">
        <f>""</f>
        <v/>
      </c>
      <c r="F1537" s="10" t="str">
        <f>IF(C1537="","",VLOOKUP(P1537&amp;"_"&amp;Q1537&amp;"_"&amp;R1537,[1]挑战模式!$A:$AS,13,FALSE)-VLOOKUP(P1537&amp;"_"&amp;Q1537&amp;"_"&amp;R1537,[1]挑战模式!$A:$AS,14,FALSE))</f>
        <v/>
      </c>
      <c r="G1537" s="10" t="str">
        <f t="shared" si="152"/>
        <v/>
      </c>
      <c r="H1537" s="10" t="str">
        <f t="shared" si="149"/>
        <v/>
      </c>
      <c r="I1537" s="10" t="str">
        <f>IF(ISNA(VLOOKUP(P1537&amp;"_"&amp;Q1537&amp;"_"&amp;R1537,[1]挑战模式!$A:$AS,1,FALSE)),"",IF(VLOOKUP(P1537&amp;"_"&amp;Q1537&amp;"_"&amp;R1537,[1]挑战模式!$A:$AS,14+S1537,FALSE)="","",INT(VLOOKUP(P1537&amp;"_"&amp;Q1537&amp;"_"&amp;R1537,[1]挑战模式!$A:$AS,20+S1537,FALSE))))</f>
        <v/>
      </c>
      <c r="J1537" s="10" t="str">
        <f>IF(ISNA(VLOOKUP(P1537&amp;"_"&amp;Q1537&amp;"_"&amp;R1537,[1]挑战模式!$A:$AS,1,FALSE)),"",IF(VLOOKUP(P1537&amp;"_"&amp;Q1537&amp;"_"&amp;R1537,[1]挑战模式!$A:$AS,14+S1537,FALSE)="","",ROUND(VLOOKUP(P1537&amp;"_"&amp;Q1537&amp;"_"&amp;R1537,[1]挑战模式!$A:$AS,5,FALSE)/I1537,2)))</f>
        <v/>
      </c>
      <c r="K1537" s="10" t="str">
        <f t="shared" si="153"/>
        <v/>
      </c>
      <c r="L1537" s="10" t="str">
        <f t="shared" si="154"/>
        <v/>
      </c>
      <c r="M1537" s="10" t="str">
        <f t="shared" si="155"/>
        <v/>
      </c>
      <c r="O1537" s="10" t="str">
        <f>IF(J1537="","",VLOOKUP(P1537&amp;"_"&amp;Q1537&amp;"_"&amp;R1537,[1]挑战模式!$A:$AS,38+S1537,FALSE))</f>
        <v/>
      </c>
      <c r="P1537" s="10">
        <v>3</v>
      </c>
      <c r="Q1537" s="10">
        <v>2</v>
      </c>
      <c r="R1537" s="10">
        <v>8</v>
      </c>
      <c r="S1537" s="10">
        <v>6</v>
      </c>
    </row>
    <row r="1538" spans="2:19" x14ac:dyDescent="0.2">
      <c r="B1538" s="10" t="str">
        <f t="shared" si="150"/>
        <v>MonsterWaveCallRule_Season3_Challenge3</v>
      </c>
      <c r="C1538" s="10">
        <f>IF(ISNA(VLOOKUP(P1538&amp;"_"&amp;Q1538&amp;"_"&amp;R1538,[1]挑战模式!$A:$AS,1,FALSE)),"",IF(R1538-R1537=0,"",R1538))</f>
        <v>1</v>
      </c>
      <c r="D1538" s="10" t="str">
        <f t="shared" si="151"/>
        <v>赛季3挑战关卡3波次1</v>
      </c>
      <c r="E1538" s="10" t="str">
        <f>""</f>
        <v/>
      </c>
      <c r="F1538" s="10">
        <f>IF(C1538="","",VLOOKUP(P1538&amp;"_"&amp;Q1538&amp;"_"&amp;R1538,[1]挑战模式!$A:$AS,13,FALSE)-VLOOKUP(P1538&amp;"_"&amp;Q1538&amp;"_"&amp;R1538,[1]挑战模式!$A:$AS,14,FALSE))</f>
        <v>100</v>
      </c>
      <c r="G1538" s="10">
        <f t="shared" si="152"/>
        <v>180</v>
      </c>
      <c r="H1538" s="10">
        <f t="shared" si="149"/>
        <v>0</v>
      </c>
      <c r="I1538" s="10">
        <f ca="1">IF(ISNA(VLOOKUP(P1538&amp;"_"&amp;Q1538&amp;"_"&amp;R1538,[1]挑战模式!$A:$AS,1,FALSE)),"",IF(VLOOKUP(P1538&amp;"_"&amp;Q1538&amp;"_"&amp;R1538,[1]挑战模式!$A:$AS,14+S1538,FALSE)="","",INT(VLOOKUP(P1538&amp;"_"&amp;Q1538&amp;"_"&amp;R1538,[1]挑战模式!$A:$AS,20+S1538,FALSE))))</f>
        <v>5</v>
      </c>
      <c r="J1538" s="10">
        <f ca="1">IF(ISNA(VLOOKUP(P1538&amp;"_"&amp;Q1538&amp;"_"&amp;R1538,[1]挑战模式!$A:$AS,1,FALSE)),"",IF(VLOOKUP(P1538&amp;"_"&amp;Q1538&amp;"_"&amp;R1538,[1]挑战模式!$A:$AS,14+S1538,FALSE)="","",ROUND(VLOOKUP(P1538&amp;"_"&amp;Q1538&amp;"_"&amp;R1538,[1]挑战模式!$A:$AS,5,FALSE)/I1538,2)))</f>
        <v>2</v>
      </c>
      <c r="K1538" s="10">
        <f t="shared" ca="1" si="153"/>
        <v>1</v>
      </c>
      <c r="L1538" s="10" t="str">
        <f t="shared" ca="1" si="154"/>
        <v>Monster_Season3_Challenge3_1_1</v>
      </c>
      <c r="M1538" s="10">
        <f t="shared" ca="1" si="155"/>
        <v>1</v>
      </c>
      <c r="O1538" s="10">
        <f ca="1">IF(J1538="","",VLOOKUP(P1538&amp;"_"&amp;Q1538&amp;"_"&amp;R1538,[1]挑战模式!$A:$AS,38+S1538,FALSE))</f>
        <v>40</v>
      </c>
      <c r="P1538" s="10">
        <v>3</v>
      </c>
      <c r="Q1538" s="10">
        <v>3</v>
      </c>
      <c r="R1538" s="10">
        <v>1</v>
      </c>
      <c r="S1538" s="10">
        <v>1</v>
      </c>
    </row>
    <row r="1539" spans="2:19" x14ac:dyDescent="0.2">
      <c r="B1539" s="10" t="str">
        <f t="shared" si="150"/>
        <v/>
      </c>
      <c r="C1539" s="10" t="str">
        <f>IF(ISNA(VLOOKUP(P1539&amp;"_"&amp;Q1539&amp;"_"&amp;R1539,[1]挑战模式!$A:$AS,1,FALSE)),"",IF(R1539-R1538=0,"",R1539))</f>
        <v/>
      </c>
      <c r="D1539" s="10" t="str">
        <f t="shared" si="151"/>
        <v/>
      </c>
      <c r="E1539" s="10" t="str">
        <f>""</f>
        <v/>
      </c>
      <c r="F1539" s="10" t="str">
        <f>IF(C1539="","",VLOOKUP(P1539&amp;"_"&amp;Q1539&amp;"_"&amp;R1539,[1]挑战模式!$A:$AS,13,FALSE)-VLOOKUP(P1539&amp;"_"&amp;Q1539&amp;"_"&amp;R1539,[1]挑战模式!$A:$AS,14,FALSE))</f>
        <v/>
      </c>
      <c r="G1539" s="10" t="str">
        <f t="shared" si="152"/>
        <v/>
      </c>
      <c r="H1539" s="10" t="str">
        <f t="shared" si="149"/>
        <v/>
      </c>
      <c r="I1539" s="10" t="str">
        <f ca="1">IF(ISNA(VLOOKUP(P1539&amp;"_"&amp;Q1539&amp;"_"&amp;R1539,[1]挑战模式!$A:$AS,1,FALSE)),"",IF(VLOOKUP(P1539&amp;"_"&amp;Q1539&amp;"_"&amp;R1539,[1]挑战模式!$A:$AS,14+S1539,FALSE)="","",INT(VLOOKUP(P1539&amp;"_"&amp;Q1539&amp;"_"&amp;R1539,[1]挑战模式!$A:$AS,20+S1539,FALSE))))</f>
        <v/>
      </c>
      <c r="J1539" s="10" t="str">
        <f ca="1">IF(ISNA(VLOOKUP(P1539&amp;"_"&amp;Q1539&amp;"_"&amp;R1539,[1]挑战模式!$A:$AS,1,FALSE)),"",IF(VLOOKUP(P1539&amp;"_"&amp;Q1539&amp;"_"&amp;R1539,[1]挑战模式!$A:$AS,14+S1539,FALSE)="","",ROUND(VLOOKUP(P1539&amp;"_"&amp;Q1539&amp;"_"&amp;R1539,[1]挑战模式!$A:$AS,5,FALSE)/I1539,2)))</f>
        <v/>
      </c>
      <c r="K1539" s="10" t="str">
        <f t="shared" ca="1" si="153"/>
        <v/>
      </c>
      <c r="L1539" s="10" t="str">
        <f t="shared" ca="1" si="154"/>
        <v/>
      </c>
      <c r="M1539" s="10" t="str">
        <f t="shared" ca="1" si="155"/>
        <v/>
      </c>
      <c r="O1539" s="10" t="str">
        <f ca="1">IF(J1539="","",VLOOKUP(P1539&amp;"_"&amp;Q1539&amp;"_"&amp;R1539,[1]挑战模式!$A:$AS,38+S1539,FALSE))</f>
        <v/>
      </c>
      <c r="P1539" s="10">
        <v>3</v>
      </c>
      <c r="Q1539" s="10">
        <v>3</v>
      </c>
      <c r="R1539" s="10">
        <v>1</v>
      </c>
      <c r="S1539" s="10">
        <v>2</v>
      </c>
    </row>
    <row r="1540" spans="2:19" x14ac:dyDescent="0.2">
      <c r="B1540" s="10" t="str">
        <f t="shared" si="150"/>
        <v/>
      </c>
      <c r="C1540" s="10" t="str">
        <f>IF(ISNA(VLOOKUP(P1540&amp;"_"&amp;Q1540&amp;"_"&amp;R1540,[1]挑战模式!$A:$AS,1,FALSE)),"",IF(R1540-R1539=0,"",R1540))</f>
        <v/>
      </c>
      <c r="D1540" s="10" t="str">
        <f t="shared" si="151"/>
        <v/>
      </c>
      <c r="E1540" s="10" t="str">
        <f>""</f>
        <v/>
      </c>
      <c r="F1540" s="10" t="str">
        <f>IF(C1540="","",VLOOKUP(P1540&amp;"_"&amp;Q1540&amp;"_"&amp;R1540,[1]挑战模式!$A:$AS,13,FALSE)-VLOOKUP(P1540&amp;"_"&amp;Q1540&amp;"_"&amp;R1540,[1]挑战模式!$A:$AS,14,FALSE))</f>
        <v/>
      </c>
      <c r="G1540" s="10" t="str">
        <f t="shared" si="152"/>
        <v/>
      </c>
      <c r="H1540" s="10" t="str">
        <f t="shared" si="149"/>
        <v/>
      </c>
      <c r="I1540" s="10" t="str">
        <f ca="1">IF(ISNA(VLOOKUP(P1540&amp;"_"&amp;Q1540&amp;"_"&amp;R1540,[1]挑战模式!$A:$AS,1,FALSE)),"",IF(VLOOKUP(P1540&amp;"_"&amp;Q1540&amp;"_"&amp;R1540,[1]挑战模式!$A:$AS,14+S1540,FALSE)="","",INT(VLOOKUP(P1540&amp;"_"&amp;Q1540&amp;"_"&amp;R1540,[1]挑战模式!$A:$AS,20+S1540,FALSE))))</f>
        <v/>
      </c>
      <c r="J1540" s="10" t="str">
        <f ca="1">IF(ISNA(VLOOKUP(P1540&amp;"_"&amp;Q1540&amp;"_"&amp;R1540,[1]挑战模式!$A:$AS,1,FALSE)),"",IF(VLOOKUP(P1540&amp;"_"&amp;Q1540&amp;"_"&amp;R1540,[1]挑战模式!$A:$AS,14+S1540,FALSE)="","",ROUND(VLOOKUP(P1540&amp;"_"&amp;Q1540&amp;"_"&amp;R1540,[1]挑战模式!$A:$AS,5,FALSE)/I1540,2)))</f>
        <v/>
      </c>
      <c r="K1540" s="10" t="str">
        <f t="shared" ca="1" si="153"/>
        <v/>
      </c>
      <c r="L1540" s="10" t="str">
        <f t="shared" ca="1" si="154"/>
        <v/>
      </c>
      <c r="M1540" s="10" t="str">
        <f t="shared" ca="1" si="155"/>
        <v/>
      </c>
      <c r="O1540" s="10" t="str">
        <f ca="1">IF(J1540="","",VLOOKUP(P1540&amp;"_"&amp;Q1540&amp;"_"&amp;R1540,[1]挑战模式!$A:$AS,38+S1540,FALSE))</f>
        <v/>
      </c>
      <c r="P1540" s="10">
        <v>3</v>
      </c>
      <c r="Q1540" s="10">
        <v>3</v>
      </c>
      <c r="R1540" s="10">
        <v>1</v>
      </c>
      <c r="S1540" s="10">
        <v>3</v>
      </c>
    </row>
    <row r="1541" spans="2:19" x14ac:dyDescent="0.2">
      <c r="B1541" s="10" t="str">
        <f t="shared" si="150"/>
        <v/>
      </c>
      <c r="C1541" s="10" t="str">
        <f>IF(ISNA(VLOOKUP(P1541&amp;"_"&amp;Q1541&amp;"_"&amp;R1541,[1]挑战模式!$A:$AS,1,FALSE)),"",IF(R1541-R1540=0,"",R1541))</f>
        <v/>
      </c>
      <c r="D1541" s="10" t="str">
        <f t="shared" si="151"/>
        <v/>
      </c>
      <c r="E1541" s="10" t="str">
        <f>""</f>
        <v/>
      </c>
      <c r="F1541" s="10" t="str">
        <f>IF(C1541="","",VLOOKUP(P1541&amp;"_"&amp;Q1541&amp;"_"&amp;R1541,[1]挑战模式!$A:$AS,13,FALSE)-VLOOKUP(P1541&amp;"_"&amp;Q1541&amp;"_"&amp;R1541,[1]挑战模式!$A:$AS,14,FALSE))</f>
        <v/>
      </c>
      <c r="G1541" s="10" t="str">
        <f t="shared" si="152"/>
        <v/>
      </c>
      <c r="H1541" s="10" t="str">
        <f t="shared" si="149"/>
        <v/>
      </c>
      <c r="I1541" s="10" t="str">
        <f ca="1">IF(ISNA(VLOOKUP(P1541&amp;"_"&amp;Q1541&amp;"_"&amp;R1541,[1]挑战模式!$A:$AS,1,FALSE)),"",IF(VLOOKUP(P1541&amp;"_"&amp;Q1541&amp;"_"&amp;R1541,[1]挑战模式!$A:$AS,14+S1541,FALSE)="","",INT(VLOOKUP(P1541&amp;"_"&amp;Q1541&amp;"_"&amp;R1541,[1]挑战模式!$A:$AS,20+S1541,FALSE))))</f>
        <v/>
      </c>
      <c r="J1541" s="10" t="str">
        <f ca="1">IF(ISNA(VLOOKUP(P1541&amp;"_"&amp;Q1541&amp;"_"&amp;R1541,[1]挑战模式!$A:$AS,1,FALSE)),"",IF(VLOOKUP(P1541&amp;"_"&amp;Q1541&amp;"_"&amp;R1541,[1]挑战模式!$A:$AS,14+S1541,FALSE)="","",ROUND(VLOOKUP(P1541&amp;"_"&amp;Q1541&amp;"_"&amp;R1541,[1]挑战模式!$A:$AS,5,FALSE)/I1541,2)))</f>
        <v/>
      </c>
      <c r="K1541" s="10" t="str">
        <f t="shared" ca="1" si="153"/>
        <v/>
      </c>
      <c r="L1541" s="10" t="str">
        <f t="shared" ca="1" si="154"/>
        <v/>
      </c>
      <c r="M1541" s="10" t="str">
        <f t="shared" ca="1" si="155"/>
        <v/>
      </c>
      <c r="O1541" s="10" t="str">
        <f ca="1">IF(J1541="","",VLOOKUP(P1541&amp;"_"&amp;Q1541&amp;"_"&amp;R1541,[1]挑战模式!$A:$AS,38+S1541,FALSE))</f>
        <v/>
      </c>
      <c r="P1541" s="10">
        <v>3</v>
      </c>
      <c r="Q1541" s="10">
        <v>3</v>
      </c>
      <c r="R1541" s="10">
        <v>1</v>
      </c>
      <c r="S1541" s="10">
        <v>4</v>
      </c>
    </row>
    <row r="1542" spans="2:19" x14ac:dyDescent="0.2">
      <c r="B1542" s="10" t="str">
        <f t="shared" si="150"/>
        <v/>
      </c>
      <c r="C1542" s="10" t="str">
        <f>IF(ISNA(VLOOKUP(P1542&amp;"_"&amp;Q1542&amp;"_"&amp;R1542,[1]挑战模式!$A:$AS,1,FALSE)),"",IF(R1542-R1541=0,"",R1542))</f>
        <v/>
      </c>
      <c r="D1542" s="10" t="str">
        <f t="shared" si="151"/>
        <v/>
      </c>
      <c r="E1542" s="10" t="str">
        <f>""</f>
        <v/>
      </c>
      <c r="F1542" s="10" t="str">
        <f>IF(C1542="","",VLOOKUP(P1542&amp;"_"&amp;Q1542&amp;"_"&amp;R1542,[1]挑战模式!$A:$AS,13,FALSE)-VLOOKUP(P1542&amp;"_"&amp;Q1542&amp;"_"&amp;R1542,[1]挑战模式!$A:$AS,14,FALSE))</f>
        <v/>
      </c>
      <c r="G1542" s="10" t="str">
        <f t="shared" si="152"/>
        <v/>
      </c>
      <c r="H1542" s="10" t="str">
        <f t="shared" si="149"/>
        <v/>
      </c>
      <c r="I1542" s="10" t="str">
        <f ca="1">IF(ISNA(VLOOKUP(P1542&amp;"_"&amp;Q1542&amp;"_"&amp;R1542,[1]挑战模式!$A:$AS,1,FALSE)),"",IF(VLOOKUP(P1542&amp;"_"&amp;Q1542&amp;"_"&amp;R1542,[1]挑战模式!$A:$AS,14+S1542,FALSE)="","",INT(VLOOKUP(P1542&amp;"_"&amp;Q1542&amp;"_"&amp;R1542,[1]挑战模式!$A:$AS,20+S1542,FALSE))))</f>
        <v/>
      </c>
      <c r="J1542" s="10" t="str">
        <f ca="1">IF(ISNA(VLOOKUP(P1542&amp;"_"&amp;Q1542&amp;"_"&amp;R1542,[1]挑战模式!$A:$AS,1,FALSE)),"",IF(VLOOKUP(P1542&amp;"_"&amp;Q1542&amp;"_"&amp;R1542,[1]挑战模式!$A:$AS,14+S1542,FALSE)="","",ROUND(VLOOKUP(P1542&amp;"_"&amp;Q1542&amp;"_"&amp;R1542,[1]挑战模式!$A:$AS,5,FALSE)/I1542,2)))</f>
        <v/>
      </c>
      <c r="K1542" s="10" t="str">
        <f t="shared" ca="1" si="153"/>
        <v/>
      </c>
      <c r="L1542" s="10" t="str">
        <f t="shared" ca="1" si="154"/>
        <v/>
      </c>
      <c r="M1542" s="10" t="str">
        <f t="shared" ca="1" si="155"/>
        <v/>
      </c>
      <c r="O1542" s="10" t="str">
        <f ca="1">IF(J1542="","",VLOOKUP(P1542&amp;"_"&amp;Q1542&amp;"_"&amp;R1542,[1]挑战模式!$A:$AS,38+S1542,FALSE))</f>
        <v/>
      </c>
      <c r="P1542" s="10">
        <v>3</v>
      </c>
      <c r="Q1542" s="10">
        <v>3</v>
      </c>
      <c r="R1542" s="10">
        <v>1</v>
      </c>
      <c r="S1542" s="10">
        <v>5</v>
      </c>
    </row>
    <row r="1543" spans="2:19" x14ac:dyDescent="0.2">
      <c r="B1543" s="10" t="str">
        <f t="shared" si="150"/>
        <v/>
      </c>
      <c r="C1543" s="10" t="str">
        <f>IF(ISNA(VLOOKUP(P1543&amp;"_"&amp;Q1543&amp;"_"&amp;R1543,[1]挑战模式!$A:$AS,1,FALSE)),"",IF(R1543-R1542=0,"",R1543))</f>
        <v/>
      </c>
      <c r="D1543" s="10" t="str">
        <f t="shared" si="151"/>
        <v/>
      </c>
      <c r="E1543" s="10" t="str">
        <f>""</f>
        <v/>
      </c>
      <c r="F1543" s="10" t="str">
        <f>IF(C1543="","",VLOOKUP(P1543&amp;"_"&amp;Q1543&amp;"_"&amp;R1543,[1]挑战模式!$A:$AS,13,FALSE)-VLOOKUP(P1543&amp;"_"&amp;Q1543&amp;"_"&amp;R1543,[1]挑战模式!$A:$AS,14,FALSE))</f>
        <v/>
      </c>
      <c r="G1543" s="10" t="str">
        <f t="shared" si="152"/>
        <v/>
      </c>
      <c r="H1543" s="10" t="str">
        <f t="shared" si="149"/>
        <v/>
      </c>
      <c r="I1543" s="10" t="str">
        <f ca="1">IF(ISNA(VLOOKUP(P1543&amp;"_"&amp;Q1543&amp;"_"&amp;R1543,[1]挑战模式!$A:$AS,1,FALSE)),"",IF(VLOOKUP(P1543&amp;"_"&amp;Q1543&amp;"_"&amp;R1543,[1]挑战模式!$A:$AS,14+S1543,FALSE)="","",INT(VLOOKUP(P1543&amp;"_"&amp;Q1543&amp;"_"&amp;R1543,[1]挑战模式!$A:$AS,20+S1543,FALSE))))</f>
        <v/>
      </c>
      <c r="J1543" s="10" t="str">
        <f ca="1">IF(ISNA(VLOOKUP(P1543&amp;"_"&amp;Q1543&amp;"_"&amp;R1543,[1]挑战模式!$A:$AS,1,FALSE)),"",IF(VLOOKUP(P1543&amp;"_"&amp;Q1543&amp;"_"&amp;R1543,[1]挑战模式!$A:$AS,14+S1543,FALSE)="","",ROUND(VLOOKUP(P1543&amp;"_"&amp;Q1543&amp;"_"&amp;R1543,[1]挑战模式!$A:$AS,5,FALSE)/I1543,2)))</f>
        <v/>
      </c>
      <c r="K1543" s="10" t="str">
        <f t="shared" ca="1" si="153"/>
        <v/>
      </c>
      <c r="L1543" s="10" t="str">
        <f t="shared" ca="1" si="154"/>
        <v/>
      </c>
      <c r="M1543" s="10" t="str">
        <f t="shared" ca="1" si="155"/>
        <v/>
      </c>
      <c r="O1543" s="10" t="str">
        <f ca="1">IF(J1543="","",VLOOKUP(P1543&amp;"_"&amp;Q1543&amp;"_"&amp;R1543,[1]挑战模式!$A:$AS,38+S1543,FALSE))</f>
        <v/>
      </c>
      <c r="P1543" s="10">
        <v>3</v>
      </c>
      <c r="Q1543" s="10">
        <v>3</v>
      </c>
      <c r="R1543" s="10">
        <v>1</v>
      </c>
      <c r="S1543" s="10">
        <v>6</v>
      </c>
    </row>
    <row r="1544" spans="2:19" x14ac:dyDescent="0.2">
      <c r="B1544" s="10" t="str">
        <f t="shared" si="150"/>
        <v>MonsterWaveCallRule_Season3_Challenge3</v>
      </c>
      <c r="C1544" s="10">
        <f>IF(ISNA(VLOOKUP(P1544&amp;"_"&amp;Q1544&amp;"_"&amp;R1544,[1]挑战模式!$A:$AS,1,FALSE)),"",IF(R1544-R1543=0,"",R1544))</f>
        <v>2</v>
      </c>
      <c r="D1544" s="10" t="str">
        <f t="shared" si="151"/>
        <v>赛季3挑战关卡3波次2</v>
      </c>
      <c r="E1544" s="10" t="str">
        <f>""</f>
        <v/>
      </c>
      <c r="F1544" s="10">
        <f>IF(C1544="","",VLOOKUP(P1544&amp;"_"&amp;Q1544&amp;"_"&amp;R1544,[1]挑战模式!$A:$AS,13,FALSE)-VLOOKUP(P1544&amp;"_"&amp;Q1544&amp;"_"&amp;R1544,[1]挑战模式!$A:$AS,14,FALSE))</f>
        <v>100</v>
      </c>
      <c r="G1544" s="10">
        <f t="shared" si="152"/>
        <v>180</v>
      </c>
      <c r="H1544" s="10">
        <f t="shared" si="149"/>
        <v>0</v>
      </c>
      <c r="I1544" s="10">
        <f ca="1">IF(ISNA(VLOOKUP(P1544&amp;"_"&amp;Q1544&amp;"_"&amp;R1544,[1]挑战模式!$A:$AS,1,FALSE)),"",IF(VLOOKUP(P1544&amp;"_"&amp;Q1544&amp;"_"&amp;R1544,[1]挑战模式!$A:$AS,14+S1544,FALSE)="","",INT(VLOOKUP(P1544&amp;"_"&amp;Q1544&amp;"_"&amp;R1544,[1]挑战模式!$A:$AS,20+S1544,FALSE))))</f>
        <v>4</v>
      </c>
      <c r="J1544" s="10">
        <f ca="1">IF(ISNA(VLOOKUP(P1544&amp;"_"&amp;Q1544&amp;"_"&amp;R1544,[1]挑战模式!$A:$AS,1,FALSE)),"",IF(VLOOKUP(P1544&amp;"_"&amp;Q1544&amp;"_"&amp;R1544,[1]挑战模式!$A:$AS,14+S1544,FALSE)="","",ROUND(VLOOKUP(P1544&amp;"_"&amp;Q1544&amp;"_"&amp;R1544,[1]挑战模式!$A:$AS,5,FALSE)/I1544,2)))</f>
        <v>3.75</v>
      </c>
      <c r="K1544" s="10">
        <f t="shared" ca="1" si="153"/>
        <v>1</v>
      </c>
      <c r="L1544" s="10" t="str">
        <f t="shared" ca="1" si="154"/>
        <v>Monster_Season3_Challenge3_2_1</v>
      </c>
      <c r="M1544" s="10">
        <f t="shared" ca="1" si="155"/>
        <v>1</v>
      </c>
      <c r="O1544" s="10">
        <f ca="1">IF(J1544="","",VLOOKUP(P1544&amp;"_"&amp;Q1544&amp;"_"&amp;R1544,[1]挑战模式!$A:$AS,38+S1544,FALSE))</f>
        <v>33</v>
      </c>
      <c r="P1544" s="10">
        <v>3</v>
      </c>
      <c r="Q1544" s="10">
        <v>3</v>
      </c>
      <c r="R1544" s="10">
        <v>2</v>
      </c>
      <c r="S1544" s="10">
        <v>1</v>
      </c>
    </row>
    <row r="1545" spans="2:19" x14ac:dyDescent="0.2">
      <c r="B1545" s="10" t="str">
        <f t="shared" si="150"/>
        <v/>
      </c>
      <c r="C1545" s="10" t="str">
        <f>IF(ISNA(VLOOKUP(P1545&amp;"_"&amp;Q1545&amp;"_"&amp;R1545,[1]挑战模式!$A:$AS,1,FALSE)),"",IF(R1545-R1544=0,"",R1545))</f>
        <v/>
      </c>
      <c r="D1545" s="10" t="str">
        <f t="shared" si="151"/>
        <v/>
      </c>
      <c r="E1545" s="10" t="str">
        <f>""</f>
        <v/>
      </c>
      <c r="F1545" s="10" t="str">
        <f>IF(C1545="","",VLOOKUP(P1545&amp;"_"&amp;Q1545&amp;"_"&amp;R1545,[1]挑战模式!$A:$AS,13,FALSE)-VLOOKUP(P1545&amp;"_"&amp;Q1545&amp;"_"&amp;R1545,[1]挑战模式!$A:$AS,14,FALSE))</f>
        <v/>
      </c>
      <c r="G1545" s="10" t="str">
        <f t="shared" si="152"/>
        <v/>
      </c>
      <c r="H1545" s="10" t="str">
        <f t="shared" si="149"/>
        <v/>
      </c>
      <c r="I1545" s="10">
        <f ca="1">IF(ISNA(VLOOKUP(P1545&amp;"_"&amp;Q1545&amp;"_"&amp;R1545,[1]挑战模式!$A:$AS,1,FALSE)),"",IF(VLOOKUP(P1545&amp;"_"&amp;Q1545&amp;"_"&amp;R1545,[1]挑战模式!$A:$AS,14+S1545,FALSE)="","",INT(VLOOKUP(P1545&amp;"_"&amp;Q1545&amp;"_"&amp;R1545,[1]挑战模式!$A:$AS,20+S1545,FALSE))))</f>
        <v>4</v>
      </c>
      <c r="J1545" s="10">
        <f ca="1">IF(ISNA(VLOOKUP(P1545&amp;"_"&amp;Q1545&amp;"_"&amp;R1545,[1]挑战模式!$A:$AS,1,FALSE)),"",IF(VLOOKUP(P1545&amp;"_"&amp;Q1545&amp;"_"&amp;R1545,[1]挑战模式!$A:$AS,14+S1545,FALSE)="","",ROUND(VLOOKUP(P1545&amp;"_"&amp;Q1545&amp;"_"&amp;R1545,[1]挑战模式!$A:$AS,5,FALSE)/I1545,2)))</f>
        <v>3.75</v>
      </c>
      <c r="K1545" s="10">
        <f t="shared" ca="1" si="153"/>
        <v>1</v>
      </c>
      <c r="L1545" s="10" t="str">
        <f t="shared" ca="1" si="154"/>
        <v>Monster_Season3_Challenge3_2_2</v>
      </c>
      <c r="M1545" s="10">
        <f t="shared" ca="1" si="155"/>
        <v>1</v>
      </c>
      <c r="O1545" s="10">
        <f ca="1">IF(J1545="","",VLOOKUP(P1545&amp;"_"&amp;Q1545&amp;"_"&amp;R1545,[1]挑战模式!$A:$AS,38+S1545,FALSE))</f>
        <v>17</v>
      </c>
      <c r="P1545" s="10">
        <v>3</v>
      </c>
      <c r="Q1545" s="10">
        <v>3</v>
      </c>
      <c r="R1545" s="10">
        <v>2</v>
      </c>
      <c r="S1545" s="10">
        <v>2</v>
      </c>
    </row>
    <row r="1546" spans="2:19" x14ac:dyDescent="0.2">
      <c r="B1546" s="10" t="str">
        <f t="shared" si="150"/>
        <v/>
      </c>
      <c r="C1546" s="10" t="str">
        <f>IF(ISNA(VLOOKUP(P1546&amp;"_"&amp;Q1546&amp;"_"&amp;R1546,[1]挑战模式!$A:$AS,1,FALSE)),"",IF(R1546-R1545=0,"",R1546))</f>
        <v/>
      </c>
      <c r="D1546" s="10" t="str">
        <f t="shared" si="151"/>
        <v/>
      </c>
      <c r="E1546" s="10" t="str">
        <f>""</f>
        <v/>
      </c>
      <c r="F1546" s="10" t="str">
        <f>IF(C1546="","",VLOOKUP(P1546&amp;"_"&amp;Q1546&amp;"_"&amp;R1546,[1]挑战模式!$A:$AS,13,FALSE)-VLOOKUP(P1546&amp;"_"&amp;Q1546&amp;"_"&amp;R1546,[1]挑战模式!$A:$AS,14,FALSE))</f>
        <v/>
      </c>
      <c r="G1546" s="10" t="str">
        <f t="shared" si="152"/>
        <v/>
      </c>
      <c r="H1546" s="10" t="str">
        <f t="shared" si="149"/>
        <v/>
      </c>
      <c r="I1546" s="10" t="str">
        <f ca="1">IF(ISNA(VLOOKUP(P1546&amp;"_"&amp;Q1546&amp;"_"&amp;R1546,[1]挑战模式!$A:$AS,1,FALSE)),"",IF(VLOOKUP(P1546&amp;"_"&amp;Q1546&amp;"_"&amp;R1546,[1]挑战模式!$A:$AS,14+S1546,FALSE)="","",INT(VLOOKUP(P1546&amp;"_"&amp;Q1546&amp;"_"&amp;R1546,[1]挑战模式!$A:$AS,20+S1546,FALSE))))</f>
        <v/>
      </c>
      <c r="J1546" s="10" t="str">
        <f ca="1">IF(ISNA(VLOOKUP(P1546&amp;"_"&amp;Q1546&amp;"_"&amp;R1546,[1]挑战模式!$A:$AS,1,FALSE)),"",IF(VLOOKUP(P1546&amp;"_"&amp;Q1546&amp;"_"&amp;R1546,[1]挑战模式!$A:$AS,14+S1546,FALSE)="","",ROUND(VLOOKUP(P1546&amp;"_"&amp;Q1546&amp;"_"&amp;R1546,[1]挑战模式!$A:$AS,5,FALSE)/I1546,2)))</f>
        <v/>
      </c>
      <c r="K1546" s="10" t="str">
        <f t="shared" ca="1" si="153"/>
        <v/>
      </c>
      <c r="L1546" s="10" t="str">
        <f t="shared" ca="1" si="154"/>
        <v/>
      </c>
      <c r="M1546" s="10" t="str">
        <f t="shared" ca="1" si="155"/>
        <v/>
      </c>
      <c r="O1546" s="10" t="str">
        <f ca="1">IF(J1546="","",VLOOKUP(P1546&amp;"_"&amp;Q1546&amp;"_"&amp;R1546,[1]挑战模式!$A:$AS,38+S1546,FALSE))</f>
        <v/>
      </c>
      <c r="P1546" s="10">
        <v>3</v>
      </c>
      <c r="Q1546" s="10">
        <v>3</v>
      </c>
      <c r="R1546" s="10">
        <v>2</v>
      </c>
      <c r="S1546" s="10">
        <v>3</v>
      </c>
    </row>
    <row r="1547" spans="2:19" x14ac:dyDescent="0.2">
      <c r="B1547" s="10" t="str">
        <f t="shared" si="150"/>
        <v/>
      </c>
      <c r="C1547" s="10" t="str">
        <f>IF(ISNA(VLOOKUP(P1547&amp;"_"&amp;Q1547&amp;"_"&amp;R1547,[1]挑战模式!$A:$AS,1,FALSE)),"",IF(R1547-R1546=0,"",R1547))</f>
        <v/>
      </c>
      <c r="D1547" s="10" t="str">
        <f t="shared" si="151"/>
        <v/>
      </c>
      <c r="E1547" s="10" t="str">
        <f>""</f>
        <v/>
      </c>
      <c r="F1547" s="10" t="str">
        <f>IF(C1547="","",VLOOKUP(P1547&amp;"_"&amp;Q1547&amp;"_"&amp;R1547,[1]挑战模式!$A:$AS,13,FALSE)-VLOOKUP(P1547&amp;"_"&amp;Q1547&amp;"_"&amp;R1547,[1]挑战模式!$A:$AS,14,FALSE))</f>
        <v/>
      </c>
      <c r="G1547" s="10" t="str">
        <f t="shared" si="152"/>
        <v/>
      </c>
      <c r="H1547" s="10" t="str">
        <f t="shared" si="149"/>
        <v/>
      </c>
      <c r="I1547" s="10" t="str">
        <f ca="1">IF(ISNA(VLOOKUP(P1547&amp;"_"&amp;Q1547&amp;"_"&amp;R1547,[1]挑战模式!$A:$AS,1,FALSE)),"",IF(VLOOKUP(P1547&amp;"_"&amp;Q1547&amp;"_"&amp;R1547,[1]挑战模式!$A:$AS,14+S1547,FALSE)="","",INT(VLOOKUP(P1547&amp;"_"&amp;Q1547&amp;"_"&amp;R1547,[1]挑战模式!$A:$AS,20+S1547,FALSE))))</f>
        <v/>
      </c>
      <c r="J1547" s="10" t="str">
        <f ca="1">IF(ISNA(VLOOKUP(P1547&amp;"_"&amp;Q1547&amp;"_"&amp;R1547,[1]挑战模式!$A:$AS,1,FALSE)),"",IF(VLOOKUP(P1547&amp;"_"&amp;Q1547&amp;"_"&amp;R1547,[1]挑战模式!$A:$AS,14+S1547,FALSE)="","",ROUND(VLOOKUP(P1547&amp;"_"&amp;Q1547&amp;"_"&amp;R1547,[1]挑战模式!$A:$AS,5,FALSE)/I1547,2)))</f>
        <v/>
      </c>
      <c r="K1547" s="10" t="str">
        <f t="shared" ca="1" si="153"/>
        <v/>
      </c>
      <c r="L1547" s="10" t="str">
        <f t="shared" ca="1" si="154"/>
        <v/>
      </c>
      <c r="M1547" s="10" t="str">
        <f t="shared" ca="1" si="155"/>
        <v/>
      </c>
      <c r="O1547" s="10" t="str">
        <f ca="1">IF(J1547="","",VLOOKUP(P1547&amp;"_"&amp;Q1547&amp;"_"&amp;R1547,[1]挑战模式!$A:$AS,38+S1547,FALSE))</f>
        <v/>
      </c>
      <c r="P1547" s="10">
        <v>3</v>
      </c>
      <c r="Q1547" s="10">
        <v>3</v>
      </c>
      <c r="R1547" s="10">
        <v>2</v>
      </c>
      <c r="S1547" s="10">
        <v>4</v>
      </c>
    </row>
    <row r="1548" spans="2:19" x14ac:dyDescent="0.2">
      <c r="B1548" s="10" t="str">
        <f t="shared" si="150"/>
        <v/>
      </c>
      <c r="C1548" s="10" t="str">
        <f>IF(ISNA(VLOOKUP(P1548&amp;"_"&amp;Q1548&amp;"_"&amp;R1548,[1]挑战模式!$A:$AS,1,FALSE)),"",IF(R1548-R1547=0,"",R1548))</f>
        <v/>
      </c>
      <c r="D1548" s="10" t="str">
        <f t="shared" si="151"/>
        <v/>
      </c>
      <c r="E1548" s="10" t="str">
        <f>""</f>
        <v/>
      </c>
      <c r="F1548" s="10" t="str">
        <f>IF(C1548="","",VLOOKUP(P1548&amp;"_"&amp;Q1548&amp;"_"&amp;R1548,[1]挑战模式!$A:$AS,13,FALSE)-VLOOKUP(P1548&amp;"_"&amp;Q1548&amp;"_"&amp;R1548,[1]挑战模式!$A:$AS,14,FALSE))</f>
        <v/>
      </c>
      <c r="G1548" s="10" t="str">
        <f t="shared" si="152"/>
        <v/>
      </c>
      <c r="H1548" s="10" t="str">
        <f t="shared" si="149"/>
        <v/>
      </c>
      <c r="I1548" s="10" t="str">
        <f ca="1">IF(ISNA(VLOOKUP(P1548&amp;"_"&amp;Q1548&amp;"_"&amp;R1548,[1]挑战模式!$A:$AS,1,FALSE)),"",IF(VLOOKUP(P1548&amp;"_"&amp;Q1548&amp;"_"&amp;R1548,[1]挑战模式!$A:$AS,14+S1548,FALSE)="","",INT(VLOOKUP(P1548&amp;"_"&amp;Q1548&amp;"_"&amp;R1548,[1]挑战模式!$A:$AS,20+S1548,FALSE))))</f>
        <v/>
      </c>
      <c r="J1548" s="10" t="str">
        <f ca="1">IF(ISNA(VLOOKUP(P1548&amp;"_"&amp;Q1548&amp;"_"&amp;R1548,[1]挑战模式!$A:$AS,1,FALSE)),"",IF(VLOOKUP(P1548&amp;"_"&amp;Q1548&amp;"_"&amp;R1548,[1]挑战模式!$A:$AS,14+S1548,FALSE)="","",ROUND(VLOOKUP(P1548&amp;"_"&amp;Q1548&amp;"_"&amp;R1548,[1]挑战模式!$A:$AS,5,FALSE)/I1548,2)))</f>
        <v/>
      </c>
      <c r="K1548" s="10" t="str">
        <f t="shared" ca="1" si="153"/>
        <v/>
      </c>
      <c r="L1548" s="10" t="str">
        <f t="shared" ca="1" si="154"/>
        <v/>
      </c>
      <c r="M1548" s="10" t="str">
        <f t="shared" ca="1" si="155"/>
        <v/>
      </c>
      <c r="O1548" s="10" t="str">
        <f ca="1">IF(J1548="","",VLOOKUP(P1548&amp;"_"&amp;Q1548&amp;"_"&amp;R1548,[1]挑战模式!$A:$AS,38+S1548,FALSE))</f>
        <v/>
      </c>
      <c r="P1548" s="10">
        <v>3</v>
      </c>
      <c r="Q1548" s="10">
        <v>3</v>
      </c>
      <c r="R1548" s="10">
        <v>2</v>
      </c>
      <c r="S1548" s="10">
        <v>5</v>
      </c>
    </row>
    <row r="1549" spans="2:19" x14ac:dyDescent="0.2">
      <c r="B1549" s="10" t="str">
        <f t="shared" si="150"/>
        <v/>
      </c>
      <c r="C1549" s="10" t="str">
        <f>IF(ISNA(VLOOKUP(P1549&amp;"_"&amp;Q1549&amp;"_"&amp;R1549,[1]挑战模式!$A:$AS,1,FALSE)),"",IF(R1549-R1548=0,"",R1549))</f>
        <v/>
      </c>
      <c r="D1549" s="10" t="str">
        <f t="shared" si="151"/>
        <v/>
      </c>
      <c r="E1549" s="10" t="str">
        <f>""</f>
        <v/>
      </c>
      <c r="F1549" s="10" t="str">
        <f>IF(C1549="","",VLOOKUP(P1549&amp;"_"&amp;Q1549&amp;"_"&amp;R1549,[1]挑战模式!$A:$AS,13,FALSE)-VLOOKUP(P1549&amp;"_"&amp;Q1549&amp;"_"&amp;R1549,[1]挑战模式!$A:$AS,14,FALSE))</f>
        <v/>
      </c>
      <c r="G1549" s="10" t="str">
        <f t="shared" si="152"/>
        <v/>
      </c>
      <c r="H1549" s="10" t="str">
        <f t="shared" si="149"/>
        <v/>
      </c>
      <c r="I1549" s="10" t="str">
        <f ca="1">IF(ISNA(VLOOKUP(P1549&amp;"_"&amp;Q1549&amp;"_"&amp;R1549,[1]挑战模式!$A:$AS,1,FALSE)),"",IF(VLOOKUP(P1549&amp;"_"&amp;Q1549&amp;"_"&amp;R1549,[1]挑战模式!$A:$AS,14+S1549,FALSE)="","",INT(VLOOKUP(P1549&amp;"_"&amp;Q1549&amp;"_"&amp;R1549,[1]挑战模式!$A:$AS,20+S1549,FALSE))))</f>
        <v/>
      </c>
      <c r="J1549" s="10" t="str">
        <f ca="1">IF(ISNA(VLOOKUP(P1549&amp;"_"&amp;Q1549&amp;"_"&amp;R1549,[1]挑战模式!$A:$AS,1,FALSE)),"",IF(VLOOKUP(P1549&amp;"_"&amp;Q1549&amp;"_"&amp;R1549,[1]挑战模式!$A:$AS,14+S1549,FALSE)="","",ROUND(VLOOKUP(P1549&amp;"_"&amp;Q1549&amp;"_"&amp;R1549,[1]挑战模式!$A:$AS,5,FALSE)/I1549,2)))</f>
        <v/>
      </c>
      <c r="K1549" s="10" t="str">
        <f t="shared" ca="1" si="153"/>
        <v/>
      </c>
      <c r="L1549" s="10" t="str">
        <f t="shared" ca="1" si="154"/>
        <v/>
      </c>
      <c r="M1549" s="10" t="str">
        <f t="shared" ca="1" si="155"/>
        <v/>
      </c>
      <c r="O1549" s="10" t="str">
        <f ca="1">IF(J1549="","",VLOOKUP(P1549&amp;"_"&amp;Q1549&amp;"_"&amp;R1549,[1]挑战模式!$A:$AS,38+S1549,FALSE))</f>
        <v/>
      </c>
      <c r="P1549" s="10">
        <v>3</v>
      </c>
      <c r="Q1549" s="10">
        <v>3</v>
      </c>
      <c r="R1549" s="10">
        <v>2</v>
      </c>
      <c r="S1549" s="10">
        <v>6</v>
      </c>
    </row>
    <row r="1550" spans="2:19" x14ac:dyDescent="0.2">
      <c r="B1550" s="10" t="str">
        <f t="shared" si="150"/>
        <v>MonsterWaveCallRule_Season3_Challenge3</v>
      </c>
      <c r="C1550" s="10">
        <f>IF(ISNA(VLOOKUP(P1550&amp;"_"&amp;Q1550&amp;"_"&amp;R1550,[1]挑战模式!$A:$AS,1,FALSE)),"",IF(R1550-R1549=0,"",R1550))</f>
        <v>3</v>
      </c>
      <c r="D1550" s="10" t="str">
        <f t="shared" si="151"/>
        <v>赛季3挑战关卡3波次3</v>
      </c>
      <c r="E1550" s="10" t="str">
        <f>""</f>
        <v/>
      </c>
      <c r="F1550" s="10">
        <f>IF(C1550="","",VLOOKUP(P1550&amp;"_"&amp;Q1550&amp;"_"&amp;R1550,[1]挑战模式!$A:$AS,13,FALSE)-VLOOKUP(P1550&amp;"_"&amp;Q1550&amp;"_"&amp;R1550,[1]挑战模式!$A:$AS,14,FALSE))</f>
        <v>100</v>
      </c>
      <c r="G1550" s="10">
        <f t="shared" si="152"/>
        <v>180</v>
      </c>
      <c r="H1550" s="10">
        <f t="shared" si="149"/>
        <v>0</v>
      </c>
      <c r="I1550" s="10">
        <f ca="1">IF(ISNA(VLOOKUP(P1550&amp;"_"&amp;Q1550&amp;"_"&amp;R1550,[1]挑战模式!$A:$AS,1,FALSE)),"",IF(VLOOKUP(P1550&amp;"_"&amp;Q1550&amp;"_"&amp;R1550,[1]挑战模式!$A:$AS,14+S1550,FALSE)="","",INT(VLOOKUP(P1550&amp;"_"&amp;Q1550&amp;"_"&amp;R1550,[1]挑战模式!$A:$AS,20+S1550,FALSE))))</f>
        <v>7</v>
      </c>
      <c r="J1550" s="10">
        <f ca="1">IF(ISNA(VLOOKUP(P1550&amp;"_"&amp;Q1550&amp;"_"&amp;R1550,[1]挑战模式!$A:$AS,1,FALSE)),"",IF(VLOOKUP(P1550&amp;"_"&amp;Q1550&amp;"_"&amp;R1550,[1]挑战模式!$A:$AS,14+S1550,FALSE)="","",ROUND(VLOOKUP(P1550&amp;"_"&amp;Q1550&amp;"_"&amp;R1550,[1]挑战模式!$A:$AS,5,FALSE)/I1550,2)))</f>
        <v>2.86</v>
      </c>
      <c r="K1550" s="10">
        <f t="shared" ca="1" si="153"/>
        <v>1</v>
      </c>
      <c r="L1550" s="10" t="str">
        <f t="shared" ca="1" si="154"/>
        <v>Monster_Season3_Challenge3_3_1</v>
      </c>
      <c r="M1550" s="10">
        <f t="shared" ca="1" si="155"/>
        <v>1</v>
      </c>
      <c r="O1550" s="10">
        <f ca="1">IF(J1550="","",VLOOKUP(P1550&amp;"_"&amp;Q1550&amp;"_"&amp;R1550,[1]挑战模式!$A:$AS,38+S1550,FALSE))</f>
        <v>14</v>
      </c>
      <c r="P1550" s="10">
        <v>3</v>
      </c>
      <c r="Q1550" s="10">
        <v>3</v>
      </c>
      <c r="R1550" s="10">
        <v>3</v>
      </c>
      <c r="S1550" s="10">
        <v>1</v>
      </c>
    </row>
    <row r="1551" spans="2:19" x14ac:dyDescent="0.2">
      <c r="B1551" s="10" t="str">
        <f t="shared" si="150"/>
        <v/>
      </c>
      <c r="C1551" s="10" t="str">
        <f>IF(ISNA(VLOOKUP(P1551&amp;"_"&amp;Q1551&amp;"_"&amp;R1551,[1]挑战模式!$A:$AS,1,FALSE)),"",IF(R1551-R1550=0,"",R1551))</f>
        <v/>
      </c>
      <c r="D1551" s="10" t="str">
        <f t="shared" si="151"/>
        <v/>
      </c>
      <c r="E1551" s="10" t="str">
        <f>""</f>
        <v/>
      </c>
      <c r="F1551" s="10" t="str">
        <f>IF(C1551="","",VLOOKUP(P1551&amp;"_"&amp;Q1551&amp;"_"&amp;R1551,[1]挑战模式!$A:$AS,13,FALSE)-VLOOKUP(P1551&amp;"_"&amp;Q1551&amp;"_"&amp;R1551,[1]挑战模式!$A:$AS,14,FALSE))</f>
        <v/>
      </c>
      <c r="G1551" s="10" t="str">
        <f t="shared" si="152"/>
        <v/>
      </c>
      <c r="H1551" s="10" t="str">
        <f t="shared" si="149"/>
        <v/>
      </c>
      <c r="I1551" s="10">
        <f ca="1">IF(ISNA(VLOOKUP(P1551&amp;"_"&amp;Q1551&amp;"_"&amp;R1551,[1]挑战模式!$A:$AS,1,FALSE)),"",IF(VLOOKUP(P1551&amp;"_"&amp;Q1551&amp;"_"&amp;R1551,[1]挑战模式!$A:$AS,14+S1551,FALSE)="","",INT(VLOOKUP(P1551&amp;"_"&amp;Q1551&amp;"_"&amp;R1551,[1]挑战模式!$A:$AS,20+S1551,FALSE))))</f>
        <v>7</v>
      </c>
      <c r="J1551" s="10">
        <f ca="1">IF(ISNA(VLOOKUP(P1551&amp;"_"&amp;Q1551&amp;"_"&amp;R1551,[1]挑战模式!$A:$AS,1,FALSE)),"",IF(VLOOKUP(P1551&amp;"_"&amp;Q1551&amp;"_"&amp;R1551,[1]挑战模式!$A:$AS,14+S1551,FALSE)="","",ROUND(VLOOKUP(P1551&amp;"_"&amp;Q1551&amp;"_"&amp;R1551,[1]挑战模式!$A:$AS,5,FALSE)/I1551,2)))</f>
        <v>2.86</v>
      </c>
      <c r="K1551" s="10">
        <f t="shared" ca="1" si="153"/>
        <v>1</v>
      </c>
      <c r="L1551" s="10" t="str">
        <f t="shared" ca="1" si="154"/>
        <v>Monster_Season3_Challenge3_3_2</v>
      </c>
      <c r="M1551" s="10">
        <f t="shared" ca="1" si="155"/>
        <v>1</v>
      </c>
      <c r="O1551" s="10">
        <f ca="1">IF(J1551="","",VLOOKUP(P1551&amp;"_"&amp;Q1551&amp;"_"&amp;R1551,[1]挑战模式!$A:$AS,38+S1551,FALSE))</f>
        <v>14</v>
      </c>
      <c r="P1551" s="10">
        <v>3</v>
      </c>
      <c r="Q1551" s="10">
        <v>3</v>
      </c>
      <c r="R1551" s="10">
        <v>3</v>
      </c>
      <c r="S1551" s="10">
        <v>2</v>
      </c>
    </row>
    <row r="1552" spans="2:19" x14ac:dyDescent="0.2">
      <c r="B1552" s="10" t="str">
        <f t="shared" si="150"/>
        <v/>
      </c>
      <c r="C1552" s="10" t="str">
        <f>IF(ISNA(VLOOKUP(P1552&amp;"_"&amp;Q1552&amp;"_"&amp;R1552,[1]挑战模式!$A:$AS,1,FALSE)),"",IF(R1552-R1551=0,"",R1552))</f>
        <v/>
      </c>
      <c r="D1552" s="10" t="str">
        <f t="shared" si="151"/>
        <v/>
      </c>
      <c r="E1552" s="10" t="str">
        <f>""</f>
        <v/>
      </c>
      <c r="F1552" s="10" t="str">
        <f>IF(C1552="","",VLOOKUP(P1552&amp;"_"&amp;Q1552&amp;"_"&amp;R1552,[1]挑战模式!$A:$AS,13,FALSE)-VLOOKUP(P1552&amp;"_"&amp;Q1552&amp;"_"&amp;R1552,[1]挑战模式!$A:$AS,14,FALSE))</f>
        <v/>
      </c>
      <c r="G1552" s="10" t="str">
        <f t="shared" si="152"/>
        <v/>
      </c>
      <c r="H1552" s="10" t="str">
        <f t="shared" si="149"/>
        <v/>
      </c>
      <c r="I1552" s="10" t="str">
        <f ca="1">IF(ISNA(VLOOKUP(P1552&amp;"_"&amp;Q1552&amp;"_"&amp;R1552,[1]挑战模式!$A:$AS,1,FALSE)),"",IF(VLOOKUP(P1552&amp;"_"&amp;Q1552&amp;"_"&amp;R1552,[1]挑战模式!$A:$AS,14+S1552,FALSE)="","",INT(VLOOKUP(P1552&amp;"_"&amp;Q1552&amp;"_"&amp;R1552,[1]挑战模式!$A:$AS,20+S1552,FALSE))))</f>
        <v/>
      </c>
      <c r="J1552" s="10" t="str">
        <f ca="1">IF(ISNA(VLOOKUP(P1552&amp;"_"&amp;Q1552&amp;"_"&amp;R1552,[1]挑战模式!$A:$AS,1,FALSE)),"",IF(VLOOKUP(P1552&amp;"_"&amp;Q1552&amp;"_"&amp;R1552,[1]挑战模式!$A:$AS,14+S1552,FALSE)="","",ROUND(VLOOKUP(P1552&amp;"_"&amp;Q1552&amp;"_"&amp;R1552,[1]挑战模式!$A:$AS,5,FALSE)/I1552,2)))</f>
        <v/>
      </c>
      <c r="K1552" s="10" t="str">
        <f t="shared" ca="1" si="153"/>
        <v/>
      </c>
      <c r="L1552" s="10" t="str">
        <f t="shared" ca="1" si="154"/>
        <v/>
      </c>
      <c r="M1552" s="10" t="str">
        <f t="shared" ca="1" si="155"/>
        <v/>
      </c>
      <c r="O1552" s="10" t="str">
        <f ca="1">IF(J1552="","",VLOOKUP(P1552&amp;"_"&amp;Q1552&amp;"_"&amp;R1552,[1]挑战模式!$A:$AS,38+S1552,FALSE))</f>
        <v/>
      </c>
      <c r="P1552" s="10">
        <v>3</v>
      </c>
      <c r="Q1552" s="10">
        <v>3</v>
      </c>
      <c r="R1552" s="10">
        <v>3</v>
      </c>
      <c r="S1552" s="10">
        <v>3</v>
      </c>
    </row>
    <row r="1553" spans="2:19" x14ac:dyDescent="0.2">
      <c r="B1553" s="10" t="str">
        <f t="shared" si="150"/>
        <v/>
      </c>
      <c r="C1553" s="10" t="str">
        <f>IF(ISNA(VLOOKUP(P1553&amp;"_"&amp;Q1553&amp;"_"&amp;R1553,[1]挑战模式!$A:$AS,1,FALSE)),"",IF(R1553-R1552=0,"",R1553))</f>
        <v/>
      </c>
      <c r="D1553" s="10" t="str">
        <f t="shared" si="151"/>
        <v/>
      </c>
      <c r="E1553" s="10" t="str">
        <f>""</f>
        <v/>
      </c>
      <c r="F1553" s="10" t="str">
        <f>IF(C1553="","",VLOOKUP(P1553&amp;"_"&amp;Q1553&amp;"_"&amp;R1553,[1]挑战模式!$A:$AS,13,FALSE)-VLOOKUP(P1553&amp;"_"&amp;Q1553&amp;"_"&amp;R1553,[1]挑战模式!$A:$AS,14,FALSE))</f>
        <v/>
      </c>
      <c r="G1553" s="10" t="str">
        <f t="shared" si="152"/>
        <v/>
      </c>
      <c r="H1553" s="10" t="str">
        <f t="shared" si="149"/>
        <v/>
      </c>
      <c r="I1553" s="10" t="str">
        <f ca="1">IF(ISNA(VLOOKUP(P1553&amp;"_"&amp;Q1553&amp;"_"&amp;R1553,[1]挑战模式!$A:$AS,1,FALSE)),"",IF(VLOOKUP(P1553&amp;"_"&amp;Q1553&amp;"_"&amp;R1553,[1]挑战模式!$A:$AS,14+S1553,FALSE)="","",INT(VLOOKUP(P1553&amp;"_"&amp;Q1553&amp;"_"&amp;R1553,[1]挑战模式!$A:$AS,20+S1553,FALSE))))</f>
        <v/>
      </c>
      <c r="J1553" s="10" t="str">
        <f ca="1">IF(ISNA(VLOOKUP(P1553&amp;"_"&amp;Q1553&amp;"_"&amp;R1553,[1]挑战模式!$A:$AS,1,FALSE)),"",IF(VLOOKUP(P1553&amp;"_"&amp;Q1553&amp;"_"&amp;R1553,[1]挑战模式!$A:$AS,14+S1553,FALSE)="","",ROUND(VLOOKUP(P1553&amp;"_"&amp;Q1553&amp;"_"&amp;R1553,[1]挑战模式!$A:$AS,5,FALSE)/I1553,2)))</f>
        <v/>
      </c>
      <c r="K1553" s="10" t="str">
        <f t="shared" ca="1" si="153"/>
        <v/>
      </c>
      <c r="L1553" s="10" t="str">
        <f t="shared" ca="1" si="154"/>
        <v/>
      </c>
      <c r="M1553" s="10" t="str">
        <f t="shared" ca="1" si="155"/>
        <v/>
      </c>
      <c r="O1553" s="10" t="str">
        <f ca="1">IF(J1553="","",VLOOKUP(P1553&amp;"_"&amp;Q1553&amp;"_"&amp;R1553,[1]挑战模式!$A:$AS,38+S1553,FALSE))</f>
        <v/>
      </c>
      <c r="P1553" s="10">
        <v>3</v>
      </c>
      <c r="Q1553" s="10">
        <v>3</v>
      </c>
      <c r="R1553" s="10">
        <v>3</v>
      </c>
      <c r="S1553" s="10">
        <v>4</v>
      </c>
    </row>
    <row r="1554" spans="2:19" x14ac:dyDescent="0.2">
      <c r="B1554" s="10" t="str">
        <f t="shared" si="150"/>
        <v/>
      </c>
      <c r="C1554" s="10" t="str">
        <f>IF(ISNA(VLOOKUP(P1554&amp;"_"&amp;Q1554&amp;"_"&amp;R1554,[1]挑战模式!$A:$AS,1,FALSE)),"",IF(R1554-R1553=0,"",R1554))</f>
        <v/>
      </c>
      <c r="D1554" s="10" t="str">
        <f t="shared" si="151"/>
        <v/>
      </c>
      <c r="E1554" s="10" t="str">
        <f>""</f>
        <v/>
      </c>
      <c r="F1554" s="10" t="str">
        <f>IF(C1554="","",VLOOKUP(P1554&amp;"_"&amp;Q1554&amp;"_"&amp;R1554,[1]挑战模式!$A:$AS,13,FALSE)-VLOOKUP(P1554&amp;"_"&amp;Q1554&amp;"_"&amp;R1554,[1]挑战模式!$A:$AS,14,FALSE))</f>
        <v/>
      </c>
      <c r="G1554" s="10" t="str">
        <f t="shared" si="152"/>
        <v/>
      </c>
      <c r="H1554" s="10" t="str">
        <f t="shared" si="149"/>
        <v/>
      </c>
      <c r="I1554" s="10" t="str">
        <f ca="1">IF(ISNA(VLOOKUP(P1554&amp;"_"&amp;Q1554&amp;"_"&amp;R1554,[1]挑战模式!$A:$AS,1,FALSE)),"",IF(VLOOKUP(P1554&amp;"_"&amp;Q1554&amp;"_"&amp;R1554,[1]挑战模式!$A:$AS,14+S1554,FALSE)="","",INT(VLOOKUP(P1554&amp;"_"&amp;Q1554&amp;"_"&amp;R1554,[1]挑战模式!$A:$AS,20+S1554,FALSE))))</f>
        <v/>
      </c>
      <c r="J1554" s="10" t="str">
        <f ca="1">IF(ISNA(VLOOKUP(P1554&amp;"_"&amp;Q1554&amp;"_"&amp;R1554,[1]挑战模式!$A:$AS,1,FALSE)),"",IF(VLOOKUP(P1554&amp;"_"&amp;Q1554&amp;"_"&amp;R1554,[1]挑战模式!$A:$AS,14+S1554,FALSE)="","",ROUND(VLOOKUP(P1554&amp;"_"&amp;Q1554&amp;"_"&amp;R1554,[1]挑战模式!$A:$AS,5,FALSE)/I1554,2)))</f>
        <v/>
      </c>
      <c r="K1554" s="10" t="str">
        <f t="shared" ca="1" si="153"/>
        <v/>
      </c>
      <c r="L1554" s="10" t="str">
        <f t="shared" ca="1" si="154"/>
        <v/>
      </c>
      <c r="M1554" s="10" t="str">
        <f t="shared" ca="1" si="155"/>
        <v/>
      </c>
      <c r="O1554" s="10" t="str">
        <f ca="1">IF(J1554="","",VLOOKUP(P1554&amp;"_"&amp;Q1554&amp;"_"&amp;R1554,[1]挑战模式!$A:$AS,38+S1554,FALSE))</f>
        <v/>
      </c>
      <c r="P1554" s="10">
        <v>3</v>
      </c>
      <c r="Q1554" s="10">
        <v>3</v>
      </c>
      <c r="R1554" s="10">
        <v>3</v>
      </c>
      <c r="S1554" s="10">
        <v>5</v>
      </c>
    </row>
    <row r="1555" spans="2:19" x14ac:dyDescent="0.2">
      <c r="B1555" s="10" t="str">
        <f t="shared" si="150"/>
        <v/>
      </c>
      <c r="C1555" s="10" t="str">
        <f>IF(ISNA(VLOOKUP(P1555&amp;"_"&amp;Q1555&amp;"_"&amp;R1555,[1]挑战模式!$A:$AS,1,FALSE)),"",IF(R1555-R1554=0,"",R1555))</f>
        <v/>
      </c>
      <c r="D1555" s="10" t="str">
        <f t="shared" si="151"/>
        <v/>
      </c>
      <c r="E1555" s="10" t="str">
        <f>""</f>
        <v/>
      </c>
      <c r="F1555" s="10" t="str">
        <f>IF(C1555="","",VLOOKUP(P1555&amp;"_"&amp;Q1555&amp;"_"&amp;R1555,[1]挑战模式!$A:$AS,13,FALSE)-VLOOKUP(P1555&amp;"_"&amp;Q1555&amp;"_"&amp;R1555,[1]挑战模式!$A:$AS,14,FALSE))</f>
        <v/>
      </c>
      <c r="G1555" s="10" t="str">
        <f t="shared" si="152"/>
        <v/>
      </c>
      <c r="H1555" s="10" t="str">
        <f t="shared" si="149"/>
        <v/>
      </c>
      <c r="I1555" s="10" t="str">
        <f ca="1">IF(ISNA(VLOOKUP(P1555&amp;"_"&amp;Q1555&amp;"_"&amp;R1555,[1]挑战模式!$A:$AS,1,FALSE)),"",IF(VLOOKUP(P1555&amp;"_"&amp;Q1555&amp;"_"&amp;R1555,[1]挑战模式!$A:$AS,14+S1555,FALSE)="","",INT(VLOOKUP(P1555&amp;"_"&amp;Q1555&amp;"_"&amp;R1555,[1]挑战模式!$A:$AS,20+S1555,FALSE))))</f>
        <v/>
      </c>
      <c r="J1555" s="10" t="str">
        <f ca="1">IF(ISNA(VLOOKUP(P1555&amp;"_"&amp;Q1555&amp;"_"&amp;R1555,[1]挑战模式!$A:$AS,1,FALSE)),"",IF(VLOOKUP(P1555&amp;"_"&amp;Q1555&amp;"_"&amp;R1555,[1]挑战模式!$A:$AS,14+S1555,FALSE)="","",ROUND(VLOOKUP(P1555&amp;"_"&amp;Q1555&amp;"_"&amp;R1555,[1]挑战模式!$A:$AS,5,FALSE)/I1555,2)))</f>
        <v/>
      </c>
      <c r="K1555" s="10" t="str">
        <f t="shared" ca="1" si="153"/>
        <v/>
      </c>
      <c r="L1555" s="10" t="str">
        <f t="shared" ca="1" si="154"/>
        <v/>
      </c>
      <c r="M1555" s="10" t="str">
        <f t="shared" ca="1" si="155"/>
        <v/>
      </c>
      <c r="O1555" s="10" t="str">
        <f ca="1">IF(J1555="","",VLOOKUP(P1555&amp;"_"&amp;Q1555&amp;"_"&amp;R1555,[1]挑战模式!$A:$AS,38+S1555,FALSE))</f>
        <v/>
      </c>
      <c r="P1555" s="10">
        <v>3</v>
      </c>
      <c r="Q1555" s="10">
        <v>3</v>
      </c>
      <c r="R1555" s="10">
        <v>3</v>
      </c>
      <c r="S1555" s="10">
        <v>6</v>
      </c>
    </row>
    <row r="1556" spans="2:19" x14ac:dyDescent="0.2">
      <c r="B1556" s="10" t="str">
        <f t="shared" si="150"/>
        <v>MonsterWaveCallRule_Season3_Challenge3</v>
      </c>
      <c r="C1556" s="10">
        <f>IF(ISNA(VLOOKUP(P1556&amp;"_"&amp;Q1556&amp;"_"&amp;R1556,[1]挑战模式!$A:$AS,1,FALSE)),"",IF(R1556-R1555=0,"",R1556))</f>
        <v>4</v>
      </c>
      <c r="D1556" s="10" t="str">
        <f t="shared" si="151"/>
        <v>赛季3挑战关卡3波次4</v>
      </c>
      <c r="E1556" s="10" t="str">
        <f>""</f>
        <v/>
      </c>
      <c r="F1556" s="10">
        <f>IF(C1556="","",VLOOKUP(P1556&amp;"_"&amp;Q1556&amp;"_"&amp;R1556,[1]挑战模式!$A:$AS,13,FALSE)-VLOOKUP(P1556&amp;"_"&amp;Q1556&amp;"_"&amp;R1556,[1]挑战模式!$A:$AS,14,FALSE))</f>
        <v>100</v>
      </c>
      <c r="G1556" s="10">
        <f t="shared" si="152"/>
        <v>180</v>
      </c>
      <c r="H1556" s="10">
        <f t="shared" si="149"/>
        <v>0</v>
      </c>
      <c r="I1556" s="10">
        <f ca="1">IF(ISNA(VLOOKUP(P1556&amp;"_"&amp;Q1556&amp;"_"&amp;R1556,[1]挑战模式!$A:$AS,1,FALSE)),"",IF(VLOOKUP(P1556&amp;"_"&amp;Q1556&amp;"_"&amp;R1556,[1]挑战模式!$A:$AS,14+S1556,FALSE)="","",INT(VLOOKUP(P1556&amp;"_"&amp;Q1556&amp;"_"&amp;R1556,[1]挑战模式!$A:$AS,20+S1556,FALSE))))</f>
        <v>9</v>
      </c>
      <c r="J1556" s="10">
        <f ca="1">IF(ISNA(VLOOKUP(P1556&amp;"_"&amp;Q1556&amp;"_"&amp;R1556,[1]挑战模式!$A:$AS,1,FALSE)),"",IF(VLOOKUP(P1556&amp;"_"&amp;Q1556&amp;"_"&amp;R1556,[1]挑战模式!$A:$AS,14+S1556,FALSE)="","",ROUND(VLOOKUP(P1556&amp;"_"&amp;Q1556&amp;"_"&amp;R1556,[1]挑战模式!$A:$AS,5,FALSE)/I1556,2)))</f>
        <v>2.78</v>
      </c>
      <c r="K1556" s="10">
        <f t="shared" ca="1" si="153"/>
        <v>1</v>
      </c>
      <c r="L1556" s="10" t="str">
        <f t="shared" ca="1" si="154"/>
        <v>Monster_Season3_Challenge3_4_1</v>
      </c>
      <c r="M1556" s="10">
        <f t="shared" ca="1" si="155"/>
        <v>1</v>
      </c>
      <c r="O1556" s="10">
        <f ca="1">IF(J1556="","",VLOOKUP(P1556&amp;"_"&amp;Q1556&amp;"_"&amp;R1556,[1]挑战模式!$A:$AS,38+S1556,FALSE))</f>
        <v>8</v>
      </c>
      <c r="P1556" s="10">
        <v>3</v>
      </c>
      <c r="Q1556" s="10">
        <v>3</v>
      </c>
      <c r="R1556" s="10">
        <v>4</v>
      </c>
      <c r="S1556" s="10">
        <v>1</v>
      </c>
    </row>
    <row r="1557" spans="2:19" x14ac:dyDescent="0.2">
      <c r="B1557" s="10" t="str">
        <f t="shared" si="150"/>
        <v/>
      </c>
      <c r="C1557" s="10" t="str">
        <f>IF(ISNA(VLOOKUP(P1557&amp;"_"&amp;Q1557&amp;"_"&amp;R1557,[1]挑战模式!$A:$AS,1,FALSE)),"",IF(R1557-R1556=0,"",R1557))</f>
        <v/>
      </c>
      <c r="D1557" s="10" t="str">
        <f t="shared" si="151"/>
        <v/>
      </c>
      <c r="E1557" s="10" t="str">
        <f>""</f>
        <v/>
      </c>
      <c r="F1557" s="10" t="str">
        <f>IF(C1557="","",VLOOKUP(P1557&amp;"_"&amp;Q1557&amp;"_"&amp;R1557,[1]挑战模式!$A:$AS,13,FALSE)-VLOOKUP(P1557&amp;"_"&amp;Q1557&amp;"_"&amp;R1557,[1]挑战模式!$A:$AS,14,FALSE))</f>
        <v/>
      </c>
      <c r="G1557" s="10" t="str">
        <f t="shared" si="152"/>
        <v/>
      </c>
      <c r="H1557" s="10" t="str">
        <f t="shared" si="149"/>
        <v/>
      </c>
      <c r="I1557" s="10">
        <f ca="1">IF(ISNA(VLOOKUP(P1557&amp;"_"&amp;Q1557&amp;"_"&amp;R1557,[1]挑战模式!$A:$AS,1,FALSE)),"",IF(VLOOKUP(P1557&amp;"_"&amp;Q1557&amp;"_"&amp;R1557,[1]挑战模式!$A:$AS,14+S1557,FALSE)="","",INT(VLOOKUP(P1557&amp;"_"&amp;Q1557&amp;"_"&amp;R1557,[1]挑战模式!$A:$AS,20+S1557,FALSE))))</f>
        <v>9</v>
      </c>
      <c r="J1557" s="10">
        <f ca="1">IF(ISNA(VLOOKUP(P1557&amp;"_"&amp;Q1557&amp;"_"&amp;R1557,[1]挑战模式!$A:$AS,1,FALSE)),"",IF(VLOOKUP(P1557&amp;"_"&amp;Q1557&amp;"_"&amp;R1557,[1]挑战模式!$A:$AS,14+S1557,FALSE)="","",ROUND(VLOOKUP(P1557&amp;"_"&amp;Q1557&amp;"_"&amp;R1557,[1]挑战模式!$A:$AS,5,FALSE)/I1557,2)))</f>
        <v>2.78</v>
      </c>
      <c r="K1557" s="10">
        <f t="shared" ca="1" si="153"/>
        <v>1</v>
      </c>
      <c r="L1557" s="10" t="str">
        <f t="shared" ca="1" si="154"/>
        <v>Monster_Season3_Challenge3_4_2</v>
      </c>
      <c r="M1557" s="10">
        <f t="shared" ca="1" si="155"/>
        <v>1</v>
      </c>
      <c r="O1557" s="10">
        <f ca="1">IF(J1557="","",VLOOKUP(P1557&amp;"_"&amp;Q1557&amp;"_"&amp;R1557,[1]挑战模式!$A:$AS,38+S1557,FALSE))</f>
        <v>8</v>
      </c>
      <c r="P1557" s="10">
        <v>3</v>
      </c>
      <c r="Q1557" s="10">
        <v>3</v>
      </c>
      <c r="R1557" s="10">
        <v>4</v>
      </c>
      <c r="S1557" s="10">
        <v>2</v>
      </c>
    </row>
    <row r="1558" spans="2:19" x14ac:dyDescent="0.2">
      <c r="B1558" s="10" t="str">
        <f t="shared" si="150"/>
        <v/>
      </c>
      <c r="C1558" s="10" t="str">
        <f>IF(ISNA(VLOOKUP(P1558&amp;"_"&amp;Q1558&amp;"_"&amp;R1558,[1]挑战模式!$A:$AS,1,FALSE)),"",IF(R1558-R1557=0,"",R1558))</f>
        <v/>
      </c>
      <c r="D1558" s="10" t="str">
        <f t="shared" si="151"/>
        <v/>
      </c>
      <c r="E1558" s="10" t="str">
        <f>""</f>
        <v/>
      </c>
      <c r="F1558" s="10" t="str">
        <f>IF(C1558="","",VLOOKUP(P1558&amp;"_"&amp;Q1558&amp;"_"&amp;R1558,[1]挑战模式!$A:$AS,13,FALSE)-VLOOKUP(P1558&amp;"_"&amp;Q1558&amp;"_"&amp;R1558,[1]挑战模式!$A:$AS,14,FALSE))</f>
        <v/>
      </c>
      <c r="G1558" s="10" t="str">
        <f t="shared" si="152"/>
        <v/>
      </c>
      <c r="H1558" s="10" t="str">
        <f t="shared" si="149"/>
        <v/>
      </c>
      <c r="I1558" s="10">
        <f ca="1">IF(ISNA(VLOOKUP(P1558&amp;"_"&amp;Q1558&amp;"_"&amp;R1558,[1]挑战模式!$A:$AS,1,FALSE)),"",IF(VLOOKUP(P1558&amp;"_"&amp;Q1558&amp;"_"&amp;R1558,[1]挑战模式!$A:$AS,14+S1558,FALSE)="","",INT(VLOOKUP(P1558&amp;"_"&amp;Q1558&amp;"_"&amp;R1558,[1]挑战模式!$A:$AS,20+S1558,FALSE))))</f>
        <v>4</v>
      </c>
      <c r="J1558" s="10">
        <f ca="1">IF(ISNA(VLOOKUP(P1558&amp;"_"&amp;Q1558&amp;"_"&amp;R1558,[1]挑战模式!$A:$AS,1,FALSE)),"",IF(VLOOKUP(P1558&amp;"_"&amp;Q1558&amp;"_"&amp;R1558,[1]挑战模式!$A:$AS,14+S1558,FALSE)="","",ROUND(VLOOKUP(P1558&amp;"_"&amp;Q1558&amp;"_"&amp;R1558,[1]挑战模式!$A:$AS,5,FALSE)/I1558,2)))</f>
        <v>6.25</v>
      </c>
      <c r="K1558" s="10">
        <f t="shared" ca="1" si="153"/>
        <v>1</v>
      </c>
      <c r="L1558" s="10" t="str">
        <f t="shared" ca="1" si="154"/>
        <v>Monster_Season3_Challenge3_4_3</v>
      </c>
      <c r="M1558" s="10">
        <f t="shared" ca="1" si="155"/>
        <v>1</v>
      </c>
      <c r="O1558" s="10">
        <f ca="1">IF(J1558="","",VLOOKUP(P1558&amp;"_"&amp;Q1558&amp;"_"&amp;R1558,[1]挑战模式!$A:$AS,38+S1558,FALSE))</f>
        <v>15</v>
      </c>
      <c r="P1558" s="10">
        <v>3</v>
      </c>
      <c r="Q1558" s="10">
        <v>3</v>
      </c>
      <c r="R1558" s="10">
        <v>4</v>
      </c>
      <c r="S1558" s="10">
        <v>3</v>
      </c>
    </row>
    <row r="1559" spans="2:19" x14ac:dyDescent="0.2">
      <c r="B1559" s="10" t="str">
        <f t="shared" si="150"/>
        <v/>
      </c>
      <c r="C1559" s="10" t="str">
        <f>IF(ISNA(VLOOKUP(P1559&amp;"_"&amp;Q1559&amp;"_"&amp;R1559,[1]挑战模式!$A:$AS,1,FALSE)),"",IF(R1559-R1558=0,"",R1559))</f>
        <v/>
      </c>
      <c r="D1559" s="10" t="str">
        <f t="shared" si="151"/>
        <v/>
      </c>
      <c r="E1559" s="10" t="str">
        <f>""</f>
        <v/>
      </c>
      <c r="F1559" s="10" t="str">
        <f>IF(C1559="","",VLOOKUP(P1559&amp;"_"&amp;Q1559&amp;"_"&amp;R1559,[1]挑战模式!$A:$AS,13,FALSE)-VLOOKUP(P1559&amp;"_"&amp;Q1559&amp;"_"&amp;R1559,[1]挑战模式!$A:$AS,14,FALSE))</f>
        <v/>
      </c>
      <c r="G1559" s="10" t="str">
        <f t="shared" si="152"/>
        <v/>
      </c>
      <c r="H1559" s="10" t="str">
        <f t="shared" ref="H1559:H1622" si="156">IF(C1559="","",0)</f>
        <v/>
      </c>
      <c r="I1559" s="10" t="str">
        <f ca="1">IF(ISNA(VLOOKUP(P1559&amp;"_"&amp;Q1559&amp;"_"&amp;R1559,[1]挑战模式!$A:$AS,1,FALSE)),"",IF(VLOOKUP(P1559&amp;"_"&amp;Q1559&amp;"_"&amp;R1559,[1]挑战模式!$A:$AS,14+S1559,FALSE)="","",INT(VLOOKUP(P1559&amp;"_"&amp;Q1559&amp;"_"&amp;R1559,[1]挑战模式!$A:$AS,20+S1559,FALSE))))</f>
        <v/>
      </c>
      <c r="J1559" s="10" t="str">
        <f ca="1">IF(ISNA(VLOOKUP(P1559&amp;"_"&amp;Q1559&amp;"_"&amp;R1559,[1]挑战模式!$A:$AS,1,FALSE)),"",IF(VLOOKUP(P1559&amp;"_"&amp;Q1559&amp;"_"&amp;R1559,[1]挑战模式!$A:$AS,14+S1559,FALSE)="","",ROUND(VLOOKUP(P1559&amp;"_"&amp;Q1559&amp;"_"&amp;R1559,[1]挑战模式!$A:$AS,5,FALSE)/I1559,2)))</f>
        <v/>
      </c>
      <c r="K1559" s="10" t="str">
        <f t="shared" ca="1" si="153"/>
        <v/>
      </c>
      <c r="L1559" s="10" t="str">
        <f t="shared" ca="1" si="154"/>
        <v/>
      </c>
      <c r="M1559" s="10" t="str">
        <f t="shared" ca="1" si="155"/>
        <v/>
      </c>
      <c r="O1559" s="10" t="str">
        <f ca="1">IF(J1559="","",VLOOKUP(P1559&amp;"_"&amp;Q1559&amp;"_"&amp;R1559,[1]挑战模式!$A:$AS,38+S1559,FALSE))</f>
        <v/>
      </c>
      <c r="P1559" s="10">
        <v>3</v>
      </c>
      <c r="Q1559" s="10">
        <v>3</v>
      </c>
      <c r="R1559" s="10">
        <v>4</v>
      </c>
      <c r="S1559" s="10">
        <v>4</v>
      </c>
    </row>
    <row r="1560" spans="2:19" x14ac:dyDescent="0.2">
      <c r="B1560" s="10" t="str">
        <f t="shared" si="150"/>
        <v/>
      </c>
      <c r="C1560" s="10" t="str">
        <f>IF(ISNA(VLOOKUP(P1560&amp;"_"&amp;Q1560&amp;"_"&amp;R1560,[1]挑战模式!$A:$AS,1,FALSE)),"",IF(R1560-R1559=0,"",R1560))</f>
        <v/>
      </c>
      <c r="D1560" s="10" t="str">
        <f t="shared" si="151"/>
        <v/>
      </c>
      <c r="E1560" s="10" t="str">
        <f>""</f>
        <v/>
      </c>
      <c r="F1560" s="10" t="str">
        <f>IF(C1560="","",VLOOKUP(P1560&amp;"_"&amp;Q1560&amp;"_"&amp;R1560,[1]挑战模式!$A:$AS,13,FALSE)-VLOOKUP(P1560&amp;"_"&amp;Q1560&amp;"_"&amp;R1560,[1]挑战模式!$A:$AS,14,FALSE))</f>
        <v/>
      </c>
      <c r="G1560" s="10" t="str">
        <f t="shared" si="152"/>
        <v/>
      </c>
      <c r="H1560" s="10" t="str">
        <f t="shared" si="156"/>
        <v/>
      </c>
      <c r="I1560" s="10" t="str">
        <f ca="1">IF(ISNA(VLOOKUP(P1560&amp;"_"&amp;Q1560&amp;"_"&amp;R1560,[1]挑战模式!$A:$AS,1,FALSE)),"",IF(VLOOKUP(P1560&amp;"_"&amp;Q1560&amp;"_"&amp;R1560,[1]挑战模式!$A:$AS,14+S1560,FALSE)="","",INT(VLOOKUP(P1560&amp;"_"&amp;Q1560&amp;"_"&amp;R1560,[1]挑战模式!$A:$AS,20+S1560,FALSE))))</f>
        <v/>
      </c>
      <c r="J1560" s="10" t="str">
        <f ca="1">IF(ISNA(VLOOKUP(P1560&amp;"_"&amp;Q1560&amp;"_"&amp;R1560,[1]挑战模式!$A:$AS,1,FALSE)),"",IF(VLOOKUP(P1560&amp;"_"&amp;Q1560&amp;"_"&amp;R1560,[1]挑战模式!$A:$AS,14+S1560,FALSE)="","",ROUND(VLOOKUP(P1560&amp;"_"&amp;Q1560&amp;"_"&amp;R1560,[1]挑战模式!$A:$AS,5,FALSE)/I1560,2)))</f>
        <v/>
      </c>
      <c r="K1560" s="10" t="str">
        <f t="shared" ca="1" si="153"/>
        <v/>
      </c>
      <c r="L1560" s="10" t="str">
        <f t="shared" ca="1" si="154"/>
        <v/>
      </c>
      <c r="M1560" s="10" t="str">
        <f t="shared" ca="1" si="155"/>
        <v/>
      </c>
      <c r="O1560" s="10" t="str">
        <f ca="1">IF(J1560="","",VLOOKUP(P1560&amp;"_"&amp;Q1560&amp;"_"&amp;R1560,[1]挑战模式!$A:$AS,38+S1560,FALSE))</f>
        <v/>
      </c>
      <c r="P1560" s="10">
        <v>3</v>
      </c>
      <c r="Q1560" s="10">
        <v>3</v>
      </c>
      <c r="R1560" s="10">
        <v>4</v>
      </c>
      <c r="S1560" s="10">
        <v>5</v>
      </c>
    </row>
    <row r="1561" spans="2:19" x14ac:dyDescent="0.2">
      <c r="B1561" s="10" t="str">
        <f t="shared" si="150"/>
        <v/>
      </c>
      <c r="C1561" s="10" t="str">
        <f>IF(ISNA(VLOOKUP(P1561&amp;"_"&amp;Q1561&amp;"_"&amp;R1561,[1]挑战模式!$A:$AS,1,FALSE)),"",IF(R1561-R1560=0,"",R1561))</f>
        <v/>
      </c>
      <c r="D1561" s="10" t="str">
        <f t="shared" si="151"/>
        <v/>
      </c>
      <c r="E1561" s="10" t="str">
        <f>""</f>
        <v/>
      </c>
      <c r="F1561" s="10" t="str">
        <f>IF(C1561="","",VLOOKUP(P1561&amp;"_"&amp;Q1561&amp;"_"&amp;R1561,[1]挑战模式!$A:$AS,13,FALSE)-VLOOKUP(P1561&amp;"_"&amp;Q1561&amp;"_"&amp;R1561,[1]挑战模式!$A:$AS,14,FALSE))</f>
        <v/>
      </c>
      <c r="G1561" s="10" t="str">
        <f t="shared" si="152"/>
        <v/>
      </c>
      <c r="H1561" s="10" t="str">
        <f t="shared" si="156"/>
        <v/>
      </c>
      <c r="I1561" s="10" t="str">
        <f ca="1">IF(ISNA(VLOOKUP(P1561&amp;"_"&amp;Q1561&amp;"_"&amp;R1561,[1]挑战模式!$A:$AS,1,FALSE)),"",IF(VLOOKUP(P1561&amp;"_"&amp;Q1561&amp;"_"&amp;R1561,[1]挑战模式!$A:$AS,14+S1561,FALSE)="","",INT(VLOOKUP(P1561&amp;"_"&amp;Q1561&amp;"_"&amp;R1561,[1]挑战模式!$A:$AS,20+S1561,FALSE))))</f>
        <v/>
      </c>
      <c r="J1561" s="10" t="str">
        <f ca="1">IF(ISNA(VLOOKUP(P1561&amp;"_"&amp;Q1561&amp;"_"&amp;R1561,[1]挑战模式!$A:$AS,1,FALSE)),"",IF(VLOOKUP(P1561&amp;"_"&amp;Q1561&amp;"_"&amp;R1561,[1]挑战模式!$A:$AS,14+S1561,FALSE)="","",ROUND(VLOOKUP(P1561&amp;"_"&amp;Q1561&amp;"_"&amp;R1561,[1]挑战模式!$A:$AS,5,FALSE)/I1561,2)))</f>
        <v/>
      </c>
      <c r="K1561" s="10" t="str">
        <f t="shared" ca="1" si="153"/>
        <v/>
      </c>
      <c r="L1561" s="10" t="str">
        <f t="shared" ca="1" si="154"/>
        <v/>
      </c>
      <c r="M1561" s="10" t="str">
        <f t="shared" ca="1" si="155"/>
        <v/>
      </c>
      <c r="O1561" s="10" t="str">
        <f ca="1">IF(J1561="","",VLOOKUP(P1561&amp;"_"&amp;Q1561&amp;"_"&amp;R1561,[1]挑战模式!$A:$AS,38+S1561,FALSE))</f>
        <v/>
      </c>
      <c r="P1561" s="10">
        <v>3</v>
      </c>
      <c r="Q1561" s="10">
        <v>3</v>
      </c>
      <c r="R1561" s="10">
        <v>4</v>
      </c>
      <c r="S1561" s="10">
        <v>6</v>
      </c>
    </row>
    <row r="1562" spans="2:19" x14ac:dyDescent="0.2">
      <c r="B1562" s="10" t="str">
        <f t="shared" si="150"/>
        <v>MonsterWaveCallRule_Season3_Challenge3</v>
      </c>
      <c r="C1562" s="10">
        <f>IF(ISNA(VLOOKUP(P1562&amp;"_"&amp;Q1562&amp;"_"&amp;R1562,[1]挑战模式!$A:$AS,1,FALSE)),"",IF(R1562-R1561=0,"",R1562))</f>
        <v>5</v>
      </c>
      <c r="D1562" s="10" t="str">
        <f t="shared" si="151"/>
        <v>赛季3挑战关卡3波次5</v>
      </c>
      <c r="E1562" s="10" t="str">
        <f>""</f>
        <v/>
      </c>
      <c r="F1562" s="10">
        <f>IF(C1562="","",VLOOKUP(P1562&amp;"_"&amp;Q1562&amp;"_"&amp;R1562,[1]挑战模式!$A:$AS,13,FALSE)-VLOOKUP(P1562&amp;"_"&amp;Q1562&amp;"_"&amp;R1562,[1]挑战模式!$A:$AS,14,FALSE))</f>
        <v>100</v>
      </c>
      <c r="G1562" s="10">
        <f t="shared" si="152"/>
        <v>180</v>
      </c>
      <c r="H1562" s="10">
        <f t="shared" si="156"/>
        <v>0</v>
      </c>
      <c r="I1562" s="10">
        <f ca="1">IF(ISNA(VLOOKUP(P1562&amp;"_"&amp;Q1562&amp;"_"&amp;R1562,[1]挑战模式!$A:$AS,1,FALSE)),"",IF(VLOOKUP(P1562&amp;"_"&amp;Q1562&amp;"_"&amp;R1562,[1]挑战模式!$A:$AS,14+S1562,FALSE)="","",INT(VLOOKUP(P1562&amp;"_"&amp;Q1562&amp;"_"&amp;R1562,[1]挑战模式!$A:$AS,20+S1562,FALSE))))</f>
        <v>12</v>
      </c>
      <c r="J1562" s="10">
        <f ca="1">IF(ISNA(VLOOKUP(P1562&amp;"_"&amp;Q1562&amp;"_"&amp;R1562,[1]挑战模式!$A:$AS,1,FALSE)),"",IF(VLOOKUP(P1562&amp;"_"&amp;Q1562&amp;"_"&amp;R1562,[1]挑战模式!$A:$AS,14+S1562,FALSE)="","",ROUND(VLOOKUP(P1562&amp;"_"&amp;Q1562&amp;"_"&amp;R1562,[1]挑战模式!$A:$AS,5,FALSE)/I1562,2)))</f>
        <v>2.5</v>
      </c>
      <c r="K1562" s="10">
        <f t="shared" ca="1" si="153"/>
        <v>1</v>
      </c>
      <c r="L1562" s="10" t="str">
        <f t="shared" ca="1" si="154"/>
        <v>Monster_Season3_Challenge3_5_1</v>
      </c>
      <c r="M1562" s="10">
        <f t="shared" ca="1" si="155"/>
        <v>1</v>
      </c>
      <c r="O1562" s="10">
        <f ca="1">IF(J1562="","",VLOOKUP(P1562&amp;"_"&amp;Q1562&amp;"_"&amp;R1562,[1]挑战模式!$A:$AS,38+S1562,FALSE))</f>
        <v>4</v>
      </c>
      <c r="P1562" s="10">
        <v>3</v>
      </c>
      <c r="Q1562" s="10">
        <v>3</v>
      </c>
      <c r="R1562" s="10">
        <v>5</v>
      </c>
      <c r="S1562" s="10">
        <v>1</v>
      </c>
    </row>
    <row r="1563" spans="2:19" x14ac:dyDescent="0.2">
      <c r="B1563" s="10" t="str">
        <f t="shared" si="150"/>
        <v/>
      </c>
      <c r="C1563" s="10" t="str">
        <f>IF(ISNA(VLOOKUP(P1563&amp;"_"&amp;Q1563&amp;"_"&amp;R1563,[1]挑战模式!$A:$AS,1,FALSE)),"",IF(R1563-R1562=0,"",R1563))</f>
        <v/>
      </c>
      <c r="D1563" s="10" t="str">
        <f t="shared" si="151"/>
        <v/>
      </c>
      <c r="E1563" s="10" t="str">
        <f>""</f>
        <v/>
      </c>
      <c r="F1563" s="10" t="str">
        <f>IF(C1563="","",VLOOKUP(P1563&amp;"_"&amp;Q1563&amp;"_"&amp;R1563,[1]挑战模式!$A:$AS,13,FALSE)-VLOOKUP(P1563&amp;"_"&amp;Q1563&amp;"_"&amp;R1563,[1]挑战模式!$A:$AS,14,FALSE))</f>
        <v/>
      </c>
      <c r="G1563" s="10" t="str">
        <f t="shared" si="152"/>
        <v/>
      </c>
      <c r="H1563" s="10" t="str">
        <f t="shared" si="156"/>
        <v/>
      </c>
      <c r="I1563" s="10">
        <f ca="1">IF(ISNA(VLOOKUP(P1563&amp;"_"&amp;Q1563&amp;"_"&amp;R1563,[1]挑战模式!$A:$AS,1,FALSE)),"",IF(VLOOKUP(P1563&amp;"_"&amp;Q1563&amp;"_"&amp;R1563,[1]挑战模式!$A:$AS,14+S1563,FALSE)="","",INT(VLOOKUP(P1563&amp;"_"&amp;Q1563&amp;"_"&amp;R1563,[1]挑战模式!$A:$AS,20+S1563,FALSE))))</f>
        <v>12</v>
      </c>
      <c r="J1563" s="10">
        <f ca="1">IF(ISNA(VLOOKUP(P1563&amp;"_"&amp;Q1563&amp;"_"&amp;R1563,[1]挑战模式!$A:$AS,1,FALSE)),"",IF(VLOOKUP(P1563&amp;"_"&amp;Q1563&amp;"_"&amp;R1563,[1]挑战模式!$A:$AS,14+S1563,FALSE)="","",ROUND(VLOOKUP(P1563&amp;"_"&amp;Q1563&amp;"_"&amp;R1563,[1]挑战模式!$A:$AS,5,FALSE)/I1563,2)))</f>
        <v>2.5</v>
      </c>
      <c r="K1563" s="10">
        <f t="shared" ca="1" si="153"/>
        <v>1</v>
      </c>
      <c r="L1563" s="10" t="str">
        <f t="shared" ca="1" si="154"/>
        <v>Monster_Season3_Challenge3_5_2</v>
      </c>
      <c r="M1563" s="10">
        <f t="shared" ca="1" si="155"/>
        <v>1</v>
      </c>
      <c r="O1563" s="10">
        <f ca="1">IF(J1563="","",VLOOKUP(P1563&amp;"_"&amp;Q1563&amp;"_"&amp;R1563,[1]挑战模式!$A:$AS,38+S1563,FALSE))</f>
        <v>8</v>
      </c>
      <c r="P1563" s="10">
        <v>3</v>
      </c>
      <c r="Q1563" s="10">
        <v>3</v>
      </c>
      <c r="R1563" s="10">
        <v>5</v>
      </c>
      <c r="S1563" s="10">
        <v>2</v>
      </c>
    </row>
    <row r="1564" spans="2:19" x14ac:dyDescent="0.2">
      <c r="B1564" s="10" t="str">
        <f t="shared" si="150"/>
        <v/>
      </c>
      <c r="C1564" s="10" t="str">
        <f>IF(ISNA(VLOOKUP(P1564&amp;"_"&amp;Q1564&amp;"_"&amp;R1564,[1]挑战模式!$A:$AS,1,FALSE)),"",IF(R1564-R1563=0,"",R1564))</f>
        <v/>
      </c>
      <c r="D1564" s="10" t="str">
        <f t="shared" si="151"/>
        <v/>
      </c>
      <c r="E1564" s="10" t="str">
        <f>""</f>
        <v/>
      </c>
      <c r="F1564" s="10" t="str">
        <f>IF(C1564="","",VLOOKUP(P1564&amp;"_"&amp;Q1564&amp;"_"&amp;R1564,[1]挑战模式!$A:$AS,13,FALSE)-VLOOKUP(P1564&amp;"_"&amp;Q1564&amp;"_"&amp;R1564,[1]挑战模式!$A:$AS,14,FALSE))</f>
        <v/>
      </c>
      <c r="G1564" s="10" t="str">
        <f t="shared" si="152"/>
        <v/>
      </c>
      <c r="H1564" s="10" t="str">
        <f t="shared" si="156"/>
        <v/>
      </c>
      <c r="I1564" s="10">
        <f ca="1">IF(ISNA(VLOOKUP(P1564&amp;"_"&amp;Q1564&amp;"_"&amp;R1564,[1]挑战模式!$A:$AS,1,FALSE)),"",IF(VLOOKUP(P1564&amp;"_"&amp;Q1564&amp;"_"&amp;R1564,[1]挑战模式!$A:$AS,14+S1564,FALSE)="","",INT(VLOOKUP(P1564&amp;"_"&amp;Q1564&amp;"_"&amp;R1564,[1]挑战模式!$A:$AS,20+S1564,FALSE))))</f>
        <v>6</v>
      </c>
      <c r="J1564" s="10">
        <f ca="1">IF(ISNA(VLOOKUP(P1564&amp;"_"&amp;Q1564&amp;"_"&amp;R1564,[1]挑战模式!$A:$AS,1,FALSE)),"",IF(VLOOKUP(P1564&amp;"_"&amp;Q1564&amp;"_"&amp;R1564,[1]挑战模式!$A:$AS,14+S1564,FALSE)="","",ROUND(VLOOKUP(P1564&amp;"_"&amp;Q1564&amp;"_"&amp;R1564,[1]挑战模式!$A:$AS,5,FALSE)/I1564,2)))</f>
        <v>5</v>
      </c>
      <c r="K1564" s="10">
        <f t="shared" ca="1" si="153"/>
        <v>1</v>
      </c>
      <c r="L1564" s="10" t="str">
        <f t="shared" ca="1" si="154"/>
        <v>Monster_Season3_Challenge3_5_3</v>
      </c>
      <c r="M1564" s="10">
        <f t="shared" ca="1" si="155"/>
        <v>1</v>
      </c>
      <c r="O1564" s="10">
        <f ca="1">IF(J1564="","",VLOOKUP(P1564&amp;"_"&amp;Q1564&amp;"_"&amp;R1564,[1]挑战模式!$A:$AS,38+S1564,FALSE))</f>
        <v>8</v>
      </c>
      <c r="P1564" s="10">
        <v>3</v>
      </c>
      <c r="Q1564" s="10">
        <v>3</v>
      </c>
      <c r="R1564" s="10">
        <v>5</v>
      </c>
      <c r="S1564" s="10">
        <v>3</v>
      </c>
    </row>
    <row r="1565" spans="2:19" x14ac:dyDescent="0.2">
      <c r="B1565" s="10" t="str">
        <f t="shared" si="150"/>
        <v/>
      </c>
      <c r="C1565" s="10" t="str">
        <f>IF(ISNA(VLOOKUP(P1565&amp;"_"&amp;Q1565&amp;"_"&amp;R1565,[1]挑战模式!$A:$AS,1,FALSE)),"",IF(R1565-R1564=0,"",R1565))</f>
        <v/>
      </c>
      <c r="D1565" s="10" t="str">
        <f t="shared" si="151"/>
        <v/>
      </c>
      <c r="E1565" s="10" t="str">
        <f>""</f>
        <v/>
      </c>
      <c r="F1565" s="10" t="str">
        <f>IF(C1565="","",VLOOKUP(P1565&amp;"_"&amp;Q1565&amp;"_"&amp;R1565,[1]挑战模式!$A:$AS,13,FALSE)-VLOOKUP(P1565&amp;"_"&amp;Q1565&amp;"_"&amp;R1565,[1]挑战模式!$A:$AS,14,FALSE))</f>
        <v/>
      </c>
      <c r="G1565" s="10" t="str">
        <f t="shared" si="152"/>
        <v/>
      </c>
      <c r="H1565" s="10" t="str">
        <f t="shared" si="156"/>
        <v/>
      </c>
      <c r="I1565" s="10" t="str">
        <f ca="1">IF(ISNA(VLOOKUP(P1565&amp;"_"&amp;Q1565&amp;"_"&amp;R1565,[1]挑战模式!$A:$AS,1,FALSE)),"",IF(VLOOKUP(P1565&amp;"_"&amp;Q1565&amp;"_"&amp;R1565,[1]挑战模式!$A:$AS,14+S1565,FALSE)="","",INT(VLOOKUP(P1565&amp;"_"&amp;Q1565&amp;"_"&amp;R1565,[1]挑战模式!$A:$AS,20+S1565,FALSE))))</f>
        <v/>
      </c>
      <c r="J1565" s="10" t="str">
        <f ca="1">IF(ISNA(VLOOKUP(P1565&amp;"_"&amp;Q1565&amp;"_"&amp;R1565,[1]挑战模式!$A:$AS,1,FALSE)),"",IF(VLOOKUP(P1565&amp;"_"&amp;Q1565&amp;"_"&amp;R1565,[1]挑战模式!$A:$AS,14+S1565,FALSE)="","",ROUND(VLOOKUP(P1565&amp;"_"&amp;Q1565&amp;"_"&amp;R1565,[1]挑战模式!$A:$AS,5,FALSE)/I1565,2)))</f>
        <v/>
      </c>
      <c r="K1565" s="10" t="str">
        <f t="shared" ca="1" si="153"/>
        <v/>
      </c>
      <c r="L1565" s="10" t="str">
        <f t="shared" ca="1" si="154"/>
        <v/>
      </c>
      <c r="M1565" s="10" t="str">
        <f t="shared" ca="1" si="155"/>
        <v/>
      </c>
      <c r="O1565" s="10" t="str">
        <f ca="1">IF(J1565="","",VLOOKUP(P1565&amp;"_"&amp;Q1565&amp;"_"&amp;R1565,[1]挑战模式!$A:$AS,38+S1565,FALSE))</f>
        <v/>
      </c>
      <c r="P1565" s="10">
        <v>3</v>
      </c>
      <c r="Q1565" s="10">
        <v>3</v>
      </c>
      <c r="R1565" s="10">
        <v>5</v>
      </c>
      <c r="S1565" s="10">
        <v>4</v>
      </c>
    </row>
    <row r="1566" spans="2:19" x14ac:dyDescent="0.2">
      <c r="B1566" s="10" t="str">
        <f t="shared" si="150"/>
        <v/>
      </c>
      <c r="C1566" s="10" t="str">
        <f>IF(ISNA(VLOOKUP(P1566&amp;"_"&amp;Q1566&amp;"_"&amp;R1566,[1]挑战模式!$A:$AS,1,FALSE)),"",IF(R1566-R1565=0,"",R1566))</f>
        <v/>
      </c>
      <c r="D1566" s="10" t="str">
        <f t="shared" si="151"/>
        <v/>
      </c>
      <c r="E1566" s="10" t="str">
        <f>""</f>
        <v/>
      </c>
      <c r="F1566" s="10" t="str">
        <f>IF(C1566="","",VLOOKUP(P1566&amp;"_"&amp;Q1566&amp;"_"&amp;R1566,[1]挑战模式!$A:$AS,13,FALSE)-VLOOKUP(P1566&amp;"_"&amp;Q1566&amp;"_"&amp;R1566,[1]挑战模式!$A:$AS,14,FALSE))</f>
        <v/>
      </c>
      <c r="G1566" s="10" t="str">
        <f t="shared" si="152"/>
        <v/>
      </c>
      <c r="H1566" s="10" t="str">
        <f t="shared" si="156"/>
        <v/>
      </c>
      <c r="I1566" s="10" t="str">
        <f ca="1">IF(ISNA(VLOOKUP(P1566&amp;"_"&amp;Q1566&amp;"_"&amp;R1566,[1]挑战模式!$A:$AS,1,FALSE)),"",IF(VLOOKUP(P1566&amp;"_"&amp;Q1566&amp;"_"&amp;R1566,[1]挑战模式!$A:$AS,14+S1566,FALSE)="","",INT(VLOOKUP(P1566&amp;"_"&amp;Q1566&amp;"_"&amp;R1566,[1]挑战模式!$A:$AS,20+S1566,FALSE))))</f>
        <v/>
      </c>
      <c r="J1566" s="10" t="str">
        <f ca="1">IF(ISNA(VLOOKUP(P1566&amp;"_"&amp;Q1566&amp;"_"&amp;R1566,[1]挑战模式!$A:$AS,1,FALSE)),"",IF(VLOOKUP(P1566&amp;"_"&amp;Q1566&amp;"_"&amp;R1566,[1]挑战模式!$A:$AS,14+S1566,FALSE)="","",ROUND(VLOOKUP(P1566&amp;"_"&amp;Q1566&amp;"_"&amp;R1566,[1]挑战模式!$A:$AS,5,FALSE)/I1566,2)))</f>
        <v/>
      </c>
      <c r="K1566" s="10" t="str">
        <f t="shared" ca="1" si="153"/>
        <v/>
      </c>
      <c r="L1566" s="10" t="str">
        <f t="shared" ca="1" si="154"/>
        <v/>
      </c>
      <c r="M1566" s="10" t="str">
        <f t="shared" ca="1" si="155"/>
        <v/>
      </c>
      <c r="O1566" s="10" t="str">
        <f ca="1">IF(J1566="","",VLOOKUP(P1566&amp;"_"&amp;Q1566&amp;"_"&amp;R1566,[1]挑战模式!$A:$AS,38+S1566,FALSE))</f>
        <v/>
      </c>
      <c r="P1566" s="10">
        <v>3</v>
      </c>
      <c r="Q1566" s="10">
        <v>3</v>
      </c>
      <c r="R1566" s="10">
        <v>5</v>
      </c>
      <c r="S1566" s="10">
        <v>5</v>
      </c>
    </row>
    <row r="1567" spans="2:19" x14ac:dyDescent="0.2">
      <c r="B1567" s="10" t="str">
        <f t="shared" si="150"/>
        <v/>
      </c>
      <c r="C1567" s="10" t="str">
        <f>IF(ISNA(VLOOKUP(P1567&amp;"_"&amp;Q1567&amp;"_"&amp;R1567,[1]挑战模式!$A:$AS,1,FALSE)),"",IF(R1567-R1566=0,"",R1567))</f>
        <v/>
      </c>
      <c r="D1567" s="10" t="str">
        <f t="shared" si="151"/>
        <v/>
      </c>
      <c r="E1567" s="10" t="str">
        <f>""</f>
        <v/>
      </c>
      <c r="F1567" s="10" t="str">
        <f>IF(C1567="","",VLOOKUP(P1567&amp;"_"&amp;Q1567&amp;"_"&amp;R1567,[1]挑战模式!$A:$AS,13,FALSE)-VLOOKUP(P1567&amp;"_"&amp;Q1567&amp;"_"&amp;R1567,[1]挑战模式!$A:$AS,14,FALSE))</f>
        <v/>
      </c>
      <c r="G1567" s="10" t="str">
        <f t="shared" si="152"/>
        <v/>
      </c>
      <c r="H1567" s="10" t="str">
        <f t="shared" si="156"/>
        <v/>
      </c>
      <c r="I1567" s="10" t="str">
        <f ca="1">IF(ISNA(VLOOKUP(P1567&amp;"_"&amp;Q1567&amp;"_"&amp;R1567,[1]挑战模式!$A:$AS,1,FALSE)),"",IF(VLOOKUP(P1567&amp;"_"&amp;Q1567&amp;"_"&amp;R1567,[1]挑战模式!$A:$AS,14+S1567,FALSE)="","",INT(VLOOKUP(P1567&amp;"_"&amp;Q1567&amp;"_"&amp;R1567,[1]挑战模式!$A:$AS,20+S1567,FALSE))))</f>
        <v/>
      </c>
      <c r="J1567" s="10" t="str">
        <f ca="1">IF(ISNA(VLOOKUP(P1567&amp;"_"&amp;Q1567&amp;"_"&amp;R1567,[1]挑战模式!$A:$AS,1,FALSE)),"",IF(VLOOKUP(P1567&amp;"_"&amp;Q1567&amp;"_"&amp;R1567,[1]挑战模式!$A:$AS,14+S1567,FALSE)="","",ROUND(VLOOKUP(P1567&amp;"_"&amp;Q1567&amp;"_"&amp;R1567,[1]挑战模式!$A:$AS,5,FALSE)/I1567,2)))</f>
        <v/>
      </c>
      <c r="K1567" s="10" t="str">
        <f t="shared" ca="1" si="153"/>
        <v/>
      </c>
      <c r="L1567" s="10" t="str">
        <f t="shared" ca="1" si="154"/>
        <v/>
      </c>
      <c r="M1567" s="10" t="str">
        <f t="shared" ca="1" si="155"/>
        <v/>
      </c>
      <c r="O1567" s="10" t="str">
        <f ca="1">IF(J1567="","",VLOOKUP(P1567&amp;"_"&amp;Q1567&amp;"_"&amp;R1567,[1]挑战模式!$A:$AS,38+S1567,FALSE))</f>
        <v/>
      </c>
      <c r="P1567" s="10">
        <v>3</v>
      </c>
      <c r="Q1567" s="10">
        <v>3</v>
      </c>
      <c r="R1567" s="10">
        <v>5</v>
      </c>
      <c r="S1567" s="10">
        <v>6</v>
      </c>
    </row>
    <row r="1568" spans="2:19" x14ac:dyDescent="0.2">
      <c r="B1568" s="10" t="str">
        <f t="shared" si="150"/>
        <v>MonsterWaveCallRule_Season3_Challenge3</v>
      </c>
      <c r="C1568" s="10">
        <f>IF(ISNA(VLOOKUP(P1568&amp;"_"&amp;Q1568&amp;"_"&amp;R1568,[1]挑战模式!$A:$AS,1,FALSE)),"",IF(R1568-R1567=0,"",R1568))</f>
        <v>6</v>
      </c>
      <c r="D1568" s="10" t="str">
        <f t="shared" si="151"/>
        <v>赛季3挑战关卡3波次6</v>
      </c>
      <c r="E1568" s="10" t="str">
        <f>""</f>
        <v/>
      </c>
      <c r="F1568" s="10">
        <f>IF(C1568="","",VLOOKUP(P1568&amp;"_"&amp;Q1568&amp;"_"&amp;R1568,[1]挑战模式!$A:$AS,13,FALSE)-VLOOKUP(P1568&amp;"_"&amp;Q1568&amp;"_"&amp;R1568,[1]挑战模式!$A:$AS,14,FALSE))</f>
        <v>100</v>
      </c>
      <c r="G1568" s="10">
        <f t="shared" si="152"/>
        <v>180</v>
      </c>
      <c r="H1568" s="10">
        <f t="shared" si="156"/>
        <v>0</v>
      </c>
      <c r="I1568" s="10">
        <f ca="1">IF(ISNA(VLOOKUP(P1568&amp;"_"&amp;Q1568&amp;"_"&amp;R1568,[1]挑战模式!$A:$AS,1,FALSE)),"",IF(VLOOKUP(P1568&amp;"_"&amp;Q1568&amp;"_"&amp;R1568,[1]挑战模式!$A:$AS,14+S1568,FALSE)="","",INT(VLOOKUP(P1568&amp;"_"&amp;Q1568&amp;"_"&amp;R1568,[1]挑战模式!$A:$AS,20+S1568,FALSE))))</f>
        <v>11</v>
      </c>
      <c r="J1568" s="10">
        <f ca="1">IF(ISNA(VLOOKUP(P1568&amp;"_"&amp;Q1568&amp;"_"&amp;R1568,[1]挑战模式!$A:$AS,1,FALSE)),"",IF(VLOOKUP(P1568&amp;"_"&amp;Q1568&amp;"_"&amp;R1568,[1]挑战模式!$A:$AS,14+S1568,FALSE)="","",ROUND(VLOOKUP(P1568&amp;"_"&amp;Q1568&amp;"_"&amp;R1568,[1]挑战模式!$A:$AS,5,FALSE)/I1568,2)))</f>
        <v>2.73</v>
      </c>
      <c r="K1568" s="10">
        <f t="shared" ca="1" si="153"/>
        <v>1</v>
      </c>
      <c r="L1568" s="10" t="str">
        <f t="shared" ca="1" si="154"/>
        <v>Monster_Season3_Challenge3_6_1</v>
      </c>
      <c r="M1568" s="10">
        <f t="shared" ca="1" si="155"/>
        <v>1</v>
      </c>
      <c r="O1568" s="10">
        <f ca="1">IF(J1568="","",VLOOKUP(P1568&amp;"_"&amp;Q1568&amp;"_"&amp;R1568,[1]挑战模式!$A:$AS,38+S1568,FALSE))</f>
        <v>4</v>
      </c>
      <c r="P1568" s="10">
        <v>3</v>
      </c>
      <c r="Q1568" s="10">
        <v>3</v>
      </c>
      <c r="R1568" s="10">
        <v>6</v>
      </c>
      <c r="S1568" s="10">
        <v>1</v>
      </c>
    </row>
    <row r="1569" spans="2:19" x14ac:dyDescent="0.2">
      <c r="B1569" s="10" t="str">
        <f t="shared" si="150"/>
        <v/>
      </c>
      <c r="C1569" s="10" t="str">
        <f>IF(ISNA(VLOOKUP(P1569&amp;"_"&amp;Q1569&amp;"_"&amp;R1569,[1]挑战模式!$A:$AS,1,FALSE)),"",IF(R1569-R1568=0,"",R1569))</f>
        <v/>
      </c>
      <c r="D1569" s="10" t="str">
        <f t="shared" si="151"/>
        <v/>
      </c>
      <c r="E1569" s="10" t="str">
        <f>""</f>
        <v/>
      </c>
      <c r="F1569" s="10" t="str">
        <f>IF(C1569="","",VLOOKUP(P1569&amp;"_"&amp;Q1569&amp;"_"&amp;R1569,[1]挑战模式!$A:$AS,13,FALSE)-VLOOKUP(P1569&amp;"_"&amp;Q1569&amp;"_"&amp;R1569,[1]挑战模式!$A:$AS,14,FALSE))</f>
        <v/>
      </c>
      <c r="G1569" s="10" t="str">
        <f t="shared" si="152"/>
        <v/>
      </c>
      <c r="H1569" s="10" t="str">
        <f t="shared" si="156"/>
        <v/>
      </c>
      <c r="I1569" s="10">
        <f ca="1">IF(ISNA(VLOOKUP(P1569&amp;"_"&amp;Q1569&amp;"_"&amp;R1569,[1]挑战模式!$A:$AS,1,FALSE)),"",IF(VLOOKUP(P1569&amp;"_"&amp;Q1569&amp;"_"&amp;R1569,[1]挑战模式!$A:$AS,14+S1569,FALSE)="","",INT(VLOOKUP(P1569&amp;"_"&amp;Q1569&amp;"_"&amp;R1569,[1]挑战模式!$A:$AS,20+S1569,FALSE))))</f>
        <v>8</v>
      </c>
      <c r="J1569" s="10">
        <f ca="1">IF(ISNA(VLOOKUP(P1569&amp;"_"&amp;Q1569&amp;"_"&amp;R1569,[1]挑战模式!$A:$AS,1,FALSE)),"",IF(VLOOKUP(P1569&amp;"_"&amp;Q1569&amp;"_"&amp;R1569,[1]挑战模式!$A:$AS,14+S1569,FALSE)="","",ROUND(VLOOKUP(P1569&amp;"_"&amp;Q1569&amp;"_"&amp;R1569,[1]挑战模式!$A:$AS,5,FALSE)/I1569,2)))</f>
        <v>3.75</v>
      </c>
      <c r="K1569" s="10">
        <f t="shared" ca="1" si="153"/>
        <v>1</v>
      </c>
      <c r="L1569" s="10" t="str">
        <f t="shared" ca="1" si="154"/>
        <v>Monster_Season3_Challenge3_6_2</v>
      </c>
      <c r="M1569" s="10">
        <f t="shared" ca="1" si="155"/>
        <v>1</v>
      </c>
      <c r="O1569" s="10">
        <f ca="1">IF(J1569="","",VLOOKUP(P1569&amp;"_"&amp;Q1569&amp;"_"&amp;R1569,[1]挑战模式!$A:$AS,38+S1569,FALSE))</f>
        <v>4</v>
      </c>
      <c r="P1569" s="10">
        <v>3</v>
      </c>
      <c r="Q1569" s="10">
        <v>3</v>
      </c>
      <c r="R1569" s="10">
        <v>6</v>
      </c>
      <c r="S1569" s="10">
        <v>2</v>
      </c>
    </row>
    <row r="1570" spans="2:19" x14ac:dyDescent="0.2">
      <c r="B1570" s="10" t="str">
        <f t="shared" si="150"/>
        <v/>
      </c>
      <c r="C1570" s="10" t="str">
        <f>IF(ISNA(VLOOKUP(P1570&amp;"_"&amp;Q1570&amp;"_"&amp;R1570,[1]挑战模式!$A:$AS,1,FALSE)),"",IF(R1570-R1569=0,"",R1570))</f>
        <v/>
      </c>
      <c r="D1570" s="10" t="str">
        <f t="shared" si="151"/>
        <v/>
      </c>
      <c r="E1570" s="10" t="str">
        <f>""</f>
        <v/>
      </c>
      <c r="F1570" s="10" t="str">
        <f>IF(C1570="","",VLOOKUP(P1570&amp;"_"&amp;Q1570&amp;"_"&amp;R1570,[1]挑战模式!$A:$AS,13,FALSE)-VLOOKUP(P1570&amp;"_"&amp;Q1570&amp;"_"&amp;R1570,[1]挑战模式!$A:$AS,14,FALSE))</f>
        <v/>
      </c>
      <c r="G1570" s="10" t="str">
        <f t="shared" si="152"/>
        <v/>
      </c>
      <c r="H1570" s="10" t="str">
        <f t="shared" si="156"/>
        <v/>
      </c>
      <c r="I1570" s="10">
        <f ca="1">IF(ISNA(VLOOKUP(P1570&amp;"_"&amp;Q1570&amp;"_"&amp;R1570,[1]挑战模式!$A:$AS,1,FALSE)),"",IF(VLOOKUP(P1570&amp;"_"&amp;Q1570&amp;"_"&amp;R1570,[1]挑战模式!$A:$AS,14+S1570,FALSE)="","",INT(VLOOKUP(P1570&amp;"_"&amp;Q1570&amp;"_"&amp;R1570,[1]挑战模式!$A:$AS,20+S1570,FALSE))))</f>
        <v>8</v>
      </c>
      <c r="J1570" s="10">
        <f ca="1">IF(ISNA(VLOOKUP(P1570&amp;"_"&amp;Q1570&amp;"_"&amp;R1570,[1]挑战模式!$A:$AS,1,FALSE)),"",IF(VLOOKUP(P1570&amp;"_"&amp;Q1570&amp;"_"&amp;R1570,[1]挑战模式!$A:$AS,14+S1570,FALSE)="","",ROUND(VLOOKUP(P1570&amp;"_"&amp;Q1570&amp;"_"&amp;R1570,[1]挑战模式!$A:$AS,5,FALSE)/I1570,2)))</f>
        <v>3.75</v>
      </c>
      <c r="K1570" s="10">
        <f t="shared" ca="1" si="153"/>
        <v>1</v>
      </c>
      <c r="L1570" s="10" t="str">
        <f t="shared" ca="1" si="154"/>
        <v>Monster_Season3_Challenge3_6_3</v>
      </c>
      <c r="M1570" s="10">
        <f t="shared" ca="1" si="155"/>
        <v>1</v>
      </c>
      <c r="O1570" s="10">
        <f ca="1">IF(J1570="","",VLOOKUP(P1570&amp;"_"&amp;Q1570&amp;"_"&amp;R1570,[1]挑战模式!$A:$AS,38+S1570,FALSE))</f>
        <v>9</v>
      </c>
      <c r="P1570" s="10">
        <v>3</v>
      </c>
      <c r="Q1570" s="10">
        <v>3</v>
      </c>
      <c r="R1570" s="10">
        <v>6</v>
      </c>
      <c r="S1570" s="10">
        <v>3</v>
      </c>
    </row>
    <row r="1571" spans="2:19" x14ac:dyDescent="0.2">
      <c r="B1571" s="10" t="str">
        <f t="shared" ref="B1571:B1634" si="157">IF(C1571="","","MonsterWaveCallRule_Season"&amp;P1571&amp;"_Challenge"&amp;Q1571)</f>
        <v/>
      </c>
      <c r="C1571" s="10" t="str">
        <f>IF(ISNA(VLOOKUP(P1571&amp;"_"&amp;Q1571&amp;"_"&amp;R1571,[1]挑战模式!$A:$AS,1,FALSE)),"",IF(R1571-R1570=0,"",R1571))</f>
        <v/>
      </c>
      <c r="D1571" s="10" t="str">
        <f t="shared" ref="D1571:D1634" si="158">IF(C1571="","","赛季"&amp;P1571&amp;"挑战关卡"&amp;Q1571&amp;"波次"&amp;R1571)</f>
        <v/>
      </c>
      <c r="E1571" s="10" t="str">
        <f>""</f>
        <v/>
      </c>
      <c r="F1571" s="10" t="str">
        <f>IF(C1571="","",VLOOKUP(P1571&amp;"_"&amp;Q1571&amp;"_"&amp;R1571,[1]挑战模式!$A:$AS,13,FALSE)-VLOOKUP(P1571&amp;"_"&amp;Q1571&amp;"_"&amp;R1571,[1]挑战模式!$A:$AS,14,FALSE))</f>
        <v/>
      </c>
      <c r="G1571" s="10" t="str">
        <f t="shared" ref="G1571:G1634" si="159">IF(C1571="","",180)</f>
        <v/>
      </c>
      <c r="H1571" s="10" t="str">
        <f t="shared" si="156"/>
        <v/>
      </c>
      <c r="I1571" s="10">
        <f ca="1">IF(ISNA(VLOOKUP(P1571&amp;"_"&amp;Q1571&amp;"_"&amp;R1571,[1]挑战模式!$A:$AS,1,FALSE)),"",IF(VLOOKUP(P1571&amp;"_"&amp;Q1571&amp;"_"&amp;R1571,[1]挑战模式!$A:$AS,14+S1571,FALSE)="","",INT(VLOOKUP(P1571&amp;"_"&amp;Q1571&amp;"_"&amp;R1571,[1]挑战模式!$A:$AS,20+S1571,FALSE))))</f>
        <v>5</v>
      </c>
      <c r="J1571" s="10">
        <f ca="1">IF(ISNA(VLOOKUP(P1571&amp;"_"&amp;Q1571&amp;"_"&amp;R1571,[1]挑战模式!$A:$AS,1,FALSE)),"",IF(VLOOKUP(P1571&amp;"_"&amp;Q1571&amp;"_"&amp;R1571,[1]挑战模式!$A:$AS,14+S1571,FALSE)="","",ROUND(VLOOKUP(P1571&amp;"_"&amp;Q1571&amp;"_"&amp;R1571,[1]挑战模式!$A:$AS,5,FALSE)/I1571,2)))</f>
        <v>6</v>
      </c>
      <c r="K1571" s="10">
        <f t="shared" ref="K1571:K1634" ca="1" si="160">IF(J1571="","",1)</f>
        <v>1</v>
      </c>
      <c r="L1571" s="10" t="str">
        <f t="shared" ref="L1571:L1634" ca="1" si="161">IF(J1571="","","Monster_Season"&amp;P1571&amp;"_Challenge"&amp;Q1571&amp;"_"&amp;R1571&amp;"_"&amp;S1571)</f>
        <v>Monster_Season3_Challenge3_6_4</v>
      </c>
      <c r="M1571" s="10">
        <f t="shared" ref="M1571:M1634" ca="1" si="162">IF(J1571="","",1)</f>
        <v>1</v>
      </c>
      <c r="O1571" s="10">
        <f ca="1">IF(J1571="","",VLOOKUP(P1571&amp;"_"&amp;Q1571&amp;"_"&amp;R1571,[1]挑战模式!$A:$AS,38+S1571,FALSE))</f>
        <v>9</v>
      </c>
      <c r="P1571" s="10">
        <v>3</v>
      </c>
      <c r="Q1571" s="10">
        <v>3</v>
      </c>
      <c r="R1571" s="10">
        <v>6</v>
      </c>
      <c r="S1571" s="10">
        <v>4</v>
      </c>
    </row>
    <row r="1572" spans="2:19" x14ac:dyDescent="0.2">
      <c r="B1572" s="10" t="str">
        <f t="shared" si="157"/>
        <v/>
      </c>
      <c r="C1572" s="10" t="str">
        <f>IF(ISNA(VLOOKUP(P1572&amp;"_"&amp;Q1572&amp;"_"&amp;R1572,[1]挑战模式!$A:$AS,1,FALSE)),"",IF(R1572-R1571=0,"",R1572))</f>
        <v/>
      </c>
      <c r="D1572" s="10" t="str">
        <f t="shared" si="158"/>
        <v/>
      </c>
      <c r="E1572" s="10" t="str">
        <f>""</f>
        <v/>
      </c>
      <c r="F1572" s="10" t="str">
        <f>IF(C1572="","",VLOOKUP(P1572&amp;"_"&amp;Q1572&amp;"_"&amp;R1572,[1]挑战模式!$A:$AS,13,FALSE)-VLOOKUP(P1572&amp;"_"&amp;Q1572&amp;"_"&amp;R1572,[1]挑战模式!$A:$AS,14,FALSE))</f>
        <v/>
      </c>
      <c r="G1572" s="10" t="str">
        <f t="shared" si="159"/>
        <v/>
      </c>
      <c r="H1572" s="10" t="str">
        <f t="shared" si="156"/>
        <v/>
      </c>
      <c r="I1572" s="10" t="str">
        <f ca="1">IF(ISNA(VLOOKUP(P1572&amp;"_"&amp;Q1572&amp;"_"&amp;R1572,[1]挑战模式!$A:$AS,1,FALSE)),"",IF(VLOOKUP(P1572&amp;"_"&amp;Q1572&amp;"_"&amp;R1572,[1]挑战模式!$A:$AS,14+S1572,FALSE)="","",INT(VLOOKUP(P1572&amp;"_"&amp;Q1572&amp;"_"&amp;R1572,[1]挑战模式!$A:$AS,20+S1572,FALSE))))</f>
        <v/>
      </c>
      <c r="J1572" s="10" t="str">
        <f ca="1">IF(ISNA(VLOOKUP(P1572&amp;"_"&amp;Q1572&amp;"_"&amp;R1572,[1]挑战模式!$A:$AS,1,FALSE)),"",IF(VLOOKUP(P1572&amp;"_"&amp;Q1572&amp;"_"&amp;R1572,[1]挑战模式!$A:$AS,14+S1572,FALSE)="","",ROUND(VLOOKUP(P1572&amp;"_"&amp;Q1572&amp;"_"&amp;R1572,[1]挑战模式!$A:$AS,5,FALSE)/I1572,2)))</f>
        <v/>
      </c>
      <c r="K1572" s="10" t="str">
        <f t="shared" ca="1" si="160"/>
        <v/>
      </c>
      <c r="L1572" s="10" t="str">
        <f t="shared" ca="1" si="161"/>
        <v/>
      </c>
      <c r="M1572" s="10" t="str">
        <f t="shared" ca="1" si="162"/>
        <v/>
      </c>
      <c r="O1572" s="10" t="str">
        <f ca="1">IF(J1572="","",VLOOKUP(P1572&amp;"_"&amp;Q1572&amp;"_"&amp;R1572,[1]挑战模式!$A:$AS,38+S1572,FALSE))</f>
        <v/>
      </c>
      <c r="P1572" s="10">
        <v>3</v>
      </c>
      <c r="Q1572" s="10">
        <v>3</v>
      </c>
      <c r="R1572" s="10">
        <v>6</v>
      </c>
      <c r="S1572" s="10">
        <v>5</v>
      </c>
    </row>
    <row r="1573" spans="2:19" x14ac:dyDescent="0.2">
      <c r="B1573" s="10" t="str">
        <f t="shared" si="157"/>
        <v/>
      </c>
      <c r="C1573" s="10" t="str">
        <f>IF(ISNA(VLOOKUP(P1573&amp;"_"&amp;Q1573&amp;"_"&amp;R1573,[1]挑战模式!$A:$AS,1,FALSE)),"",IF(R1573-R1572=0,"",R1573))</f>
        <v/>
      </c>
      <c r="D1573" s="10" t="str">
        <f t="shared" si="158"/>
        <v/>
      </c>
      <c r="E1573" s="10" t="str">
        <f>""</f>
        <v/>
      </c>
      <c r="F1573" s="10" t="str">
        <f>IF(C1573="","",VLOOKUP(P1573&amp;"_"&amp;Q1573&amp;"_"&amp;R1573,[1]挑战模式!$A:$AS,13,FALSE)-VLOOKUP(P1573&amp;"_"&amp;Q1573&amp;"_"&amp;R1573,[1]挑战模式!$A:$AS,14,FALSE))</f>
        <v/>
      </c>
      <c r="G1573" s="10" t="str">
        <f t="shared" si="159"/>
        <v/>
      </c>
      <c r="H1573" s="10" t="str">
        <f t="shared" si="156"/>
        <v/>
      </c>
      <c r="I1573" s="10" t="str">
        <f ca="1">IF(ISNA(VLOOKUP(P1573&amp;"_"&amp;Q1573&amp;"_"&amp;R1573,[1]挑战模式!$A:$AS,1,FALSE)),"",IF(VLOOKUP(P1573&amp;"_"&amp;Q1573&amp;"_"&amp;R1573,[1]挑战模式!$A:$AS,14+S1573,FALSE)="","",INT(VLOOKUP(P1573&amp;"_"&amp;Q1573&amp;"_"&amp;R1573,[1]挑战模式!$A:$AS,20+S1573,FALSE))))</f>
        <v/>
      </c>
      <c r="J1573" s="10" t="str">
        <f ca="1">IF(ISNA(VLOOKUP(P1573&amp;"_"&amp;Q1573&amp;"_"&amp;R1573,[1]挑战模式!$A:$AS,1,FALSE)),"",IF(VLOOKUP(P1573&amp;"_"&amp;Q1573&amp;"_"&amp;R1573,[1]挑战模式!$A:$AS,14+S1573,FALSE)="","",ROUND(VLOOKUP(P1573&amp;"_"&amp;Q1573&amp;"_"&amp;R1573,[1]挑战模式!$A:$AS,5,FALSE)/I1573,2)))</f>
        <v/>
      </c>
      <c r="K1573" s="10" t="str">
        <f t="shared" ca="1" si="160"/>
        <v/>
      </c>
      <c r="L1573" s="10" t="str">
        <f t="shared" ca="1" si="161"/>
        <v/>
      </c>
      <c r="M1573" s="10" t="str">
        <f t="shared" ca="1" si="162"/>
        <v/>
      </c>
      <c r="O1573" s="10" t="str">
        <f ca="1">IF(J1573="","",VLOOKUP(P1573&amp;"_"&amp;Q1573&amp;"_"&amp;R1573,[1]挑战模式!$A:$AS,38+S1573,FALSE))</f>
        <v/>
      </c>
      <c r="P1573" s="10">
        <v>3</v>
      </c>
      <c r="Q1573" s="10">
        <v>3</v>
      </c>
      <c r="R1573" s="10">
        <v>6</v>
      </c>
      <c r="S1573" s="10">
        <v>6</v>
      </c>
    </row>
    <row r="1574" spans="2:19" x14ac:dyDescent="0.2">
      <c r="B1574" s="10" t="str">
        <f t="shared" si="157"/>
        <v/>
      </c>
      <c r="C1574" s="10" t="str">
        <f>IF(ISNA(VLOOKUP(P1574&amp;"_"&amp;Q1574&amp;"_"&amp;R1574,[1]挑战模式!$A:$AS,1,FALSE)),"",IF(R1574-R1573=0,"",R1574))</f>
        <v/>
      </c>
      <c r="D1574" s="10" t="str">
        <f t="shared" si="158"/>
        <v/>
      </c>
      <c r="E1574" s="10" t="str">
        <f>""</f>
        <v/>
      </c>
      <c r="F1574" s="10" t="str">
        <f>IF(C1574="","",VLOOKUP(P1574&amp;"_"&amp;Q1574&amp;"_"&amp;R1574,[1]挑战模式!$A:$AS,13,FALSE)-VLOOKUP(P1574&amp;"_"&amp;Q1574&amp;"_"&amp;R1574,[1]挑战模式!$A:$AS,14,FALSE))</f>
        <v/>
      </c>
      <c r="G1574" s="10" t="str">
        <f t="shared" si="159"/>
        <v/>
      </c>
      <c r="H1574" s="10" t="str">
        <f t="shared" si="156"/>
        <v/>
      </c>
      <c r="I1574" s="10" t="str">
        <f>IF(ISNA(VLOOKUP(P1574&amp;"_"&amp;Q1574&amp;"_"&amp;R1574,[1]挑战模式!$A:$AS,1,FALSE)),"",IF(VLOOKUP(P1574&amp;"_"&amp;Q1574&amp;"_"&amp;R1574,[1]挑战模式!$A:$AS,14+S1574,FALSE)="","",INT(VLOOKUP(P1574&amp;"_"&amp;Q1574&amp;"_"&amp;R1574,[1]挑战模式!$A:$AS,20+S1574,FALSE))))</f>
        <v/>
      </c>
      <c r="J1574" s="10" t="str">
        <f>IF(ISNA(VLOOKUP(P1574&amp;"_"&amp;Q1574&amp;"_"&amp;R1574,[1]挑战模式!$A:$AS,1,FALSE)),"",IF(VLOOKUP(P1574&amp;"_"&amp;Q1574&amp;"_"&amp;R1574,[1]挑战模式!$A:$AS,14+S1574,FALSE)="","",ROUND(VLOOKUP(P1574&amp;"_"&amp;Q1574&amp;"_"&amp;R1574,[1]挑战模式!$A:$AS,5,FALSE)/I1574,2)))</f>
        <v/>
      </c>
      <c r="K1574" s="10" t="str">
        <f t="shared" si="160"/>
        <v/>
      </c>
      <c r="L1574" s="10" t="str">
        <f t="shared" si="161"/>
        <v/>
      </c>
      <c r="M1574" s="10" t="str">
        <f t="shared" si="162"/>
        <v/>
      </c>
      <c r="O1574" s="10" t="str">
        <f>IF(J1574="","",VLOOKUP(P1574&amp;"_"&amp;Q1574&amp;"_"&amp;R1574,[1]挑战模式!$A:$AS,38+S1574,FALSE))</f>
        <v/>
      </c>
      <c r="P1574" s="10">
        <v>3</v>
      </c>
      <c r="Q1574" s="10">
        <v>3</v>
      </c>
      <c r="R1574" s="10">
        <v>7</v>
      </c>
      <c r="S1574" s="10">
        <v>1</v>
      </c>
    </row>
    <row r="1575" spans="2:19" x14ac:dyDescent="0.2">
      <c r="B1575" s="10" t="str">
        <f t="shared" si="157"/>
        <v/>
      </c>
      <c r="C1575" s="10" t="str">
        <f>IF(ISNA(VLOOKUP(P1575&amp;"_"&amp;Q1575&amp;"_"&amp;R1575,[1]挑战模式!$A:$AS,1,FALSE)),"",IF(R1575-R1574=0,"",R1575))</f>
        <v/>
      </c>
      <c r="D1575" s="10" t="str">
        <f t="shared" si="158"/>
        <v/>
      </c>
      <c r="E1575" s="10" t="str">
        <f>""</f>
        <v/>
      </c>
      <c r="F1575" s="10" t="str">
        <f>IF(C1575="","",VLOOKUP(P1575&amp;"_"&amp;Q1575&amp;"_"&amp;R1575,[1]挑战模式!$A:$AS,13,FALSE)-VLOOKUP(P1575&amp;"_"&amp;Q1575&amp;"_"&amp;R1575,[1]挑战模式!$A:$AS,14,FALSE))</f>
        <v/>
      </c>
      <c r="G1575" s="10" t="str">
        <f t="shared" si="159"/>
        <v/>
      </c>
      <c r="H1575" s="10" t="str">
        <f t="shared" si="156"/>
        <v/>
      </c>
      <c r="I1575" s="10" t="str">
        <f>IF(ISNA(VLOOKUP(P1575&amp;"_"&amp;Q1575&amp;"_"&amp;R1575,[1]挑战模式!$A:$AS,1,FALSE)),"",IF(VLOOKUP(P1575&amp;"_"&amp;Q1575&amp;"_"&amp;R1575,[1]挑战模式!$A:$AS,14+S1575,FALSE)="","",INT(VLOOKUP(P1575&amp;"_"&amp;Q1575&amp;"_"&amp;R1575,[1]挑战模式!$A:$AS,20+S1575,FALSE))))</f>
        <v/>
      </c>
      <c r="J1575" s="10" t="str">
        <f>IF(ISNA(VLOOKUP(P1575&amp;"_"&amp;Q1575&amp;"_"&amp;R1575,[1]挑战模式!$A:$AS,1,FALSE)),"",IF(VLOOKUP(P1575&amp;"_"&amp;Q1575&amp;"_"&amp;R1575,[1]挑战模式!$A:$AS,14+S1575,FALSE)="","",ROUND(VLOOKUP(P1575&amp;"_"&amp;Q1575&amp;"_"&amp;R1575,[1]挑战模式!$A:$AS,5,FALSE)/I1575,2)))</f>
        <v/>
      </c>
      <c r="K1575" s="10" t="str">
        <f t="shared" si="160"/>
        <v/>
      </c>
      <c r="L1575" s="10" t="str">
        <f t="shared" si="161"/>
        <v/>
      </c>
      <c r="M1575" s="10" t="str">
        <f t="shared" si="162"/>
        <v/>
      </c>
      <c r="O1575" s="10" t="str">
        <f>IF(J1575="","",VLOOKUP(P1575&amp;"_"&amp;Q1575&amp;"_"&amp;R1575,[1]挑战模式!$A:$AS,38+S1575,FALSE))</f>
        <v/>
      </c>
      <c r="P1575" s="10">
        <v>3</v>
      </c>
      <c r="Q1575" s="10">
        <v>3</v>
      </c>
      <c r="R1575" s="10">
        <v>7</v>
      </c>
      <c r="S1575" s="10">
        <v>2</v>
      </c>
    </row>
    <row r="1576" spans="2:19" x14ac:dyDescent="0.2">
      <c r="B1576" s="10" t="str">
        <f t="shared" si="157"/>
        <v/>
      </c>
      <c r="C1576" s="10" t="str">
        <f>IF(ISNA(VLOOKUP(P1576&amp;"_"&amp;Q1576&amp;"_"&amp;R1576,[1]挑战模式!$A:$AS,1,FALSE)),"",IF(R1576-R1575=0,"",R1576))</f>
        <v/>
      </c>
      <c r="D1576" s="10" t="str">
        <f t="shared" si="158"/>
        <v/>
      </c>
      <c r="E1576" s="10" t="str">
        <f>""</f>
        <v/>
      </c>
      <c r="F1576" s="10" t="str">
        <f>IF(C1576="","",VLOOKUP(P1576&amp;"_"&amp;Q1576&amp;"_"&amp;R1576,[1]挑战模式!$A:$AS,13,FALSE)-VLOOKUP(P1576&amp;"_"&amp;Q1576&amp;"_"&amp;R1576,[1]挑战模式!$A:$AS,14,FALSE))</f>
        <v/>
      </c>
      <c r="G1576" s="10" t="str">
        <f t="shared" si="159"/>
        <v/>
      </c>
      <c r="H1576" s="10" t="str">
        <f t="shared" si="156"/>
        <v/>
      </c>
      <c r="I1576" s="10" t="str">
        <f>IF(ISNA(VLOOKUP(P1576&amp;"_"&amp;Q1576&amp;"_"&amp;R1576,[1]挑战模式!$A:$AS,1,FALSE)),"",IF(VLOOKUP(P1576&amp;"_"&amp;Q1576&amp;"_"&amp;R1576,[1]挑战模式!$A:$AS,14+S1576,FALSE)="","",INT(VLOOKUP(P1576&amp;"_"&amp;Q1576&amp;"_"&amp;R1576,[1]挑战模式!$A:$AS,20+S1576,FALSE))))</f>
        <v/>
      </c>
      <c r="J1576" s="10" t="str">
        <f>IF(ISNA(VLOOKUP(P1576&amp;"_"&amp;Q1576&amp;"_"&amp;R1576,[1]挑战模式!$A:$AS,1,FALSE)),"",IF(VLOOKUP(P1576&amp;"_"&amp;Q1576&amp;"_"&amp;R1576,[1]挑战模式!$A:$AS,14+S1576,FALSE)="","",ROUND(VLOOKUP(P1576&amp;"_"&amp;Q1576&amp;"_"&amp;R1576,[1]挑战模式!$A:$AS,5,FALSE)/I1576,2)))</f>
        <v/>
      </c>
      <c r="K1576" s="10" t="str">
        <f t="shared" si="160"/>
        <v/>
      </c>
      <c r="L1576" s="10" t="str">
        <f t="shared" si="161"/>
        <v/>
      </c>
      <c r="M1576" s="10" t="str">
        <f t="shared" si="162"/>
        <v/>
      </c>
      <c r="O1576" s="10" t="str">
        <f>IF(J1576="","",VLOOKUP(P1576&amp;"_"&amp;Q1576&amp;"_"&amp;R1576,[1]挑战模式!$A:$AS,38+S1576,FALSE))</f>
        <v/>
      </c>
      <c r="P1576" s="10">
        <v>3</v>
      </c>
      <c r="Q1576" s="10">
        <v>3</v>
      </c>
      <c r="R1576" s="10">
        <v>7</v>
      </c>
      <c r="S1576" s="10">
        <v>3</v>
      </c>
    </row>
    <row r="1577" spans="2:19" x14ac:dyDescent="0.2">
      <c r="B1577" s="10" t="str">
        <f t="shared" si="157"/>
        <v/>
      </c>
      <c r="C1577" s="10" t="str">
        <f>IF(ISNA(VLOOKUP(P1577&amp;"_"&amp;Q1577&amp;"_"&amp;R1577,[1]挑战模式!$A:$AS,1,FALSE)),"",IF(R1577-R1576=0,"",R1577))</f>
        <v/>
      </c>
      <c r="D1577" s="10" t="str">
        <f t="shared" si="158"/>
        <v/>
      </c>
      <c r="E1577" s="10" t="str">
        <f>""</f>
        <v/>
      </c>
      <c r="F1577" s="10" t="str">
        <f>IF(C1577="","",VLOOKUP(P1577&amp;"_"&amp;Q1577&amp;"_"&amp;R1577,[1]挑战模式!$A:$AS,13,FALSE)-VLOOKUP(P1577&amp;"_"&amp;Q1577&amp;"_"&amp;R1577,[1]挑战模式!$A:$AS,14,FALSE))</f>
        <v/>
      </c>
      <c r="G1577" s="10" t="str">
        <f t="shared" si="159"/>
        <v/>
      </c>
      <c r="H1577" s="10" t="str">
        <f t="shared" si="156"/>
        <v/>
      </c>
      <c r="I1577" s="10" t="str">
        <f>IF(ISNA(VLOOKUP(P1577&amp;"_"&amp;Q1577&amp;"_"&amp;R1577,[1]挑战模式!$A:$AS,1,FALSE)),"",IF(VLOOKUP(P1577&amp;"_"&amp;Q1577&amp;"_"&amp;R1577,[1]挑战模式!$A:$AS,14+S1577,FALSE)="","",INT(VLOOKUP(P1577&amp;"_"&amp;Q1577&amp;"_"&amp;R1577,[1]挑战模式!$A:$AS,20+S1577,FALSE))))</f>
        <v/>
      </c>
      <c r="J1577" s="10" t="str">
        <f>IF(ISNA(VLOOKUP(P1577&amp;"_"&amp;Q1577&amp;"_"&amp;R1577,[1]挑战模式!$A:$AS,1,FALSE)),"",IF(VLOOKUP(P1577&amp;"_"&amp;Q1577&amp;"_"&amp;R1577,[1]挑战模式!$A:$AS,14+S1577,FALSE)="","",ROUND(VLOOKUP(P1577&amp;"_"&amp;Q1577&amp;"_"&amp;R1577,[1]挑战模式!$A:$AS,5,FALSE)/I1577,2)))</f>
        <v/>
      </c>
      <c r="K1577" s="10" t="str">
        <f t="shared" si="160"/>
        <v/>
      </c>
      <c r="L1577" s="10" t="str">
        <f t="shared" si="161"/>
        <v/>
      </c>
      <c r="M1577" s="10" t="str">
        <f t="shared" si="162"/>
        <v/>
      </c>
      <c r="O1577" s="10" t="str">
        <f>IF(J1577="","",VLOOKUP(P1577&amp;"_"&amp;Q1577&amp;"_"&amp;R1577,[1]挑战模式!$A:$AS,38+S1577,FALSE))</f>
        <v/>
      </c>
      <c r="P1577" s="10">
        <v>3</v>
      </c>
      <c r="Q1577" s="10">
        <v>3</v>
      </c>
      <c r="R1577" s="10">
        <v>7</v>
      </c>
      <c r="S1577" s="10">
        <v>4</v>
      </c>
    </row>
    <row r="1578" spans="2:19" x14ac:dyDescent="0.2">
      <c r="B1578" s="10" t="str">
        <f t="shared" si="157"/>
        <v/>
      </c>
      <c r="C1578" s="10" t="str">
        <f>IF(ISNA(VLOOKUP(P1578&amp;"_"&amp;Q1578&amp;"_"&amp;R1578,[1]挑战模式!$A:$AS,1,FALSE)),"",IF(R1578-R1577=0,"",R1578))</f>
        <v/>
      </c>
      <c r="D1578" s="10" t="str">
        <f t="shared" si="158"/>
        <v/>
      </c>
      <c r="E1578" s="10" t="str">
        <f>""</f>
        <v/>
      </c>
      <c r="F1578" s="10" t="str">
        <f>IF(C1578="","",VLOOKUP(P1578&amp;"_"&amp;Q1578&amp;"_"&amp;R1578,[1]挑战模式!$A:$AS,13,FALSE)-VLOOKUP(P1578&amp;"_"&amp;Q1578&amp;"_"&amp;R1578,[1]挑战模式!$A:$AS,14,FALSE))</f>
        <v/>
      </c>
      <c r="G1578" s="10" t="str">
        <f t="shared" si="159"/>
        <v/>
      </c>
      <c r="H1578" s="10" t="str">
        <f t="shared" si="156"/>
        <v/>
      </c>
      <c r="I1578" s="10" t="str">
        <f>IF(ISNA(VLOOKUP(P1578&amp;"_"&amp;Q1578&amp;"_"&amp;R1578,[1]挑战模式!$A:$AS,1,FALSE)),"",IF(VLOOKUP(P1578&amp;"_"&amp;Q1578&amp;"_"&amp;R1578,[1]挑战模式!$A:$AS,14+S1578,FALSE)="","",INT(VLOOKUP(P1578&amp;"_"&amp;Q1578&amp;"_"&amp;R1578,[1]挑战模式!$A:$AS,20+S1578,FALSE))))</f>
        <v/>
      </c>
      <c r="J1578" s="10" t="str">
        <f>IF(ISNA(VLOOKUP(P1578&amp;"_"&amp;Q1578&amp;"_"&amp;R1578,[1]挑战模式!$A:$AS,1,FALSE)),"",IF(VLOOKUP(P1578&amp;"_"&amp;Q1578&amp;"_"&amp;R1578,[1]挑战模式!$A:$AS,14+S1578,FALSE)="","",ROUND(VLOOKUP(P1578&amp;"_"&amp;Q1578&amp;"_"&amp;R1578,[1]挑战模式!$A:$AS,5,FALSE)/I1578,2)))</f>
        <v/>
      </c>
      <c r="K1578" s="10" t="str">
        <f t="shared" si="160"/>
        <v/>
      </c>
      <c r="L1578" s="10" t="str">
        <f t="shared" si="161"/>
        <v/>
      </c>
      <c r="M1578" s="10" t="str">
        <f t="shared" si="162"/>
        <v/>
      </c>
      <c r="O1578" s="10" t="str">
        <f>IF(J1578="","",VLOOKUP(P1578&amp;"_"&amp;Q1578&amp;"_"&amp;R1578,[1]挑战模式!$A:$AS,38+S1578,FALSE))</f>
        <v/>
      </c>
      <c r="P1578" s="10">
        <v>3</v>
      </c>
      <c r="Q1578" s="10">
        <v>3</v>
      </c>
      <c r="R1578" s="10">
        <v>7</v>
      </c>
      <c r="S1578" s="10">
        <v>5</v>
      </c>
    </row>
    <row r="1579" spans="2:19" x14ac:dyDescent="0.2">
      <c r="B1579" s="10" t="str">
        <f t="shared" si="157"/>
        <v/>
      </c>
      <c r="C1579" s="10" t="str">
        <f>IF(ISNA(VLOOKUP(P1579&amp;"_"&amp;Q1579&amp;"_"&amp;R1579,[1]挑战模式!$A:$AS,1,FALSE)),"",IF(R1579-R1578=0,"",R1579))</f>
        <v/>
      </c>
      <c r="D1579" s="10" t="str">
        <f t="shared" si="158"/>
        <v/>
      </c>
      <c r="E1579" s="10" t="str">
        <f>""</f>
        <v/>
      </c>
      <c r="F1579" s="10" t="str">
        <f>IF(C1579="","",VLOOKUP(P1579&amp;"_"&amp;Q1579&amp;"_"&amp;R1579,[1]挑战模式!$A:$AS,13,FALSE)-VLOOKUP(P1579&amp;"_"&amp;Q1579&amp;"_"&amp;R1579,[1]挑战模式!$A:$AS,14,FALSE))</f>
        <v/>
      </c>
      <c r="G1579" s="10" t="str">
        <f t="shared" si="159"/>
        <v/>
      </c>
      <c r="H1579" s="10" t="str">
        <f t="shared" si="156"/>
        <v/>
      </c>
      <c r="I1579" s="10" t="str">
        <f>IF(ISNA(VLOOKUP(P1579&amp;"_"&amp;Q1579&amp;"_"&amp;R1579,[1]挑战模式!$A:$AS,1,FALSE)),"",IF(VLOOKUP(P1579&amp;"_"&amp;Q1579&amp;"_"&amp;R1579,[1]挑战模式!$A:$AS,14+S1579,FALSE)="","",INT(VLOOKUP(P1579&amp;"_"&amp;Q1579&amp;"_"&amp;R1579,[1]挑战模式!$A:$AS,20+S1579,FALSE))))</f>
        <v/>
      </c>
      <c r="J1579" s="10" t="str">
        <f>IF(ISNA(VLOOKUP(P1579&amp;"_"&amp;Q1579&amp;"_"&amp;R1579,[1]挑战模式!$A:$AS,1,FALSE)),"",IF(VLOOKUP(P1579&amp;"_"&amp;Q1579&amp;"_"&amp;R1579,[1]挑战模式!$A:$AS,14+S1579,FALSE)="","",ROUND(VLOOKUP(P1579&amp;"_"&amp;Q1579&amp;"_"&amp;R1579,[1]挑战模式!$A:$AS,5,FALSE)/I1579,2)))</f>
        <v/>
      </c>
      <c r="K1579" s="10" t="str">
        <f t="shared" si="160"/>
        <v/>
      </c>
      <c r="L1579" s="10" t="str">
        <f t="shared" si="161"/>
        <v/>
      </c>
      <c r="M1579" s="10" t="str">
        <f t="shared" si="162"/>
        <v/>
      </c>
      <c r="O1579" s="10" t="str">
        <f>IF(J1579="","",VLOOKUP(P1579&amp;"_"&amp;Q1579&amp;"_"&amp;R1579,[1]挑战模式!$A:$AS,38+S1579,FALSE))</f>
        <v/>
      </c>
      <c r="P1579" s="10">
        <v>3</v>
      </c>
      <c r="Q1579" s="10">
        <v>3</v>
      </c>
      <c r="R1579" s="10">
        <v>7</v>
      </c>
      <c r="S1579" s="10">
        <v>6</v>
      </c>
    </row>
    <row r="1580" spans="2:19" x14ac:dyDescent="0.2">
      <c r="B1580" s="10" t="str">
        <f t="shared" si="157"/>
        <v/>
      </c>
      <c r="C1580" s="10" t="str">
        <f>IF(ISNA(VLOOKUP(P1580&amp;"_"&amp;Q1580&amp;"_"&amp;R1580,[1]挑战模式!$A:$AS,1,FALSE)),"",IF(R1580-R1579=0,"",R1580))</f>
        <v/>
      </c>
      <c r="D1580" s="10" t="str">
        <f t="shared" si="158"/>
        <v/>
      </c>
      <c r="E1580" s="10" t="str">
        <f>""</f>
        <v/>
      </c>
      <c r="F1580" s="10" t="str">
        <f>IF(C1580="","",VLOOKUP(P1580&amp;"_"&amp;Q1580&amp;"_"&amp;R1580,[1]挑战模式!$A:$AS,13,FALSE)-VLOOKUP(P1580&amp;"_"&amp;Q1580&amp;"_"&amp;R1580,[1]挑战模式!$A:$AS,14,FALSE))</f>
        <v/>
      </c>
      <c r="G1580" s="10" t="str">
        <f t="shared" si="159"/>
        <v/>
      </c>
      <c r="H1580" s="10" t="str">
        <f t="shared" si="156"/>
        <v/>
      </c>
      <c r="I1580" s="10" t="str">
        <f>IF(ISNA(VLOOKUP(P1580&amp;"_"&amp;Q1580&amp;"_"&amp;R1580,[1]挑战模式!$A:$AS,1,FALSE)),"",IF(VLOOKUP(P1580&amp;"_"&amp;Q1580&amp;"_"&amp;R1580,[1]挑战模式!$A:$AS,14+S1580,FALSE)="","",INT(VLOOKUP(P1580&amp;"_"&amp;Q1580&amp;"_"&amp;R1580,[1]挑战模式!$A:$AS,20+S1580,FALSE))))</f>
        <v/>
      </c>
      <c r="J1580" s="10" t="str">
        <f>IF(ISNA(VLOOKUP(P1580&amp;"_"&amp;Q1580&amp;"_"&amp;R1580,[1]挑战模式!$A:$AS,1,FALSE)),"",IF(VLOOKUP(P1580&amp;"_"&amp;Q1580&amp;"_"&amp;R1580,[1]挑战模式!$A:$AS,14+S1580,FALSE)="","",ROUND(VLOOKUP(P1580&amp;"_"&amp;Q1580&amp;"_"&amp;R1580,[1]挑战模式!$A:$AS,5,FALSE)/I1580,2)))</f>
        <v/>
      </c>
      <c r="K1580" s="10" t="str">
        <f t="shared" si="160"/>
        <v/>
      </c>
      <c r="L1580" s="10" t="str">
        <f t="shared" si="161"/>
        <v/>
      </c>
      <c r="M1580" s="10" t="str">
        <f t="shared" si="162"/>
        <v/>
      </c>
      <c r="O1580" s="10" t="str">
        <f>IF(J1580="","",VLOOKUP(P1580&amp;"_"&amp;Q1580&amp;"_"&amp;R1580,[1]挑战模式!$A:$AS,38+S1580,FALSE))</f>
        <v/>
      </c>
      <c r="P1580" s="10">
        <v>3</v>
      </c>
      <c r="Q1580" s="10">
        <v>3</v>
      </c>
      <c r="R1580" s="10">
        <v>8</v>
      </c>
      <c r="S1580" s="10">
        <v>1</v>
      </c>
    </row>
    <row r="1581" spans="2:19" x14ac:dyDescent="0.2">
      <c r="B1581" s="10" t="str">
        <f t="shared" si="157"/>
        <v/>
      </c>
      <c r="C1581" s="10" t="str">
        <f>IF(ISNA(VLOOKUP(P1581&amp;"_"&amp;Q1581&amp;"_"&amp;R1581,[1]挑战模式!$A:$AS,1,FALSE)),"",IF(R1581-R1580=0,"",R1581))</f>
        <v/>
      </c>
      <c r="D1581" s="10" t="str">
        <f t="shared" si="158"/>
        <v/>
      </c>
      <c r="E1581" s="10" t="str">
        <f>""</f>
        <v/>
      </c>
      <c r="F1581" s="10" t="str">
        <f>IF(C1581="","",VLOOKUP(P1581&amp;"_"&amp;Q1581&amp;"_"&amp;R1581,[1]挑战模式!$A:$AS,13,FALSE)-VLOOKUP(P1581&amp;"_"&amp;Q1581&amp;"_"&amp;R1581,[1]挑战模式!$A:$AS,14,FALSE))</f>
        <v/>
      </c>
      <c r="G1581" s="10" t="str">
        <f t="shared" si="159"/>
        <v/>
      </c>
      <c r="H1581" s="10" t="str">
        <f t="shared" si="156"/>
        <v/>
      </c>
      <c r="I1581" s="10" t="str">
        <f>IF(ISNA(VLOOKUP(P1581&amp;"_"&amp;Q1581&amp;"_"&amp;R1581,[1]挑战模式!$A:$AS,1,FALSE)),"",IF(VLOOKUP(P1581&amp;"_"&amp;Q1581&amp;"_"&amp;R1581,[1]挑战模式!$A:$AS,14+S1581,FALSE)="","",INT(VLOOKUP(P1581&amp;"_"&amp;Q1581&amp;"_"&amp;R1581,[1]挑战模式!$A:$AS,20+S1581,FALSE))))</f>
        <v/>
      </c>
      <c r="J1581" s="10" t="str">
        <f>IF(ISNA(VLOOKUP(P1581&amp;"_"&amp;Q1581&amp;"_"&amp;R1581,[1]挑战模式!$A:$AS,1,FALSE)),"",IF(VLOOKUP(P1581&amp;"_"&amp;Q1581&amp;"_"&amp;R1581,[1]挑战模式!$A:$AS,14+S1581,FALSE)="","",ROUND(VLOOKUP(P1581&amp;"_"&amp;Q1581&amp;"_"&amp;R1581,[1]挑战模式!$A:$AS,5,FALSE)/I1581,2)))</f>
        <v/>
      </c>
      <c r="K1581" s="10" t="str">
        <f t="shared" si="160"/>
        <v/>
      </c>
      <c r="L1581" s="10" t="str">
        <f t="shared" si="161"/>
        <v/>
      </c>
      <c r="M1581" s="10" t="str">
        <f t="shared" si="162"/>
        <v/>
      </c>
      <c r="O1581" s="10" t="str">
        <f>IF(J1581="","",VLOOKUP(P1581&amp;"_"&amp;Q1581&amp;"_"&amp;R1581,[1]挑战模式!$A:$AS,38+S1581,FALSE))</f>
        <v/>
      </c>
      <c r="P1581" s="10">
        <v>3</v>
      </c>
      <c r="Q1581" s="10">
        <v>3</v>
      </c>
      <c r="R1581" s="10">
        <v>8</v>
      </c>
      <c r="S1581" s="10">
        <v>2</v>
      </c>
    </row>
    <row r="1582" spans="2:19" x14ac:dyDescent="0.2">
      <c r="B1582" s="10" t="str">
        <f t="shared" si="157"/>
        <v/>
      </c>
      <c r="C1582" s="10" t="str">
        <f>IF(ISNA(VLOOKUP(P1582&amp;"_"&amp;Q1582&amp;"_"&amp;R1582,[1]挑战模式!$A:$AS,1,FALSE)),"",IF(R1582-R1581=0,"",R1582))</f>
        <v/>
      </c>
      <c r="D1582" s="10" t="str">
        <f t="shared" si="158"/>
        <v/>
      </c>
      <c r="E1582" s="10" t="str">
        <f>""</f>
        <v/>
      </c>
      <c r="F1582" s="10" t="str">
        <f>IF(C1582="","",VLOOKUP(P1582&amp;"_"&amp;Q1582&amp;"_"&amp;R1582,[1]挑战模式!$A:$AS,13,FALSE)-VLOOKUP(P1582&amp;"_"&amp;Q1582&amp;"_"&amp;R1582,[1]挑战模式!$A:$AS,14,FALSE))</f>
        <v/>
      </c>
      <c r="G1582" s="10" t="str">
        <f t="shared" si="159"/>
        <v/>
      </c>
      <c r="H1582" s="10" t="str">
        <f t="shared" si="156"/>
        <v/>
      </c>
      <c r="I1582" s="10" t="str">
        <f>IF(ISNA(VLOOKUP(P1582&amp;"_"&amp;Q1582&amp;"_"&amp;R1582,[1]挑战模式!$A:$AS,1,FALSE)),"",IF(VLOOKUP(P1582&amp;"_"&amp;Q1582&amp;"_"&amp;R1582,[1]挑战模式!$A:$AS,14+S1582,FALSE)="","",INT(VLOOKUP(P1582&amp;"_"&amp;Q1582&amp;"_"&amp;R1582,[1]挑战模式!$A:$AS,20+S1582,FALSE))))</f>
        <v/>
      </c>
      <c r="J1582" s="10" t="str">
        <f>IF(ISNA(VLOOKUP(P1582&amp;"_"&amp;Q1582&amp;"_"&amp;R1582,[1]挑战模式!$A:$AS,1,FALSE)),"",IF(VLOOKUP(P1582&amp;"_"&amp;Q1582&amp;"_"&amp;R1582,[1]挑战模式!$A:$AS,14+S1582,FALSE)="","",ROUND(VLOOKUP(P1582&amp;"_"&amp;Q1582&amp;"_"&amp;R1582,[1]挑战模式!$A:$AS,5,FALSE)/I1582,2)))</f>
        <v/>
      </c>
      <c r="K1582" s="10" t="str">
        <f t="shared" si="160"/>
        <v/>
      </c>
      <c r="L1582" s="10" t="str">
        <f t="shared" si="161"/>
        <v/>
      </c>
      <c r="M1582" s="10" t="str">
        <f t="shared" si="162"/>
        <v/>
      </c>
      <c r="O1582" s="10" t="str">
        <f>IF(J1582="","",VLOOKUP(P1582&amp;"_"&amp;Q1582&amp;"_"&amp;R1582,[1]挑战模式!$A:$AS,38+S1582,FALSE))</f>
        <v/>
      </c>
      <c r="P1582" s="10">
        <v>3</v>
      </c>
      <c r="Q1582" s="10">
        <v>3</v>
      </c>
      <c r="R1582" s="10">
        <v>8</v>
      </c>
      <c r="S1582" s="10">
        <v>3</v>
      </c>
    </row>
    <row r="1583" spans="2:19" x14ac:dyDescent="0.2">
      <c r="B1583" s="10" t="str">
        <f t="shared" si="157"/>
        <v/>
      </c>
      <c r="C1583" s="10" t="str">
        <f>IF(ISNA(VLOOKUP(P1583&amp;"_"&amp;Q1583&amp;"_"&amp;R1583,[1]挑战模式!$A:$AS,1,FALSE)),"",IF(R1583-R1582=0,"",R1583))</f>
        <v/>
      </c>
      <c r="D1583" s="10" t="str">
        <f t="shared" si="158"/>
        <v/>
      </c>
      <c r="E1583" s="10" t="str">
        <f>""</f>
        <v/>
      </c>
      <c r="F1583" s="10" t="str">
        <f>IF(C1583="","",VLOOKUP(P1583&amp;"_"&amp;Q1583&amp;"_"&amp;R1583,[1]挑战模式!$A:$AS,13,FALSE)-VLOOKUP(P1583&amp;"_"&amp;Q1583&amp;"_"&amp;R1583,[1]挑战模式!$A:$AS,14,FALSE))</f>
        <v/>
      </c>
      <c r="G1583" s="10" t="str">
        <f t="shared" si="159"/>
        <v/>
      </c>
      <c r="H1583" s="10" t="str">
        <f t="shared" si="156"/>
        <v/>
      </c>
      <c r="I1583" s="10" t="str">
        <f>IF(ISNA(VLOOKUP(P1583&amp;"_"&amp;Q1583&amp;"_"&amp;R1583,[1]挑战模式!$A:$AS,1,FALSE)),"",IF(VLOOKUP(P1583&amp;"_"&amp;Q1583&amp;"_"&amp;R1583,[1]挑战模式!$A:$AS,14+S1583,FALSE)="","",INT(VLOOKUP(P1583&amp;"_"&amp;Q1583&amp;"_"&amp;R1583,[1]挑战模式!$A:$AS,20+S1583,FALSE))))</f>
        <v/>
      </c>
      <c r="J1583" s="10" t="str">
        <f>IF(ISNA(VLOOKUP(P1583&amp;"_"&amp;Q1583&amp;"_"&amp;R1583,[1]挑战模式!$A:$AS,1,FALSE)),"",IF(VLOOKUP(P1583&amp;"_"&amp;Q1583&amp;"_"&amp;R1583,[1]挑战模式!$A:$AS,14+S1583,FALSE)="","",ROUND(VLOOKUP(P1583&amp;"_"&amp;Q1583&amp;"_"&amp;R1583,[1]挑战模式!$A:$AS,5,FALSE)/I1583,2)))</f>
        <v/>
      </c>
      <c r="K1583" s="10" t="str">
        <f t="shared" si="160"/>
        <v/>
      </c>
      <c r="L1583" s="10" t="str">
        <f t="shared" si="161"/>
        <v/>
      </c>
      <c r="M1583" s="10" t="str">
        <f t="shared" si="162"/>
        <v/>
      </c>
      <c r="O1583" s="10" t="str">
        <f>IF(J1583="","",VLOOKUP(P1583&amp;"_"&amp;Q1583&amp;"_"&amp;R1583,[1]挑战模式!$A:$AS,38+S1583,FALSE))</f>
        <v/>
      </c>
      <c r="P1583" s="10">
        <v>3</v>
      </c>
      <c r="Q1583" s="10">
        <v>3</v>
      </c>
      <c r="R1583" s="10">
        <v>8</v>
      </c>
      <c r="S1583" s="10">
        <v>4</v>
      </c>
    </row>
    <row r="1584" spans="2:19" x14ac:dyDescent="0.2">
      <c r="B1584" s="10" t="str">
        <f t="shared" si="157"/>
        <v/>
      </c>
      <c r="C1584" s="10" t="str">
        <f>IF(ISNA(VLOOKUP(P1584&amp;"_"&amp;Q1584&amp;"_"&amp;R1584,[1]挑战模式!$A:$AS,1,FALSE)),"",IF(R1584-R1583=0,"",R1584))</f>
        <v/>
      </c>
      <c r="D1584" s="10" t="str">
        <f t="shared" si="158"/>
        <v/>
      </c>
      <c r="E1584" s="10" t="str">
        <f>""</f>
        <v/>
      </c>
      <c r="F1584" s="10" t="str">
        <f>IF(C1584="","",VLOOKUP(P1584&amp;"_"&amp;Q1584&amp;"_"&amp;R1584,[1]挑战模式!$A:$AS,13,FALSE)-VLOOKUP(P1584&amp;"_"&amp;Q1584&amp;"_"&amp;R1584,[1]挑战模式!$A:$AS,14,FALSE))</f>
        <v/>
      </c>
      <c r="G1584" s="10" t="str">
        <f t="shared" si="159"/>
        <v/>
      </c>
      <c r="H1584" s="10" t="str">
        <f t="shared" si="156"/>
        <v/>
      </c>
      <c r="I1584" s="10" t="str">
        <f>IF(ISNA(VLOOKUP(P1584&amp;"_"&amp;Q1584&amp;"_"&amp;R1584,[1]挑战模式!$A:$AS,1,FALSE)),"",IF(VLOOKUP(P1584&amp;"_"&amp;Q1584&amp;"_"&amp;R1584,[1]挑战模式!$A:$AS,14+S1584,FALSE)="","",INT(VLOOKUP(P1584&amp;"_"&amp;Q1584&amp;"_"&amp;R1584,[1]挑战模式!$A:$AS,20+S1584,FALSE))))</f>
        <v/>
      </c>
      <c r="J1584" s="10" t="str">
        <f>IF(ISNA(VLOOKUP(P1584&amp;"_"&amp;Q1584&amp;"_"&amp;R1584,[1]挑战模式!$A:$AS,1,FALSE)),"",IF(VLOOKUP(P1584&amp;"_"&amp;Q1584&amp;"_"&amp;R1584,[1]挑战模式!$A:$AS,14+S1584,FALSE)="","",ROUND(VLOOKUP(P1584&amp;"_"&amp;Q1584&amp;"_"&amp;R1584,[1]挑战模式!$A:$AS,5,FALSE)/I1584,2)))</f>
        <v/>
      </c>
      <c r="K1584" s="10" t="str">
        <f t="shared" si="160"/>
        <v/>
      </c>
      <c r="L1584" s="10" t="str">
        <f t="shared" si="161"/>
        <v/>
      </c>
      <c r="M1584" s="10" t="str">
        <f t="shared" si="162"/>
        <v/>
      </c>
      <c r="O1584" s="10" t="str">
        <f>IF(J1584="","",VLOOKUP(P1584&amp;"_"&amp;Q1584&amp;"_"&amp;R1584,[1]挑战模式!$A:$AS,38+S1584,FALSE))</f>
        <v/>
      </c>
      <c r="P1584" s="10">
        <v>3</v>
      </c>
      <c r="Q1584" s="10">
        <v>3</v>
      </c>
      <c r="R1584" s="10">
        <v>8</v>
      </c>
      <c r="S1584" s="10">
        <v>5</v>
      </c>
    </row>
    <row r="1585" spans="2:19" x14ac:dyDescent="0.2">
      <c r="B1585" s="10" t="str">
        <f t="shared" si="157"/>
        <v/>
      </c>
      <c r="C1585" s="10" t="str">
        <f>IF(ISNA(VLOOKUP(P1585&amp;"_"&amp;Q1585&amp;"_"&amp;R1585,[1]挑战模式!$A:$AS,1,FALSE)),"",IF(R1585-R1584=0,"",R1585))</f>
        <v/>
      </c>
      <c r="D1585" s="10" t="str">
        <f t="shared" si="158"/>
        <v/>
      </c>
      <c r="E1585" s="10" t="str">
        <f>""</f>
        <v/>
      </c>
      <c r="F1585" s="10" t="str">
        <f>IF(C1585="","",VLOOKUP(P1585&amp;"_"&amp;Q1585&amp;"_"&amp;R1585,[1]挑战模式!$A:$AS,13,FALSE)-VLOOKUP(P1585&amp;"_"&amp;Q1585&amp;"_"&amp;R1585,[1]挑战模式!$A:$AS,14,FALSE))</f>
        <v/>
      </c>
      <c r="G1585" s="10" t="str">
        <f t="shared" si="159"/>
        <v/>
      </c>
      <c r="H1585" s="10" t="str">
        <f t="shared" si="156"/>
        <v/>
      </c>
      <c r="I1585" s="10" t="str">
        <f>IF(ISNA(VLOOKUP(P1585&amp;"_"&amp;Q1585&amp;"_"&amp;R1585,[1]挑战模式!$A:$AS,1,FALSE)),"",IF(VLOOKUP(P1585&amp;"_"&amp;Q1585&amp;"_"&amp;R1585,[1]挑战模式!$A:$AS,14+S1585,FALSE)="","",INT(VLOOKUP(P1585&amp;"_"&amp;Q1585&amp;"_"&amp;R1585,[1]挑战模式!$A:$AS,20+S1585,FALSE))))</f>
        <v/>
      </c>
      <c r="J1585" s="10" t="str">
        <f>IF(ISNA(VLOOKUP(P1585&amp;"_"&amp;Q1585&amp;"_"&amp;R1585,[1]挑战模式!$A:$AS,1,FALSE)),"",IF(VLOOKUP(P1585&amp;"_"&amp;Q1585&amp;"_"&amp;R1585,[1]挑战模式!$A:$AS,14+S1585,FALSE)="","",ROUND(VLOOKUP(P1585&amp;"_"&amp;Q1585&amp;"_"&amp;R1585,[1]挑战模式!$A:$AS,5,FALSE)/I1585,2)))</f>
        <v/>
      </c>
      <c r="K1585" s="10" t="str">
        <f t="shared" si="160"/>
        <v/>
      </c>
      <c r="L1585" s="10" t="str">
        <f t="shared" si="161"/>
        <v/>
      </c>
      <c r="M1585" s="10" t="str">
        <f t="shared" si="162"/>
        <v/>
      </c>
      <c r="O1585" s="10" t="str">
        <f>IF(J1585="","",VLOOKUP(P1585&amp;"_"&amp;Q1585&amp;"_"&amp;R1585,[1]挑战模式!$A:$AS,38+S1585,FALSE))</f>
        <v/>
      </c>
      <c r="P1585" s="10">
        <v>3</v>
      </c>
      <c r="Q1585" s="10">
        <v>3</v>
      </c>
      <c r="R1585" s="10">
        <v>8</v>
      </c>
      <c r="S1585" s="10">
        <v>6</v>
      </c>
    </row>
    <row r="1586" spans="2:19" x14ac:dyDescent="0.2">
      <c r="B1586" s="10" t="str">
        <f t="shared" si="157"/>
        <v>MonsterWaveCallRule_Season3_Challenge4</v>
      </c>
      <c r="C1586" s="10">
        <f>IF(ISNA(VLOOKUP(P1586&amp;"_"&amp;Q1586&amp;"_"&amp;R1586,[1]挑战模式!$A:$AS,1,FALSE)),"",IF(R1586-R1585=0,"",R1586))</f>
        <v>1</v>
      </c>
      <c r="D1586" s="10" t="str">
        <f t="shared" si="158"/>
        <v>赛季3挑战关卡4波次1</v>
      </c>
      <c r="E1586" s="10" t="str">
        <f>""</f>
        <v/>
      </c>
      <c r="F1586" s="10">
        <f>IF(C1586="","",VLOOKUP(P1586&amp;"_"&amp;Q1586&amp;"_"&amp;R1586,[1]挑战模式!$A:$AS,13,FALSE)-VLOOKUP(P1586&amp;"_"&amp;Q1586&amp;"_"&amp;R1586,[1]挑战模式!$A:$AS,14,FALSE))</f>
        <v>100</v>
      </c>
      <c r="G1586" s="10">
        <f t="shared" si="159"/>
        <v>180</v>
      </c>
      <c r="H1586" s="10">
        <f t="shared" si="156"/>
        <v>0</v>
      </c>
      <c r="I1586" s="10">
        <f ca="1">IF(ISNA(VLOOKUP(P1586&amp;"_"&amp;Q1586&amp;"_"&amp;R1586,[1]挑战模式!$A:$AS,1,FALSE)),"",IF(VLOOKUP(P1586&amp;"_"&amp;Q1586&amp;"_"&amp;R1586,[1]挑战模式!$A:$AS,14+S1586,FALSE)="","",INT(VLOOKUP(P1586&amp;"_"&amp;Q1586&amp;"_"&amp;R1586,[1]挑战模式!$A:$AS,20+S1586,FALSE))))</f>
        <v>5</v>
      </c>
      <c r="J1586" s="10">
        <f ca="1">IF(ISNA(VLOOKUP(P1586&amp;"_"&amp;Q1586&amp;"_"&amp;R1586,[1]挑战模式!$A:$AS,1,FALSE)),"",IF(VLOOKUP(P1586&amp;"_"&amp;Q1586&amp;"_"&amp;R1586,[1]挑战模式!$A:$AS,14+S1586,FALSE)="","",ROUND(VLOOKUP(P1586&amp;"_"&amp;Q1586&amp;"_"&amp;R1586,[1]挑战模式!$A:$AS,5,FALSE)/I1586,2)))</f>
        <v>2</v>
      </c>
      <c r="K1586" s="10">
        <f t="shared" ca="1" si="160"/>
        <v>1</v>
      </c>
      <c r="L1586" s="10" t="str">
        <f t="shared" ca="1" si="161"/>
        <v>Monster_Season3_Challenge4_1_1</v>
      </c>
      <c r="M1586" s="10">
        <f t="shared" ca="1" si="162"/>
        <v>1</v>
      </c>
      <c r="O1586" s="10">
        <f ca="1">IF(J1586="","",VLOOKUP(P1586&amp;"_"&amp;Q1586&amp;"_"&amp;R1586,[1]挑战模式!$A:$AS,38+S1586,FALSE))</f>
        <v>40</v>
      </c>
      <c r="P1586" s="10">
        <v>3</v>
      </c>
      <c r="Q1586" s="10">
        <v>4</v>
      </c>
      <c r="R1586" s="10">
        <v>1</v>
      </c>
      <c r="S1586" s="10">
        <v>1</v>
      </c>
    </row>
    <row r="1587" spans="2:19" x14ac:dyDescent="0.2">
      <c r="B1587" s="10" t="str">
        <f t="shared" si="157"/>
        <v/>
      </c>
      <c r="C1587" s="10" t="str">
        <f>IF(ISNA(VLOOKUP(P1587&amp;"_"&amp;Q1587&amp;"_"&amp;R1587,[1]挑战模式!$A:$AS,1,FALSE)),"",IF(R1587-R1586=0,"",R1587))</f>
        <v/>
      </c>
      <c r="D1587" s="10" t="str">
        <f t="shared" si="158"/>
        <v/>
      </c>
      <c r="E1587" s="10" t="str">
        <f>""</f>
        <v/>
      </c>
      <c r="F1587" s="10" t="str">
        <f>IF(C1587="","",VLOOKUP(P1587&amp;"_"&amp;Q1587&amp;"_"&amp;R1587,[1]挑战模式!$A:$AS,13,FALSE)-VLOOKUP(P1587&amp;"_"&amp;Q1587&amp;"_"&amp;R1587,[1]挑战模式!$A:$AS,14,FALSE))</f>
        <v/>
      </c>
      <c r="G1587" s="10" t="str">
        <f t="shared" si="159"/>
        <v/>
      </c>
      <c r="H1587" s="10" t="str">
        <f t="shared" si="156"/>
        <v/>
      </c>
      <c r="I1587" s="10" t="str">
        <f ca="1">IF(ISNA(VLOOKUP(P1587&amp;"_"&amp;Q1587&amp;"_"&amp;R1587,[1]挑战模式!$A:$AS,1,FALSE)),"",IF(VLOOKUP(P1587&amp;"_"&amp;Q1587&amp;"_"&amp;R1587,[1]挑战模式!$A:$AS,14+S1587,FALSE)="","",INT(VLOOKUP(P1587&amp;"_"&amp;Q1587&amp;"_"&amp;R1587,[1]挑战模式!$A:$AS,20+S1587,FALSE))))</f>
        <v/>
      </c>
      <c r="J1587" s="10" t="str">
        <f ca="1">IF(ISNA(VLOOKUP(P1587&amp;"_"&amp;Q1587&amp;"_"&amp;R1587,[1]挑战模式!$A:$AS,1,FALSE)),"",IF(VLOOKUP(P1587&amp;"_"&amp;Q1587&amp;"_"&amp;R1587,[1]挑战模式!$A:$AS,14+S1587,FALSE)="","",ROUND(VLOOKUP(P1587&amp;"_"&amp;Q1587&amp;"_"&amp;R1587,[1]挑战模式!$A:$AS,5,FALSE)/I1587,2)))</f>
        <v/>
      </c>
      <c r="K1587" s="10" t="str">
        <f t="shared" ca="1" si="160"/>
        <v/>
      </c>
      <c r="L1587" s="10" t="str">
        <f t="shared" ca="1" si="161"/>
        <v/>
      </c>
      <c r="M1587" s="10" t="str">
        <f t="shared" ca="1" si="162"/>
        <v/>
      </c>
      <c r="O1587" s="10" t="str">
        <f ca="1">IF(J1587="","",VLOOKUP(P1587&amp;"_"&amp;Q1587&amp;"_"&amp;R1587,[1]挑战模式!$A:$AS,38+S1587,FALSE))</f>
        <v/>
      </c>
      <c r="P1587" s="10">
        <v>3</v>
      </c>
      <c r="Q1587" s="10">
        <v>4</v>
      </c>
      <c r="R1587" s="10">
        <v>1</v>
      </c>
      <c r="S1587" s="10">
        <v>2</v>
      </c>
    </row>
    <row r="1588" spans="2:19" x14ac:dyDescent="0.2">
      <c r="B1588" s="10" t="str">
        <f t="shared" si="157"/>
        <v/>
      </c>
      <c r="C1588" s="10" t="str">
        <f>IF(ISNA(VLOOKUP(P1588&amp;"_"&amp;Q1588&amp;"_"&amp;R1588,[1]挑战模式!$A:$AS,1,FALSE)),"",IF(R1588-R1587=0,"",R1588))</f>
        <v/>
      </c>
      <c r="D1588" s="10" t="str">
        <f t="shared" si="158"/>
        <v/>
      </c>
      <c r="E1588" s="10" t="str">
        <f>""</f>
        <v/>
      </c>
      <c r="F1588" s="10" t="str">
        <f>IF(C1588="","",VLOOKUP(P1588&amp;"_"&amp;Q1588&amp;"_"&amp;R1588,[1]挑战模式!$A:$AS,13,FALSE)-VLOOKUP(P1588&amp;"_"&amp;Q1588&amp;"_"&amp;R1588,[1]挑战模式!$A:$AS,14,FALSE))</f>
        <v/>
      </c>
      <c r="G1588" s="10" t="str">
        <f t="shared" si="159"/>
        <v/>
      </c>
      <c r="H1588" s="10" t="str">
        <f t="shared" si="156"/>
        <v/>
      </c>
      <c r="I1588" s="10" t="str">
        <f ca="1">IF(ISNA(VLOOKUP(P1588&amp;"_"&amp;Q1588&amp;"_"&amp;R1588,[1]挑战模式!$A:$AS,1,FALSE)),"",IF(VLOOKUP(P1588&amp;"_"&amp;Q1588&amp;"_"&amp;R1588,[1]挑战模式!$A:$AS,14+S1588,FALSE)="","",INT(VLOOKUP(P1588&amp;"_"&amp;Q1588&amp;"_"&amp;R1588,[1]挑战模式!$A:$AS,20+S1588,FALSE))))</f>
        <v/>
      </c>
      <c r="J1588" s="10" t="str">
        <f ca="1">IF(ISNA(VLOOKUP(P1588&amp;"_"&amp;Q1588&amp;"_"&amp;R1588,[1]挑战模式!$A:$AS,1,FALSE)),"",IF(VLOOKUP(P1588&amp;"_"&amp;Q1588&amp;"_"&amp;R1588,[1]挑战模式!$A:$AS,14+S1588,FALSE)="","",ROUND(VLOOKUP(P1588&amp;"_"&amp;Q1588&amp;"_"&amp;R1588,[1]挑战模式!$A:$AS,5,FALSE)/I1588,2)))</f>
        <v/>
      </c>
      <c r="K1588" s="10" t="str">
        <f t="shared" ca="1" si="160"/>
        <v/>
      </c>
      <c r="L1588" s="10" t="str">
        <f t="shared" ca="1" si="161"/>
        <v/>
      </c>
      <c r="M1588" s="10" t="str">
        <f t="shared" ca="1" si="162"/>
        <v/>
      </c>
      <c r="O1588" s="10" t="str">
        <f ca="1">IF(J1588="","",VLOOKUP(P1588&amp;"_"&amp;Q1588&amp;"_"&amp;R1588,[1]挑战模式!$A:$AS,38+S1588,FALSE))</f>
        <v/>
      </c>
      <c r="P1588" s="10">
        <v>3</v>
      </c>
      <c r="Q1588" s="10">
        <v>4</v>
      </c>
      <c r="R1588" s="10">
        <v>1</v>
      </c>
      <c r="S1588" s="10">
        <v>3</v>
      </c>
    </row>
    <row r="1589" spans="2:19" x14ac:dyDescent="0.2">
      <c r="B1589" s="10" t="str">
        <f t="shared" si="157"/>
        <v/>
      </c>
      <c r="C1589" s="10" t="str">
        <f>IF(ISNA(VLOOKUP(P1589&amp;"_"&amp;Q1589&amp;"_"&amp;R1589,[1]挑战模式!$A:$AS,1,FALSE)),"",IF(R1589-R1588=0,"",R1589))</f>
        <v/>
      </c>
      <c r="D1589" s="10" t="str">
        <f t="shared" si="158"/>
        <v/>
      </c>
      <c r="E1589" s="10" t="str">
        <f>""</f>
        <v/>
      </c>
      <c r="F1589" s="10" t="str">
        <f>IF(C1589="","",VLOOKUP(P1589&amp;"_"&amp;Q1589&amp;"_"&amp;R1589,[1]挑战模式!$A:$AS,13,FALSE)-VLOOKUP(P1589&amp;"_"&amp;Q1589&amp;"_"&amp;R1589,[1]挑战模式!$A:$AS,14,FALSE))</f>
        <v/>
      </c>
      <c r="G1589" s="10" t="str">
        <f t="shared" si="159"/>
        <v/>
      </c>
      <c r="H1589" s="10" t="str">
        <f t="shared" si="156"/>
        <v/>
      </c>
      <c r="I1589" s="10" t="str">
        <f ca="1">IF(ISNA(VLOOKUP(P1589&amp;"_"&amp;Q1589&amp;"_"&amp;R1589,[1]挑战模式!$A:$AS,1,FALSE)),"",IF(VLOOKUP(P1589&amp;"_"&amp;Q1589&amp;"_"&amp;R1589,[1]挑战模式!$A:$AS,14+S1589,FALSE)="","",INT(VLOOKUP(P1589&amp;"_"&amp;Q1589&amp;"_"&amp;R1589,[1]挑战模式!$A:$AS,20+S1589,FALSE))))</f>
        <v/>
      </c>
      <c r="J1589" s="10" t="str">
        <f ca="1">IF(ISNA(VLOOKUP(P1589&amp;"_"&amp;Q1589&amp;"_"&amp;R1589,[1]挑战模式!$A:$AS,1,FALSE)),"",IF(VLOOKUP(P1589&amp;"_"&amp;Q1589&amp;"_"&amp;R1589,[1]挑战模式!$A:$AS,14+S1589,FALSE)="","",ROUND(VLOOKUP(P1589&amp;"_"&amp;Q1589&amp;"_"&amp;R1589,[1]挑战模式!$A:$AS,5,FALSE)/I1589,2)))</f>
        <v/>
      </c>
      <c r="K1589" s="10" t="str">
        <f t="shared" ca="1" si="160"/>
        <v/>
      </c>
      <c r="L1589" s="10" t="str">
        <f t="shared" ca="1" si="161"/>
        <v/>
      </c>
      <c r="M1589" s="10" t="str">
        <f t="shared" ca="1" si="162"/>
        <v/>
      </c>
      <c r="O1589" s="10" t="str">
        <f ca="1">IF(J1589="","",VLOOKUP(P1589&amp;"_"&amp;Q1589&amp;"_"&amp;R1589,[1]挑战模式!$A:$AS,38+S1589,FALSE))</f>
        <v/>
      </c>
      <c r="P1589" s="10">
        <v>3</v>
      </c>
      <c r="Q1589" s="10">
        <v>4</v>
      </c>
      <c r="R1589" s="10">
        <v>1</v>
      </c>
      <c r="S1589" s="10">
        <v>4</v>
      </c>
    </row>
    <row r="1590" spans="2:19" x14ac:dyDescent="0.2">
      <c r="B1590" s="10" t="str">
        <f t="shared" si="157"/>
        <v/>
      </c>
      <c r="C1590" s="10" t="str">
        <f>IF(ISNA(VLOOKUP(P1590&amp;"_"&amp;Q1590&amp;"_"&amp;R1590,[1]挑战模式!$A:$AS,1,FALSE)),"",IF(R1590-R1589=0,"",R1590))</f>
        <v/>
      </c>
      <c r="D1590" s="10" t="str">
        <f t="shared" si="158"/>
        <v/>
      </c>
      <c r="E1590" s="10" t="str">
        <f>""</f>
        <v/>
      </c>
      <c r="F1590" s="10" t="str">
        <f>IF(C1590="","",VLOOKUP(P1590&amp;"_"&amp;Q1590&amp;"_"&amp;R1590,[1]挑战模式!$A:$AS,13,FALSE)-VLOOKUP(P1590&amp;"_"&amp;Q1590&amp;"_"&amp;R1590,[1]挑战模式!$A:$AS,14,FALSE))</f>
        <v/>
      </c>
      <c r="G1590" s="10" t="str">
        <f t="shared" si="159"/>
        <v/>
      </c>
      <c r="H1590" s="10" t="str">
        <f t="shared" si="156"/>
        <v/>
      </c>
      <c r="I1590" s="10" t="str">
        <f ca="1">IF(ISNA(VLOOKUP(P1590&amp;"_"&amp;Q1590&amp;"_"&amp;R1590,[1]挑战模式!$A:$AS,1,FALSE)),"",IF(VLOOKUP(P1590&amp;"_"&amp;Q1590&amp;"_"&amp;R1590,[1]挑战模式!$A:$AS,14+S1590,FALSE)="","",INT(VLOOKUP(P1590&amp;"_"&amp;Q1590&amp;"_"&amp;R1590,[1]挑战模式!$A:$AS,20+S1590,FALSE))))</f>
        <v/>
      </c>
      <c r="J1590" s="10" t="str">
        <f ca="1">IF(ISNA(VLOOKUP(P1590&amp;"_"&amp;Q1590&amp;"_"&amp;R1590,[1]挑战模式!$A:$AS,1,FALSE)),"",IF(VLOOKUP(P1590&amp;"_"&amp;Q1590&amp;"_"&amp;R1590,[1]挑战模式!$A:$AS,14+S1590,FALSE)="","",ROUND(VLOOKUP(P1590&amp;"_"&amp;Q1590&amp;"_"&amp;R1590,[1]挑战模式!$A:$AS,5,FALSE)/I1590,2)))</f>
        <v/>
      </c>
      <c r="K1590" s="10" t="str">
        <f t="shared" ca="1" si="160"/>
        <v/>
      </c>
      <c r="L1590" s="10" t="str">
        <f t="shared" ca="1" si="161"/>
        <v/>
      </c>
      <c r="M1590" s="10" t="str">
        <f t="shared" ca="1" si="162"/>
        <v/>
      </c>
      <c r="O1590" s="10" t="str">
        <f ca="1">IF(J1590="","",VLOOKUP(P1590&amp;"_"&amp;Q1590&amp;"_"&amp;R1590,[1]挑战模式!$A:$AS,38+S1590,FALSE))</f>
        <v/>
      </c>
      <c r="P1590" s="10">
        <v>3</v>
      </c>
      <c r="Q1590" s="10">
        <v>4</v>
      </c>
      <c r="R1590" s="10">
        <v>1</v>
      </c>
      <c r="S1590" s="10">
        <v>5</v>
      </c>
    </row>
    <row r="1591" spans="2:19" x14ac:dyDescent="0.2">
      <c r="B1591" s="10" t="str">
        <f t="shared" si="157"/>
        <v/>
      </c>
      <c r="C1591" s="10" t="str">
        <f>IF(ISNA(VLOOKUP(P1591&amp;"_"&amp;Q1591&amp;"_"&amp;R1591,[1]挑战模式!$A:$AS,1,FALSE)),"",IF(R1591-R1590=0,"",R1591))</f>
        <v/>
      </c>
      <c r="D1591" s="10" t="str">
        <f t="shared" si="158"/>
        <v/>
      </c>
      <c r="E1591" s="10" t="str">
        <f>""</f>
        <v/>
      </c>
      <c r="F1591" s="10" t="str">
        <f>IF(C1591="","",VLOOKUP(P1591&amp;"_"&amp;Q1591&amp;"_"&amp;R1591,[1]挑战模式!$A:$AS,13,FALSE)-VLOOKUP(P1591&amp;"_"&amp;Q1591&amp;"_"&amp;R1591,[1]挑战模式!$A:$AS,14,FALSE))</f>
        <v/>
      </c>
      <c r="G1591" s="10" t="str">
        <f t="shared" si="159"/>
        <v/>
      </c>
      <c r="H1591" s="10" t="str">
        <f t="shared" si="156"/>
        <v/>
      </c>
      <c r="I1591" s="10" t="str">
        <f ca="1">IF(ISNA(VLOOKUP(P1591&amp;"_"&amp;Q1591&amp;"_"&amp;R1591,[1]挑战模式!$A:$AS,1,FALSE)),"",IF(VLOOKUP(P1591&amp;"_"&amp;Q1591&amp;"_"&amp;R1591,[1]挑战模式!$A:$AS,14+S1591,FALSE)="","",INT(VLOOKUP(P1591&amp;"_"&amp;Q1591&amp;"_"&amp;R1591,[1]挑战模式!$A:$AS,20+S1591,FALSE))))</f>
        <v/>
      </c>
      <c r="J1591" s="10" t="str">
        <f ca="1">IF(ISNA(VLOOKUP(P1591&amp;"_"&amp;Q1591&amp;"_"&amp;R1591,[1]挑战模式!$A:$AS,1,FALSE)),"",IF(VLOOKUP(P1591&amp;"_"&amp;Q1591&amp;"_"&amp;R1591,[1]挑战模式!$A:$AS,14+S1591,FALSE)="","",ROUND(VLOOKUP(P1591&amp;"_"&amp;Q1591&amp;"_"&amp;R1591,[1]挑战模式!$A:$AS,5,FALSE)/I1591,2)))</f>
        <v/>
      </c>
      <c r="K1591" s="10" t="str">
        <f t="shared" ca="1" si="160"/>
        <v/>
      </c>
      <c r="L1591" s="10" t="str">
        <f t="shared" ca="1" si="161"/>
        <v/>
      </c>
      <c r="M1591" s="10" t="str">
        <f t="shared" ca="1" si="162"/>
        <v/>
      </c>
      <c r="O1591" s="10" t="str">
        <f ca="1">IF(J1591="","",VLOOKUP(P1591&amp;"_"&amp;Q1591&amp;"_"&amp;R1591,[1]挑战模式!$A:$AS,38+S1591,FALSE))</f>
        <v/>
      </c>
      <c r="P1591" s="10">
        <v>3</v>
      </c>
      <c r="Q1591" s="10">
        <v>4</v>
      </c>
      <c r="R1591" s="10">
        <v>1</v>
      </c>
      <c r="S1591" s="10">
        <v>6</v>
      </c>
    </row>
    <row r="1592" spans="2:19" x14ac:dyDescent="0.2">
      <c r="B1592" s="10" t="str">
        <f t="shared" si="157"/>
        <v>MonsterWaveCallRule_Season3_Challenge4</v>
      </c>
      <c r="C1592" s="10">
        <f>IF(ISNA(VLOOKUP(P1592&amp;"_"&amp;Q1592&amp;"_"&amp;R1592,[1]挑战模式!$A:$AS,1,FALSE)),"",IF(R1592-R1591=0,"",R1592))</f>
        <v>2</v>
      </c>
      <c r="D1592" s="10" t="str">
        <f t="shared" si="158"/>
        <v>赛季3挑战关卡4波次2</v>
      </c>
      <c r="E1592" s="10" t="str">
        <f>""</f>
        <v/>
      </c>
      <c r="F1592" s="10">
        <f>IF(C1592="","",VLOOKUP(P1592&amp;"_"&amp;Q1592&amp;"_"&amp;R1592,[1]挑战模式!$A:$AS,13,FALSE)-VLOOKUP(P1592&amp;"_"&amp;Q1592&amp;"_"&amp;R1592,[1]挑战模式!$A:$AS,14,FALSE))</f>
        <v>100</v>
      </c>
      <c r="G1592" s="10">
        <f t="shared" si="159"/>
        <v>180</v>
      </c>
      <c r="H1592" s="10">
        <f t="shared" si="156"/>
        <v>0</v>
      </c>
      <c r="I1592" s="10">
        <f ca="1">IF(ISNA(VLOOKUP(P1592&amp;"_"&amp;Q1592&amp;"_"&amp;R1592,[1]挑战模式!$A:$AS,1,FALSE)),"",IF(VLOOKUP(P1592&amp;"_"&amp;Q1592&amp;"_"&amp;R1592,[1]挑战模式!$A:$AS,14+S1592,FALSE)="","",INT(VLOOKUP(P1592&amp;"_"&amp;Q1592&amp;"_"&amp;R1592,[1]挑战模式!$A:$AS,20+S1592,FALSE))))</f>
        <v>4</v>
      </c>
      <c r="J1592" s="10">
        <f ca="1">IF(ISNA(VLOOKUP(P1592&amp;"_"&amp;Q1592&amp;"_"&amp;R1592,[1]挑战模式!$A:$AS,1,FALSE)),"",IF(VLOOKUP(P1592&amp;"_"&amp;Q1592&amp;"_"&amp;R1592,[1]挑战模式!$A:$AS,14+S1592,FALSE)="","",ROUND(VLOOKUP(P1592&amp;"_"&amp;Q1592&amp;"_"&amp;R1592,[1]挑战模式!$A:$AS,5,FALSE)/I1592,2)))</f>
        <v>3.75</v>
      </c>
      <c r="K1592" s="10">
        <f t="shared" ca="1" si="160"/>
        <v>1</v>
      </c>
      <c r="L1592" s="10" t="str">
        <f t="shared" ca="1" si="161"/>
        <v>Monster_Season3_Challenge4_2_1</v>
      </c>
      <c r="M1592" s="10">
        <f t="shared" ca="1" si="162"/>
        <v>1</v>
      </c>
      <c r="O1592" s="10">
        <f ca="1">IF(J1592="","",VLOOKUP(P1592&amp;"_"&amp;Q1592&amp;"_"&amp;R1592,[1]挑战模式!$A:$AS,38+S1592,FALSE))</f>
        <v>25</v>
      </c>
      <c r="P1592" s="10">
        <v>3</v>
      </c>
      <c r="Q1592" s="10">
        <v>4</v>
      </c>
      <c r="R1592" s="10">
        <v>2</v>
      </c>
      <c r="S1592" s="10">
        <v>1</v>
      </c>
    </row>
    <row r="1593" spans="2:19" x14ac:dyDescent="0.2">
      <c r="B1593" s="10" t="str">
        <f t="shared" si="157"/>
        <v/>
      </c>
      <c r="C1593" s="10" t="str">
        <f>IF(ISNA(VLOOKUP(P1593&amp;"_"&amp;Q1593&amp;"_"&amp;R1593,[1]挑战模式!$A:$AS,1,FALSE)),"",IF(R1593-R1592=0,"",R1593))</f>
        <v/>
      </c>
      <c r="D1593" s="10" t="str">
        <f t="shared" si="158"/>
        <v/>
      </c>
      <c r="E1593" s="10" t="str">
        <f>""</f>
        <v/>
      </c>
      <c r="F1593" s="10" t="str">
        <f>IF(C1593="","",VLOOKUP(P1593&amp;"_"&amp;Q1593&amp;"_"&amp;R1593,[1]挑战模式!$A:$AS,13,FALSE)-VLOOKUP(P1593&amp;"_"&amp;Q1593&amp;"_"&amp;R1593,[1]挑战模式!$A:$AS,14,FALSE))</f>
        <v/>
      </c>
      <c r="G1593" s="10" t="str">
        <f t="shared" si="159"/>
        <v/>
      </c>
      <c r="H1593" s="10" t="str">
        <f t="shared" si="156"/>
        <v/>
      </c>
      <c r="I1593" s="10">
        <f ca="1">IF(ISNA(VLOOKUP(P1593&amp;"_"&amp;Q1593&amp;"_"&amp;R1593,[1]挑战模式!$A:$AS,1,FALSE)),"",IF(VLOOKUP(P1593&amp;"_"&amp;Q1593&amp;"_"&amp;R1593,[1]挑战模式!$A:$AS,14+S1593,FALSE)="","",INT(VLOOKUP(P1593&amp;"_"&amp;Q1593&amp;"_"&amp;R1593,[1]挑战模式!$A:$AS,20+S1593,FALSE))))</f>
        <v>4</v>
      </c>
      <c r="J1593" s="10">
        <f ca="1">IF(ISNA(VLOOKUP(P1593&amp;"_"&amp;Q1593&amp;"_"&amp;R1593,[1]挑战模式!$A:$AS,1,FALSE)),"",IF(VLOOKUP(P1593&amp;"_"&amp;Q1593&amp;"_"&amp;R1593,[1]挑战模式!$A:$AS,14+S1593,FALSE)="","",ROUND(VLOOKUP(P1593&amp;"_"&amp;Q1593&amp;"_"&amp;R1593,[1]挑战模式!$A:$AS,5,FALSE)/I1593,2)))</f>
        <v>3.75</v>
      </c>
      <c r="K1593" s="10">
        <f t="shared" ca="1" si="160"/>
        <v>1</v>
      </c>
      <c r="L1593" s="10" t="str">
        <f t="shared" ca="1" si="161"/>
        <v>Monster_Season3_Challenge4_2_2</v>
      </c>
      <c r="M1593" s="10">
        <f t="shared" ca="1" si="162"/>
        <v>1</v>
      </c>
      <c r="O1593" s="10">
        <f ca="1">IF(J1593="","",VLOOKUP(P1593&amp;"_"&amp;Q1593&amp;"_"&amp;R1593,[1]挑战模式!$A:$AS,38+S1593,FALSE))</f>
        <v>25</v>
      </c>
      <c r="P1593" s="10">
        <v>3</v>
      </c>
      <c r="Q1593" s="10">
        <v>4</v>
      </c>
      <c r="R1593" s="10">
        <v>2</v>
      </c>
      <c r="S1593" s="10">
        <v>2</v>
      </c>
    </row>
    <row r="1594" spans="2:19" x14ac:dyDescent="0.2">
      <c r="B1594" s="10" t="str">
        <f t="shared" si="157"/>
        <v/>
      </c>
      <c r="C1594" s="10" t="str">
        <f>IF(ISNA(VLOOKUP(P1594&amp;"_"&amp;Q1594&amp;"_"&amp;R1594,[1]挑战模式!$A:$AS,1,FALSE)),"",IF(R1594-R1593=0,"",R1594))</f>
        <v/>
      </c>
      <c r="D1594" s="10" t="str">
        <f t="shared" si="158"/>
        <v/>
      </c>
      <c r="E1594" s="10" t="str">
        <f>""</f>
        <v/>
      </c>
      <c r="F1594" s="10" t="str">
        <f>IF(C1594="","",VLOOKUP(P1594&amp;"_"&amp;Q1594&amp;"_"&amp;R1594,[1]挑战模式!$A:$AS,13,FALSE)-VLOOKUP(P1594&amp;"_"&amp;Q1594&amp;"_"&amp;R1594,[1]挑战模式!$A:$AS,14,FALSE))</f>
        <v/>
      </c>
      <c r="G1594" s="10" t="str">
        <f t="shared" si="159"/>
        <v/>
      </c>
      <c r="H1594" s="10" t="str">
        <f t="shared" si="156"/>
        <v/>
      </c>
      <c r="I1594" s="10" t="str">
        <f ca="1">IF(ISNA(VLOOKUP(P1594&amp;"_"&amp;Q1594&amp;"_"&amp;R1594,[1]挑战模式!$A:$AS,1,FALSE)),"",IF(VLOOKUP(P1594&amp;"_"&amp;Q1594&amp;"_"&amp;R1594,[1]挑战模式!$A:$AS,14+S1594,FALSE)="","",INT(VLOOKUP(P1594&amp;"_"&amp;Q1594&amp;"_"&amp;R1594,[1]挑战模式!$A:$AS,20+S1594,FALSE))))</f>
        <v/>
      </c>
      <c r="J1594" s="10" t="str">
        <f ca="1">IF(ISNA(VLOOKUP(P1594&amp;"_"&amp;Q1594&amp;"_"&amp;R1594,[1]挑战模式!$A:$AS,1,FALSE)),"",IF(VLOOKUP(P1594&amp;"_"&amp;Q1594&amp;"_"&amp;R1594,[1]挑战模式!$A:$AS,14+S1594,FALSE)="","",ROUND(VLOOKUP(P1594&amp;"_"&amp;Q1594&amp;"_"&amp;R1594,[1]挑战模式!$A:$AS,5,FALSE)/I1594,2)))</f>
        <v/>
      </c>
      <c r="K1594" s="10" t="str">
        <f t="shared" ca="1" si="160"/>
        <v/>
      </c>
      <c r="L1594" s="10" t="str">
        <f t="shared" ca="1" si="161"/>
        <v/>
      </c>
      <c r="M1594" s="10" t="str">
        <f t="shared" ca="1" si="162"/>
        <v/>
      </c>
      <c r="O1594" s="10" t="str">
        <f ca="1">IF(J1594="","",VLOOKUP(P1594&amp;"_"&amp;Q1594&amp;"_"&amp;R1594,[1]挑战模式!$A:$AS,38+S1594,FALSE))</f>
        <v/>
      </c>
      <c r="P1594" s="10">
        <v>3</v>
      </c>
      <c r="Q1594" s="10">
        <v>4</v>
      </c>
      <c r="R1594" s="10">
        <v>2</v>
      </c>
      <c r="S1594" s="10">
        <v>3</v>
      </c>
    </row>
    <row r="1595" spans="2:19" x14ac:dyDescent="0.2">
      <c r="B1595" s="10" t="str">
        <f t="shared" si="157"/>
        <v/>
      </c>
      <c r="C1595" s="10" t="str">
        <f>IF(ISNA(VLOOKUP(P1595&amp;"_"&amp;Q1595&amp;"_"&amp;R1595,[1]挑战模式!$A:$AS,1,FALSE)),"",IF(R1595-R1594=0,"",R1595))</f>
        <v/>
      </c>
      <c r="D1595" s="10" t="str">
        <f t="shared" si="158"/>
        <v/>
      </c>
      <c r="E1595" s="10" t="str">
        <f>""</f>
        <v/>
      </c>
      <c r="F1595" s="10" t="str">
        <f>IF(C1595="","",VLOOKUP(P1595&amp;"_"&amp;Q1595&amp;"_"&amp;R1595,[1]挑战模式!$A:$AS,13,FALSE)-VLOOKUP(P1595&amp;"_"&amp;Q1595&amp;"_"&amp;R1595,[1]挑战模式!$A:$AS,14,FALSE))</f>
        <v/>
      </c>
      <c r="G1595" s="10" t="str">
        <f t="shared" si="159"/>
        <v/>
      </c>
      <c r="H1595" s="10" t="str">
        <f t="shared" si="156"/>
        <v/>
      </c>
      <c r="I1595" s="10" t="str">
        <f ca="1">IF(ISNA(VLOOKUP(P1595&amp;"_"&amp;Q1595&amp;"_"&amp;R1595,[1]挑战模式!$A:$AS,1,FALSE)),"",IF(VLOOKUP(P1595&amp;"_"&amp;Q1595&amp;"_"&amp;R1595,[1]挑战模式!$A:$AS,14+S1595,FALSE)="","",INT(VLOOKUP(P1595&amp;"_"&amp;Q1595&amp;"_"&amp;R1595,[1]挑战模式!$A:$AS,20+S1595,FALSE))))</f>
        <v/>
      </c>
      <c r="J1595" s="10" t="str">
        <f ca="1">IF(ISNA(VLOOKUP(P1595&amp;"_"&amp;Q1595&amp;"_"&amp;R1595,[1]挑战模式!$A:$AS,1,FALSE)),"",IF(VLOOKUP(P1595&amp;"_"&amp;Q1595&amp;"_"&amp;R1595,[1]挑战模式!$A:$AS,14+S1595,FALSE)="","",ROUND(VLOOKUP(P1595&amp;"_"&amp;Q1595&amp;"_"&amp;R1595,[1]挑战模式!$A:$AS,5,FALSE)/I1595,2)))</f>
        <v/>
      </c>
      <c r="K1595" s="10" t="str">
        <f t="shared" ca="1" si="160"/>
        <v/>
      </c>
      <c r="L1595" s="10" t="str">
        <f t="shared" ca="1" si="161"/>
        <v/>
      </c>
      <c r="M1595" s="10" t="str">
        <f t="shared" ca="1" si="162"/>
        <v/>
      </c>
      <c r="O1595" s="10" t="str">
        <f ca="1">IF(J1595="","",VLOOKUP(P1595&amp;"_"&amp;Q1595&amp;"_"&amp;R1595,[1]挑战模式!$A:$AS,38+S1595,FALSE))</f>
        <v/>
      </c>
      <c r="P1595" s="10">
        <v>3</v>
      </c>
      <c r="Q1595" s="10">
        <v>4</v>
      </c>
      <c r="R1595" s="10">
        <v>2</v>
      </c>
      <c r="S1595" s="10">
        <v>4</v>
      </c>
    </row>
    <row r="1596" spans="2:19" x14ac:dyDescent="0.2">
      <c r="B1596" s="10" t="str">
        <f t="shared" si="157"/>
        <v/>
      </c>
      <c r="C1596" s="10" t="str">
        <f>IF(ISNA(VLOOKUP(P1596&amp;"_"&amp;Q1596&amp;"_"&amp;R1596,[1]挑战模式!$A:$AS,1,FALSE)),"",IF(R1596-R1595=0,"",R1596))</f>
        <v/>
      </c>
      <c r="D1596" s="10" t="str">
        <f t="shared" si="158"/>
        <v/>
      </c>
      <c r="E1596" s="10" t="str">
        <f>""</f>
        <v/>
      </c>
      <c r="F1596" s="10" t="str">
        <f>IF(C1596="","",VLOOKUP(P1596&amp;"_"&amp;Q1596&amp;"_"&amp;R1596,[1]挑战模式!$A:$AS,13,FALSE)-VLOOKUP(P1596&amp;"_"&amp;Q1596&amp;"_"&amp;R1596,[1]挑战模式!$A:$AS,14,FALSE))</f>
        <v/>
      </c>
      <c r="G1596" s="10" t="str">
        <f t="shared" si="159"/>
        <v/>
      </c>
      <c r="H1596" s="10" t="str">
        <f t="shared" si="156"/>
        <v/>
      </c>
      <c r="I1596" s="10" t="str">
        <f ca="1">IF(ISNA(VLOOKUP(P1596&amp;"_"&amp;Q1596&amp;"_"&amp;R1596,[1]挑战模式!$A:$AS,1,FALSE)),"",IF(VLOOKUP(P1596&amp;"_"&amp;Q1596&amp;"_"&amp;R1596,[1]挑战模式!$A:$AS,14+S1596,FALSE)="","",INT(VLOOKUP(P1596&amp;"_"&amp;Q1596&amp;"_"&amp;R1596,[1]挑战模式!$A:$AS,20+S1596,FALSE))))</f>
        <v/>
      </c>
      <c r="J1596" s="10" t="str">
        <f ca="1">IF(ISNA(VLOOKUP(P1596&amp;"_"&amp;Q1596&amp;"_"&amp;R1596,[1]挑战模式!$A:$AS,1,FALSE)),"",IF(VLOOKUP(P1596&amp;"_"&amp;Q1596&amp;"_"&amp;R1596,[1]挑战模式!$A:$AS,14+S1596,FALSE)="","",ROUND(VLOOKUP(P1596&amp;"_"&amp;Q1596&amp;"_"&amp;R1596,[1]挑战模式!$A:$AS,5,FALSE)/I1596,2)))</f>
        <v/>
      </c>
      <c r="K1596" s="10" t="str">
        <f t="shared" ca="1" si="160"/>
        <v/>
      </c>
      <c r="L1596" s="10" t="str">
        <f t="shared" ca="1" si="161"/>
        <v/>
      </c>
      <c r="M1596" s="10" t="str">
        <f t="shared" ca="1" si="162"/>
        <v/>
      </c>
      <c r="O1596" s="10" t="str">
        <f ca="1">IF(J1596="","",VLOOKUP(P1596&amp;"_"&amp;Q1596&amp;"_"&amp;R1596,[1]挑战模式!$A:$AS,38+S1596,FALSE))</f>
        <v/>
      </c>
      <c r="P1596" s="10">
        <v>3</v>
      </c>
      <c r="Q1596" s="10">
        <v>4</v>
      </c>
      <c r="R1596" s="10">
        <v>2</v>
      </c>
      <c r="S1596" s="10">
        <v>5</v>
      </c>
    </row>
    <row r="1597" spans="2:19" x14ac:dyDescent="0.2">
      <c r="B1597" s="10" t="str">
        <f t="shared" si="157"/>
        <v/>
      </c>
      <c r="C1597" s="10" t="str">
        <f>IF(ISNA(VLOOKUP(P1597&amp;"_"&amp;Q1597&amp;"_"&amp;R1597,[1]挑战模式!$A:$AS,1,FALSE)),"",IF(R1597-R1596=0,"",R1597))</f>
        <v/>
      </c>
      <c r="D1597" s="10" t="str">
        <f t="shared" si="158"/>
        <v/>
      </c>
      <c r="E1597" s="10" t="str">
        <f>""</f>
        <v/>
      </c>
      <c r="F1597" s="10" t="str">
        <f>IF(C1597="","",VLOOKUP(P1597&amp;"_"&amp;Q1597&amp;"_"&amp;R1597,[1]挑战模式!$A:$AS,13,FALSE)-VLOOKUP(P1597&amp;"_"&amp;Q1597&amp;"_"&amp;R1597,[1]挑战模式!$A:$AS,14,FALSE))</f>
        <v/>
      </c>
      <c r="G1597" s="10" t="str">
        <f t="shared" si="159"/>
        <v/>
      </c>
      <c r="H1597" s="10" t="str">
        <f t="shared" si="156"/>
        <v/>
      </c>
      <c r="I1597" s="10" t="str">
        <f ca="1">IF(ISNA(VLOOKUP(P1597&amp;"_"&amp;Q1597&amp;"_"&amp;R1597,[1]挑战模式!$A:$AS,1,FALSE)),"",IF(VLOOKUP(P1597&amp;"_"&amp;Q1597&amp;"_"&amp;R1597,[1]挑战模式!$A:$AS,14+S1597,FALSE)="","",INT(VLOOKUP(P1597&amp;"_"&amp;Q1597&amp;"_"&amp;R1597,[1]挑战模式!$A:$AS,20+S1597,FALSE))))</f>
        <v/>
      </c>
      <c r="J1597" s="10" t="str">
        <f ca="1">IF(ISNA(VLOOKUP(P1597&amp;"_"&amp;Q1597&amp;"_"&amp;R1597,[1]挑战模式!$A:$AS,1,FALSE)),"",IF(VLOOKUP(P1597&amp;"_"&amp;Q1597&amp;"_"&amp;R1597,[1]挑战模式!$A:$AS,14+S1597,FALSE)="","",ROUND(VLOOKUP(P1597&amp;"_"&amp;Q1597&amp;"_"&amp;R1597,[1]挑战模式!$A:$AS,5,FALSE)/I1597,2)))</f>
        <v/>
      </c>
      <c r="K1597" s="10" t="str">
        <f t="shared" ca="1" si="160"/>
        <v/>
      </c>
      <c r="L1597" s="10" t="str">
        <f t="shared" ca="1" si="161"/>
        <v/>
      </c>
      <c r="M1597" s="10" t="str">
        <f t="shared" ca="1" si="162"/>
        <v/>
      </c>
      <c r="O1597" s="10" t="str">
        <f ca="1">IF(J1597="","",VLOOKUP(P1597&amp;"_"&amp;Q1597&amp;"_"&amp;R1597,[1]挑战模式!$A:$AS,38+S1597,FALSE))</f>
        <v/>
      </c>
      <c r="P1597" s="10">
        <v>3</v>
      </c>
      <c r="Q1597" s="10">
        <v>4</v>
      </c>
      <c r="R1597" s="10">
        <v>2</v>
      </c>
      <c r="S1597" s="10">
        <v>6</v>
      </c>
    </row>
    <row r="1598" spans="2:19" x14ac:dyDescent="0.2">
      <c r="B1598" s="10" t="str">
        <f t="shared" si="157"/>
        <v>MonsterWaveCallRule_Season3_Challenge4</v>
      </c>
      <c r="C1598" s="10">
        <f>IF(ISNA(VLOOKUP(P1598&amp;"_"&amp;Q1598&amp;"_"&amp;R1598,[1]挑战模式!$A:$AS,1,FALSE)),"",IF(R1598-R1597=0,"",R1598))</f>
        <v>3</v>
      </c>
      <c r="D1598" s="10" t="str">
        <f t="shared" si="158"/>
        <v>赛季3挑战关卡4波次3</v>
      </c>
      <c r="E1598" s="10" t="str">
        <f>""</f>
        <v/>
      </c>
      <c r="F1598" s="10">
        <f>IF(C1598="","",VLOOKUP(P1598&amp;"_"&amp;Q1598&amp;"_"&amp;R1598,[1]挑战模式!$A:$AS,13,FALSE)-VLOOKUP(P1598&amp;"_"&amp;Q1598&amp;"_"&amp;R1598,[1]挑战模式!$A:$AS,14,FALSE))</f>
        <v>100</v>
      </c>
      <c r="G1598" s="10">
        <f t="shared" si="159"/>
        <v>180</v>
      </c>
      <c r="H1598" s="10">
        <f t="shared" si="156"/>
        <v>0</v>
      </c>
      <c r="I1598" s="10">
        <f ca="1">IF(ISNA(VLOOKUP(P1598&amp;"_"&amp;Q1598&amp;"_"&amp;R1598,[1]挑战模式!$A:$AS,1,FALSE)),"",IF(VLOOKUP(P1598&amp;"_"&amp;Q1598&amp;"_"&amp;R1598,[1]挑战模式!$A:$AS,14+S1598,FALSE)="","",INT(VLOOKUP(P1598&amp;"_"&amp;Q1598&amp;"_"&amp;R1598,[1]挑战模式!$A:$AS,20+S1598,FALSE))))</f>
        <v>7</v>
      </c>
      <c r="J1598" s="10">
        <f ca="1">IF(ISNA(VLOOKUP(P1598&amp;"_"&amp;Q1598&amp;"_"&amp;R1598,[1]挑战模式!$A:$AS,1,FALSE)),"",IF(VLOOKUP(P1598&amp;"_"&amp;Q1598&amp;"_"&amp;R1598,[1]挑战模式!$A:$AS,14+S1598,FALSE)="","",ROUND(VLOOKUP(P1598&amp;"_"&amp;Q1598&amp;"_"&amp;R1598,[1]挑战模式!$A:$AS,5,FALSE)/I1598,2)))</f>
        <v>2.86</v>
      </c>
      <c r="K1598" s="10">
        <f t="shared" ca="1" si="160"/>
        <v>1</v>
      </c>
      <c r="L1598" s="10" t="str">
        <f t="shared" ca="1" si="161"/>
        <v>Monster_Season3_Challenge4_3_1</v>
      </c>
      <c r="M1598" s="10">
        <f t="shared" ca="1" si="162"/>
        <v>1</v>
      </c>
      <c r="O1598" s="10">
        <f ca="1">IF(J1598="","",VLOOKUP(P1598&amp;"_"&amp;Q1598&amp;"_"&amp;R1598,[1]挑战模式!$A:$AS,38+S1598,FALSE))</f>
        <v>10</v>
      </c>
      <c r="P1598" s="10">
        <v>3</v>
      </c>
      <c r="Q1598" s="10">
        <v>4</v>
      </c>
      <c r="R1598" s="10">
        <v>3</v>
      </c>
      <c r="S1598" s="10">
        <v>1</v>
      </c>
    </row>
    <row r="1599" spans="2:19" x14ac:dyDescent="0.2">
      <c r="B1599" s="10" t="str">
        <f t="shared" si="157"/>
        <v/>
      </c>
      <c r="C1599" s="10" t="str">
        <f>IF(ISNA(VLOOKUP(P1599&amp;"_"&amp;Q1599&amp;"_"&amp;R1599,[1]挑战模式!$A:$AS,1,FALSE)),"",IF(R1599-R1598=0,"",R1599))</f>
        <v/>
      </c>
      <c r="D1599" s="10" t="str">
        <f t="shared" si="158"/>
        <v/>
      </c>
      <c r="E1599" s="10" t="str">
        <f>""</f>
        <v/>
      </c>
      <c r="F1599" s="10" t="str">
        <f>IF(C1599="","",VLOOKUP(P1599&amp;"_"&amp;Q1599&amp;"_"&amp;R1599,[1]挑战模式!$A:$AS,13,FALSE)-VLOOKUP(P1599&amp;"_"&amp;Q1599&amp;"_"&amp;R1599,[1]挑战模式!$A:$AS,14,FALSE))</f>
        <v/>
      </c>
      <c r="G1599" s="10" t="str">
        <f t="shared" si="159"/>
        <v/>
      </c>
      <c r="H1599" s="10" t="str">
        <f t="shared" si="156"/>
        <v/>
      </c>
      <c r="I1599" s="10">
        <f ca="1">IF(ISNA(VLOOKUP(P1599&amp;"_"&amp;Q1599&amp;"_"&amp;R1599,[1]挑战模式!$A:$AS,1,FALSE)),"",IF(VLOOKUP(P1599&amp;"_"&amp;Q1599&amp;"_"&amp;R1599,[1]挑战模式!$A:$AS,14+S1599,FALSE)="","",INT(VLOOKUP(P1599&amp;"_"&amp;Q1599&amp;"_"&amp;R1599,[1]挑战模式!$A:$AS,20+S1599,FALSE))))</f>
        <v>7</v>
      </c>
      <c r="J1599" s="10">
        <f ca="1">IF(ISNA(VLOOKUP(P1599&amp;"_"&amp;Q1599&amp;"_"&amp;R1599,[1]挑战模式!$A:$AS,1,FALSE)),"",IF(VLOOKUP(P1599&amp;"_"&amp;Q1599&amp;"_"&amp;R1599,[1]挑战模式!$A:$AS,14+S1599,FALSE)="","",ROUND(VLOOKUP(P1599&amp;"_"&amp;Q1599&amp;"_"&amp;R1599,[1]挑战模式!$A:$AS,5,FALSE)/I1599,2)))</f>
        <v>2.86</v>
      </c>
      <c r="K1599" s="10">
        <f t="shared" ca="1" si="160"/>
        <v>1</v>
      </c>
      <c r="L1599" s="10" t="str">
        <f t="shared" ca="1" si="161"/>
        <v>Monster_Season3_Challenge4_3_2</v>
      </c>
      <c r="M1599" s="10">
        <f t="shared" ca="1" si="162"/>
        <v>1</v>
      </c>
      <c r="O1599" s="10">
        <f ca="1">IF(J1599="","",VLOOKUP(P1599&amp;"_"&amp;Q1599&amp;"_"&amp;R1599,[1]挑战模式!$A:$AS,38+S1599,FALSE))</f>
        <v>19</v>
      </c>
      <c r="P1599" s="10">
        <v>3</v>
      </c>
      <c r="Q1599" s="10">
        <v>4</v>
      </c>
      <c r="R1599" s="10">
        <v>3</v>
      </c>
      <c r="S1599" s="10">
        <v>2</v>
      </c>
    </row>
    <row r="1600" spans="2:19" x14ac:dyDescent="0.2">
      <c r="B1600" s="10" t="str">
        <f t="shared" si="157"/>
        <v/>
      </c>
      <c r="C1600" s="10" t="str">
        <f>IF(ISNA(VLOOKUP(P1600&amp;"_"&amp;Q1600&amp;"_"&amp;R1600,[1]挑战模式!$A:$AS,1,FALSE)),"",IF(R1600-R1599=0,"",R1600))</f>
        <v/>
      </c>
      <c r="D1600" s="10" t="str">
        <f t="shared" si="158"/>
        <v/>
      </c>
      <c r="E1600" s="10" t="str">
        <f>""</f>
        <v/>
      </c>
      <c r="F1600" s="10" t="str">
        <f>IF(C1600="","",VLOOKUP(P1600&amp;"_"&amp;Q1600&amp;"_"&amp;R1600,[1]挑战模式!$A:$AS,13,FALSE)-VLOOKUP(P1600&amp;"_"&amp;Q1600&amp;"_"&amp;R1600,[1]挑战模式!$A:$AS,14,FALSE))</f>
        <v/>
      </c>
      <c r="G1600" s="10" t="str">
        <f t="shared" si="159"/>
        <v/>
      </c>
      <c r="H1600" s="10" t="str">
        <f t="shared" si="156"/>
        <v/>
      </c>
      <c r="I1600" s="10" t="str">
        <f ca="1">IF(ISNA(VLOOKUP(P1600&amp;"_"&amp;Q1600&amp;"_"&amp;R1600,[1]挑战模式!$A:$AS,1,FALSE)),"",IF(VLOOKUP(P1600&amp;"_"&amp;Q1600&amp;"_"&amp;R1600,[1]挑战模式!$A:$AS,14+S1600,FALSE)="","",INT(VLOOKUP(P1600&amp;"_"&amp;Q1600&amp;"_"&amp;R1600,[1]挑战模式!$A:$AS,20+S1600,FALSE))))</f>
        <v/>
      </c>
      <c r="J1600" s="10" t="str">
        <f ca="1">IF(ISNA(VLOOKUP(P1600&amp;"_"&amp;Q1600&amp;"_"&amp;R1600,[1]挑战模式!$A:$AS,1,FALSE)),"",IF(VLOOKUP(P1600&amp;"_"&amp;Q1600&amp;"_"&amp;R1600,[1]挑战模式!$A:$AS,14+S1600,FALSE)="","",ROUND(VLOOKUP(P1600&amp;"_"&amp;Q1600&amp;"_"&amp;R1600,[1]挑战模式!$A:$AS,5,FALSE)/I1600,2)))</f>
        <v/>
      </c>
      <c r="K1600" s="10" t="str">
        <f t="shared" ca="1" si="160"/>
        <v/>
      </c>
      <c r="L1600" s="10" t="str">
        <f t="shared" ca="1" si="161"/>
        <v/>
      </c>
      <c r="M1600" s="10" t="str">
        <f t="shared" ca="1" si="162"/>
        <v/>
      </c>
      <c r="O1600" s="10" t="str">
        <f ca="1">IF(J1600="","",VLOOKUP(P1600&amp;"_"&amp;Q1600&amp;"_"&amp;R1600,[1]挑战模式!$A:$AS,38+S1600,FALSE))</f>
        <v/>
      </c>
      <c r="P1600" s="10">
        <v>3</v>
      </c>
      <c r="Q1600" s="10">
        <v>4</v>
      </c>
      <c r="R1600" s="10">
        <v>3</v>
      </c>
      <c r="S1600" s="10">
        <v>3</v>
      </c>
    </row>
    <row r="1601" spans="2:19" x14ac:dyDescent="0.2">
      <c r="B1601" s="10" t="str">
        <f t="shared" si="157"/>
        <v/>
      </c>
      <c r="C1601" s="10" t="str">
        <f>IF(ISNA(VLOOKUP(P1601&amp;"_"&amp;Q1601&amp;"_"&amp;R1601,[1]挑战模式!$A:$AS,1,FALSE)),"",IF(R1601-R1600=0,"",R1601))</f>
        <v/>
      </c>
      <c r="D1601" s="10" t="str">
        <f t="shared" si="158"/>
        <v/>
      </c>
      <c r="E1601" s="10" t="str">
        <f>""</f>
        <v/>
      </c>
      <c r="F1601" s="10" t="str">
        <f>IF(C1601="","",VLOOKUP(P1601&amp;"_"&amp;Q1601&amp;"_"&amp;R1601,[1]挑战模式!$A:$AS,13,FALSE)-VLOOKUP(P1601&amp;"_"&amp;Q1601&amp;"_"&amp;R1601,[1]挑战模式!$A:$AS,14,FALSE))</f>
        <v/>
      </c>
      <c r="G1601" s="10" t="str">
        <f t="shared" si="159"/>
        <v/>
      </c>
      <c r="H1601" s="10" t="str">
        <f t="shared" si="156"/>
        <v/>
      </c>
      <c r="I1601" s="10" t="str">
        <f ca="1">IF(ISNA(VLOOKUP(P1601&amp;"_"&amp;Q1601&amp;"_"&amp;R1601,[1]挑战模式!$A:$AS,1,FALSE)),"",IF(VLOOKUP(P1601&amp;"_"&amp;Q1601&amp;"_"&amp;R1601,[1]挑战模式!$A:$AS,14+S1601,FALSE)="","",INT(VLOOKUP(P1601&amp;"_"&amp;Q1601&amp;"_"&amp;R1601,[1]挑战模式!$A:$AS,20+S1601,FALSE))))</f>
        <v/>
      </c>
      <c r="J1601" s="10" t="str">
        <f ca="1">IF(ISNA(VLOOKUP(P1601&amp;"_"&amp;Q1601&amp;"_"&amp;R1601,[1]挑战模式!$A:$AS,1,FALSE)),"",IF(VLOOKUP(P1601&amp;"_"&amp;Q1601&amp;"_"&amp;R1601,[1]挑战模式!$A:$AS,14+S1601,FALSE)="","",ROUND(VLOOKUP(P1601&amp;"_"&amp;Q1601&amp;"_"&amp;R1601,[1]挑战模式!$A:$AS,5,FALSE)/I1601,2)))</f>
        <v/>
      </c>
      <c r="K1601" s="10" t="str">
        <f t="shared" ca="1" si="160"/>
        <v/>
      </c>
      <c r="L1601" s="10" t="str">
        <f t="shared" ca="1" si="161"/>
        <v/>
      </c>
      <c r="M1601" s="10" t="str">
        <f t="shared" ca="1" si="162"/>
        <v/>
      </c>
      <c r="O1601" s="10" t="str">
        <f ca="1">IF(J1601="","",VLOOKUP(P1601&amp;"_"&amp;Q1601&amp;"_"&amp;R1601,[1]挑战模式!$A:$AS,38+S1601,FALSE))</f>
        <v/>
      </c>
      <c r="P1601" s="10">
        <v>3</v>
      </c>
      <c r="Q1601" s="10">
        <v>4</v>
      </c>
      <c r="R1601" s="10">
        <v>3</v>
      </c>
      <c r="S1601" s="10">
        <v>4</v>
      </c>
    </row>
    <row r="1602" spans="2:19" x14ac:dyDescent="0.2">
      <c r="B1602" s="10" t="str">
        <f t="shared" si="157"/>
        <v/>
      </c>
      <c r="C1602" s="10" t="str">
        <f>IF(ISNA(VLOOKUP(P1602&amp;"_"&amp;Q1602&amp;"_"&amp;R1602,[1]挑战模式!$A:$AS,1,FALSE)),"",IF(R1602-R1601=0,"",R1602))</f>
        <v/>
      </c>
      <c r="D1602" s="10" t="str">
        <f t="shared" si="158"/>
        <v/>
      </c>
      <c r="E1602" s="10" t="str">
        <f>""</f>
        <v/>
      </c>
      <c r="F1602" s="10" t="str">
        <f>IF(C1602="","",VLOOKUP(P1602&amp;"_"&amp;Q1602&amp;"_"&amp;R1602,[1]挑战模式!$A:$AS,13,FALSE)-VLOOKUP(P1602&amp;"_"&amp;Q1602&amp;"_"&amp;R1602,[1]挑战模式!$A:$AS,14,FALSE))</f>
        <v/>
      </c>
      <c r="G1602" s="10" t="str">
        <f t="shared" si="159"/>
        <v/>
      </c>
      <c r="H1602" s="10" t="str">
        <f t="shared" si="156"/>
        <v/>
      </c>
      <c r="I1602" s="10" t="str">
        <f ca="1">IF(ISNA(VLOOKUP(P1602&amp;"_"&amp;Q1602&amp;"_"&amp;R1602,[1]挑战模式!$A:$AS,1,FALSE)),"",IF(VLOOKUP(P1602&amp;"_"&amp;Q1602&amp;"_"&amp;R1602,[1]挑战模式!$A:$AS,14+S1602,FALSE)="","",INT(VLOOKUP(P1602&amp;"_"&amp;Q1602&amp;"_"&amp;R1602,[1]挑战模式!$A:$AS,20+S1602,FALSE))))</f>
        <v/>
      </c>
      <c r="J1602" s="10" t="str">
        <f ca="1">IF(ISNA(VLOOKUP(P1602&amp;"_"&amp;Q1602&amp;"_"&amp;R1602,[1]挑战模式!$A:$AS,1,FALSE)),"",IF(VLOOKUP(P1602&amp;"_"&amp;Q1602&amp;"_"&amp;R1602,[1]挑战模式!$A:$AS,14+S1602,FALSE)="","",ROUND(VLOOKUP(P1602&amp;"_"&amp;Q1602&amp;"_"&amp;R1602,[1]挑战模式!$A:$AS,5,FALSE)/I1602,2)))</f>
        <v/>
      </c>
      <c r="K1602" s="10" t="str">
        <f t="shared" ca="1" si="160"/>
        <v/>
      </c>
      <c r="L1602" s="10" t="str">
        <f t="shared" ca="1" si="161"/>
        <v/>
      </c>
      <c r="M1602" s="10" t="str">
        <f t="shared" ca="1" si="162"/>
        <v/>
      </c>
      <c r="O1602" s="10" t="str">
        <f ca="1">IF(J1602="","",VLOOKUP(P1602&amp;"_"&amp;Q1602&amp;"_"&amp;R1602,[1]挑战模式!$A:$AS,38+S1602,FALSE))</f>
        <v/>
      </c>
      <c r="P1602" s="10">
        <v>3</v>
      </c>
      <c r="Q1602" s="10">
        <v>4</v>
      </c>
      <c r="R1602" s="10">
        <v>3</v>
      </c>
      <c r="S1602" s="10">
        <v>5</v>
      </c>
    </row>
    <row r="1603" spans="2:19" x14ac:dyDescent="0.2">
      <c r="B1603" s="10" t="str">
        <f t="shared" si="157"/>
        <v/>
      </c>
      <c r="C1603" s="10" t="str">
        <f>IF(ISNA(VLOOKUP(P1603&amp;"_"&amp;Q1603&amp;"_"&amp;R1603,[1]挑战模式!$A:$AS,1,FALSE)),"",IF(R1603-R1602=0,"",R1603))</f>
        <v/>
      </c>
      <c r="D1603" s="10" t="str">
        <f t="shared" si="158"/>
        <v/>
      </c>
      <c r="E1603" s="10" t="str">
        <f>""</f>
        <v/>
      </c>
      <c r="F1603" s="10" t="str">
        <f>IF(C1603="","",VLOOKUP(P1603&amp;"_"&amp;Q1603&amp;"_"&amp;R1603,[1]挑战模式!$A:$AS,13,FALSE)-VLOOKUP(P1603&amp;"_"&amp;Q1603&amp;"_"&amp;R1603,[1]挑战模式!$A:$AS,14,FALSE))</f>
        <v/>
      </c>
      <c r="G1603" s="10" t="str">
        <f t="shared" si="159"/>
        <v/>
      </c>
      <c r="H1603" s="10" t="str">
        <f t="shared" si="156"/>
        <v/>
      </c>
      <c r="I1603" s="10" t="str">
        <f ca="1">IF(ISNA(VLOOKUP(P1603&amp;"_"&amp;Q1603&amp;"_"&amp;R1603,[1]挑战模式!$A:$AS,1,FALSE)),"",IF(VLOOKUP(P1603&amp;"_"&amp;Q1603&amp;"_"&amp;R1603,[1]挑战模式!$A:$AS,14+S1603,FALSE)="","",INT(VLOOKUP(P1603&amp;"_"&amp;Q1603&amp;"_"&amp;R1603,[1]挑战模式!$A:$AS,20+S1603,FALSE))))</f>
        <v/>
      </c>
      <c r="J1603" s="10" t="str">
        <f ca="1">IF(ISNA(VLOOKUP(P1603&amp;"_"&amp;Q1603&amp;"_"&amp;R1603,[1]挑战模式!$A:$AS,1,FALSE)),"",IF(VLOOKUP(P1603&amp;"_"&amp;Q1603&amp;"_"&amp;R1603,[1]挑战模式!$A:$AS,14+S1603,FALSE)="","",ROUND(VLOOKUP(P1603&amp;"_"&amp;Q1603&amp;"_"&amp;R1603,[1]挑战模式!$A:$AS,5,FALSE)/I1603,2)))</f>
        <v/>
      </c>
      <c r="K1603" s="10" t="str">
        <f t="shared" ca="1" si="160"/>
        <v/>
      </c>
      <c r="L1603" s="10" t="str">
        <f t="shared" ca="1" si="161"/>
        <v/>
      </c>
      <c r="M1603" s="10" t="str">
        <f t="shared" ca="1" si="162"/>
        <v/>
      </c>
      <c r="O1603" s="10" t="str">
        <f ca="1">IF(J1603="","",VLOOKUP(P1603&amp;"_"&amp;Q1603&amp;"_"&amp;R1603,[1]挑战模式!$A:$AS,38+S1603,FALSE))</f>
        <v/>
      </c>
      <c r="P1603" s="10">
        <v>3</v>
      </c>
      <c r="Q1603" s="10">
        <v>4</v>
      </c>
      <c r="R1603" s="10">
        <v>3</v>
      </c>
      <c r="S1603" s="10">
        <v>6</v>
      </c>
    </row>
    <row r="1604" spans="2:19" x14ac:dyDescent="0.2">
      <c r="B1604" s="10" t="str">
        <f t="shared" si="157"/>
        <v>MonsterWaveCallRule_Season3_Challenge4</v>
      </c>
      <c r="C1604" s="10">
        <f>IF(ISNA(VLOOKUP(P1604&amp;"_"&amp;Q1604&amp;"_"&amp;R1604,[1]挑战模式!$A:$AS,1,FALSE)),"",IF(R1604-R1603=0,"",R1604))</f>
        <v>4</v>
      </c>
      <c r="D1604" s="10" t="str">
        <f t="shared" si="158"/>
        <v>赛季3挑战关卡4波次4</v>
      </c>
      <c r="E1604" s="10" t="str">
        <f>""</f>
        <v/>
      </c>
      <c r="F1604" s="10">
        <f>IF(C1604="","",VLOOKUP(P1604&amp;"_"&amp;Q1604&amp;"_"&amp;R1604,[1]挑战模式!$A:$AS,13,FALSE)-VLOOKUP(P1604&amp;"_"&amp;Q1604&amp;"_"&amp;R1604,[1]挑战模式!$A:$AS,14,FALSE))</f>
        <v>100</v>
      </c>
      <c r="G1604" s="10">
        <f t="shared" si="159"/>
        <v>180</v>
      </c>
      <c r="H1604" s="10">
        <f t="shared" si="156"/>
        <v>0</v>
      </c>
      <c r="I1604" s="10">
        <f ca="1">IF(ISNA(VLOOKUP(P1604&amp;"_"&amp;Q1604&amp;"_"&amp;R1604,[1]挑战模式!$A:$AS,1,FALSE)),"",IF(VLOOKUP(P1604&amp;"_"&amp;Q1604&amp;"_"&amp;R1604,[1]挑战模式!$A:$AS,14+S1604,FALSE)="","",INT(VLOOKUP(P1604&amp;"_"&amp;Q1604&amp;"_"&amp;R1604,[1]挑战模式!$A:$AS,20+S1604,FALSE))))</f>
        <v>9</v>
      </c>
      <c r="J1604" s="10">
        <f ca="1">IF(ISNA(VLOOKUP(P1604&amp;"_"&amp;Q1604&amp;"_"&amp;R1604,[1]挑战模式!$A:$AS,1,FALSE)),"",IF(VLOOKUP(P1604&amp;"_"&amp;Q1604&amp;"_"&amp;R1604,[1]挑战模式!$A:$AS,14+S1604,FALSE)="","",ROUND(VLOOKUP(P1604&amp;"_"&amp;Q1604&amp;"_"&amp;R1604,[1]挑战模式!$A:$AS,5,FALSE)/I1604,2)))</f>
        <v>2.78</v>
      </c>
      <c r="K1604" s="10">
        <f t="shared" ca="1" si="160"/>
        <v>1</v>
      </c>
      <c r="L1604" s="10" t="str">
        <f t="shared" ca="1" si="161"/>
        <v>Monster_Season3_Challenge4_4_1</v>
      </c>
      <c r="M1604" s="10">
        <f t="shared" ca="1" si="162"/>
        <v>1</v>
      </c>
      <c r="O1604" s="10">
        <f ca="1">IF(J1604="","",VLOOKUP(P1604&amp;"_"&amp;Q1604&amp;"_"&amp;R1604,[1]挑战模式!$A:$AS,38+S1604,FALSE))</f>
        <v>6</v>
      </c>
      <c r="P1604" s="10">
        <v>3</v>
      </c>
      <c r="Q1604" s="10">
        <v>4</v>
      </c>
      <c r="R1604" s="10">
        <v>4</v>
      </c>
      <c r="S1604" s="10">
        <v>1</v>
      </c>
    </row>
    <row r="1605" spans="2:19" x14ac:dyDescent="0.2">
      <c r="B1605" s="10" t="str">
        <f t="shared" si="157"/>
        <v/>
      </c>
      <c r="C1605" s="10" t="str">
        <f>IF(ISNA(VLOOKUP(P1605&amp;"_"&amp;Q1605&amp;"_"&amp;R1605,[1]挑战模式!$A:$AS,1,FALSE)),"",IF(R1605-R1604=0,"",R1605))</f>
        <v/>
      </c>
      <c r="D1605" s="10" t="str">
        <f t="shared" si="158"/>
        <v/>
      </c>
      <c r="E1605" s="10" t="str">
        <f>""</f>
        <v/>
      </c>
      <c r="F1605" s="10" t="str">
        <f>IF(C1605="","",VLOOKUP(P1605&amp;"_"&amp;Q1605&amp;"_"&amp;R1605,[1]挑战模式!$A:$AS,13,FALSE)-VLOOKUP(P1605&amp;"_"&amp;Q1605&amp;"_"&amp;R1605,[1]挑战模式!$A:$AS,14,FALSE))</f>
        <v/>
      </c>
      <c r="G1605" s="10" t="str">
        <f t="shared" si="159"/>
        <v/>
      </c>
      <c r="H1605" s="10" t="str">
        <f t="shared" si="156"/>
        <v/>
      </c>
      <c r="I1605" s="10">
        <f ca="1">IF(ISNA(VLOOKUP(P1605&amp;"_"&amp;Q1605&amp;"_"&amp;R1605,[1]挑战模式!$A:$AS,1,FALSE)),"",IF(VLOOKUP(P1605&amp;"_"&amp;Q1605&amp;"_"&amp;R1605,[1]挑战模式!$A:$AS,14+S1605,FALSE)="","",INT(VLOOKUP(P1605&amp;"_"&amp;Q1605&amp;"_"&amp;R1605,[1]挑战模式!$A:$AS,20+S1605,FALSE))))</f>
        <v>9</v>
      </c>
      <c r="J1605" s="10">
        <f ca="1">IF(ISNA(VLOOKUP(P1605&amp;"_"&amp;Q1605&amp;"_"&amp;R1605,[1]挑战模式!$A:$AS,1,FALSE)),"",IF(VLOOKUP(P1605&amp;"_"&amp;Q1605&amp;"_"&amp;R1605,[1]挑战模式!$A:$AS,14+S1605,FALSE)="","",ROUND(VLOOKUP(P1605&amp;"_"&amp;Q1605&amp;"_"&amp;R1605,[1]挑战模式!$A:$AS,5,FALSE)/I1605,2)))</f>
        <v>2.78</v>
      </c>
      <c r="K1605" s="10">
        <f t="shared" ca="1" si="160"/>
        <v>1</v>
      </c>
      <c r="L1605" s="10" t="str">
        <f t="shared" ca="1" si="161"/>
        <v>Monster_Season3_Challenge4_4_2</v>
      </c>
      <c r="M1605" s="10">
        <f t="shared" ca="1" si="162"/>
        <v>1</v>
      </c>
      <c r="O1605" s="10">
        <f ca="1">IF(J1605="","",VLOOKUP(P1605&amp;"_"&amp;Q1605&amp;"_"&amp;R1605,[1]挑战模式!$A:$AS,38+S1605,FALSE))</f>
        <v>11</v>
      </c>
      <c r="P1605" s="10">
        <v>3</v>
      </c>
      <c r="Q1605" s="10">
        <v>4</v>
      </c>
      <c r="R1605" s="10">
        <v>4</v>
      </c>
      <c r="S1605" s="10">
        <v>2</v>
      </c>
    </row>
    <row r="1606" spans="2:19" x14ac:dyDescent="0.2">
      <c r="B1606" s="10" t="str">
        <f t="shared" si="157"/>
        <v/>
      </c>
      <c r="C1606" s="10" t="str">
        <f>IF(ISNA(VLOOKUP(P1606&amp;"_"&amp;Q1606&amp;"_"&amp;R1606,[1]挑战模式!$A:$AS,1,FALSE)),"",IF(R1606-R1605=0,"",R1606))</f>
        <v/>
      </c>
      <c r="D1606" s="10" t="str">
        <f t="shared" si="158"/>
        <v/>
      </c>
      <c r="E1606" s="10" t="str">
        <f>""</f>
        <v/>
      </c>
      <c r="F1606" s="10" t="str">
        <f>IF(C1606="","",VLOOKUP(P1606&amp;"_"&amp;Q1606&amp;"_"&amp;R1606,[1]挑战模式!$A:$AS,13,FALSE)-VLOOKUP(P1606&amp;"_"&amp;Q1606&amp;"_"&amp;R1606,[1]挑战模式!$A:$AS,14,FALSE))</f>
        <v/>
      </c>
      <c r="G1606" s="10" t="str">
        <f t="shared" si="159"/>
        <v/>
      </c>
      <c r="H1606" s="10" t="str">
        <f t="shared" si="156"/>
        <v/>
      </c>
      <c r="I1606" s="10">
        <f ca="1">IF(ISNA(VLOOKUP(P1606&amp;"_"&amp;Q1606&amp;"_"&amp;R1606,[1]挑战模式!$A:$AS,1,FALSE)),"",IF(VLOOKUP(P1606&amp;"_"&amp;Q1606&amp;"_"&amp;R1606,[1]挑战模式!$A:$AS,14+S1606,FALSE)="","",INT(VLOOKUP(P1606&amp;"_"&amp;Q1606&amp;"_"&amp;R1606,[1]挑战模式!$A:$AS,20+S1606,FALSE))))</f>
        <v>4</v>
      </c>
      <c r="J1606" s="10">
        <f ca="1">IF(ISNA(VLOOKUP(P1606&amp;"_"&amp;Q1606&amp;"_"&amp;R1606,[1]挑战模式!$A:$AS,1,FALSE)),"",IF(VLOOKUP(P1606&amp;"_"&amp;Q1606&amp;"_"&amp;R1606,[1]挑战模式!$A:$AS,14+S1606,FALSE)="","",ROUND(VLOOKUP(P1606&amp;"_"&amp;Q1606&amp;"_"&amp;R1606,[1]挑战模式!$A:$AS,5,FALSE)/I1606,2)))</f>
        <v>6.25</v>
      </c>
      <c r="K1606" s="10">
        <f t="shared" ca="1" si="160"/>
        <v>1</v>
      </c>
      <c r="L1606" s="10" t="str">
        <f t="shared" ca="1" si="161"/>
        <v>Monster_Season3_Challenge4_4_3</v>
      </c>
      <c r="M1606" s="10">
        <f t="shared" ca="1" si="162"/>
        <v>1</v>
      </c>
      <c r="O1606" s="10">
        <f ca="1">IF(J1606="","",VLOOKUP(P1606&amp;"_"&amp;Q1606&amp;"_"&amp;R1606,[1]挑战模式!$A:$AS,38+S1606,FALSE))</f>
        <v>11</v>
      </c>
      <c r="P1606" s="10">
        <v>3</v>
      </c>
      <c r="Q1606" s="10">
        <v>4</v>
      </c>
      <c r="R1606" s="10">
        <v>4</v>
      </c>
      <c r="S1606" s="10">
        <v>3</v>
      </c>
    </row>
    <row r="1607" spans="2:19" x14ac:dyDescent="0.2">
      <c r="B1607" s="10" t="str">
        <f t="shared" si="157"/>
        <v/>
      </c>
      <c r="C1607" s="10" t="str">
        <f>IF(ISNA(VLOOKUP(P1607&amp;"_"&amp;Q1607&amp;"_"&amp;R1607,[1]挑战模式!$A:$AS,1,FALSE)),"",IF(R1607-R1606=0,"",R1607))</f>
        <v/>
      </c>
      <c r="D1607" s="10" t="str">
        <f t="shared" si="158"/>
        <v/>
      </c>
      <c r="E1607" s="10" t="str">
        <f>""</f>
        <v/>
      </c>
      <c r="F1607" s="10" t="str">
        <f>IF(C1607="","",VLOOKUP(P1607&amp;"_"&amp;Q1607&amp;"_"&amp;R1607,[1]挑战模式!$A:$AS,13,FALSE)-VLOOKUP(P1607&amp;"_"&amp;Q1607&amp;"_"&amp;R1607,[1]挑战模式!$A:$AS,14,FALSE))</f>
        <v/>
      </c>
      <c r="G1607" s="10" t="str">
        <f t="shared" si="159"/>
        <v/>
      </c>
      <c r="H1607" s="10" t="str">
        <f t="shared" si="156"/>
        <v/>
      </c>
      <c r="I1607" s="10" t="str">
        <f ca="1">IF(ISNA(VLOOKUP(P1607&amp;"_"&amp;Q1607&amp;"_"&amp;R1607,[1]挑战模式!$A:$AS,1,FALSE)),"",IF(VLOOKUP(P1607&amp;"_"&amp;Q1607&amp;"_"&amp;R1607,[1]挑战模式!$A:$AS,14+S1607,FALSE)="","",INT(VLOOKUP(P1607&amp;"_"&amp;Q1607&amp;"_"&amp;R1607,[1]挑战模式!$A:$AS,20+S1607,FALSE))))</f>
        <v/>
      </c>
      <c r="J1607" s="10" t="str">
        <f ca="1">IF(ISNA(VLOOKUP(P1607&amp;"_"&amp;Q1607&amp;"_"&amp;R1607,[1]挑战模式!$A:$AS,1,FALSE)),"",IF(VLOOKUP(P1607&amp;"_"&amp;Q1607&amp;"_"&amp;R1607,[1]挑战模式!$A:$AS,14+S1607,FALSE)="","",ROUND(VLOOKUP(P1607&amp;"_"&amp;Q1607&amp;"_"&amp;R1607,[1]挑战模式!$A:$AS,5,FALSE)/I1607,2)))</f>
        <v/>
      </c>
      <c r="K1607" s="10" t="str">
        <f t="shared" ca="1" si="160"/>
        <v/>
      </c>
      <c r="L1607" s="10" t="str">
        <f t="shared" ca="1" si="161"/>
        <v/>
      </c>
      <c r="M1607" s="10" t="str">
        <f t="shared" ca="1" si="162"/>
        <v/>
      </c>
      <c r="O1607" s="10" t="str">
        <f ca="1">IF(J1607="","",VLOOKUP(P1607&amp;"_"&amp;Q1607&amp;"_"&amp;R1607,[1]挑战模式!$A:$AS,38+S1607,FALSE))</f>
        <v/>
      </c>
      <c r="P1607" s="10">
        <v>3</v>
      </c>
      <c r="Q1607" s="10">
        <v>4</v>
      </c>
      <c r="R1607" s="10">
        <v>4</v>
      </c>
      <c r="S1607" s="10">
        <v>4</v>
      </c>
    </row>
    <row r="1608" spans="2:19" x14ac:dyDescent="0.2">
      <c r="B1608" s="10" t="str">
        <f t="shared" si="157"/>
        <v/>
      </c>
      <c r="C1608" s="10" t="str">
        <f>IF(ISNA(VLOOKUP(P1608&amp;"_"&amp;Q1608&amp;"_"&amp;R1608,[1]挑战模式!$A:$AS,1,FALSE)),"",IF(R1608-R1607=0,"",R1608))</f>
        <v/>
      </c>
      <c r="D1608" s="10" t="str">
        <f t="shared" si="158"/>
        <v/>
      </c>
      <c r="E1608" s="10" t="str">
        <f>""</f>
        <v/>
      </c>
      <c r="F1608" s="10" t="str">
        <f>IF(C1608="","",VLOOKUP(P1608&amp;"_"&amp;Q1608&amp;"_"&amp;R1608,[1]挑战模式!$A:$AS,13,FALSE)-VLOOKUP(P1608&amp;"_"&amp;Q1608&amp;"_"&amp;R1608,[1]挑战模式!$A:$AS,14,FALSE))</f>
        <v/>
      </c>
      <c r="G1608" s="10" t="str">
        <f t="shared" si="159"/>
        <v/>
      </c>
      <c r="H1608" s="10" t="str">
        <f t="shared" si="156"/>
        <v/>
      </c>
      <c r="I1608" s="10" t="str">
        <f ca="1">IF(ISNA(VLOOKUP(P1608&amp;"_"&amp;Q1608&amp;"_"&amp;R1608,[1]挑战模式!$A:$AS,1,FALSE)),"",IF(VLOOKUP(P1608&amp;"_"&amp;Q1608&amp;"_"&amp;R1608,[1]挑战模式!$A:$AS,14+S1608,FALSE)="","",INT(VLOOKUP(P1608&amp;"_"&amp;Q1608&amp;"_"&amp;R1608,[1]挑战模式!$A:$AS,20+S1608,FALSE))))</f>
        <v/>
      </c>
      <c r="J1608" s="10" t="str">
        <f ca="1">IF(ISNA(VLOOKUP(P1608&amp;"_"&amp;Q1608&amp;"_"&amp;R1608,[1]挑战模式!$A:$AS,1,FALSE)),"",IF(VLOOKUP(P1608&amp;"_"&amp;Q1608&amp;"_"&amp;R1608,[1]挑战模式!$A:$AS,14+S1608,FALSE)="","",ROUND(VLOOKUP(P1608&amp;"_"&amp;Q1608&amp;"_"&amp;R1608,[1]挑战模式!$A:$AS,5,FALSE)/I1608,2)))</f>
        <v/>
      </c>
      <c r="K1608" s="10" t="str">
        <f t="shared" ca="1" si="160"/>
        <v/>
      </c>
      <c r="L1608" s="10" t="str">
        <f t="shared" ca="1" si="161"/>
        <v/>
      </c>
      <c r="M1608" s="10" t="str">
        <f t="shared" ca="1" si="162"/>
        <v/>
      </c>
      <c r="O1608" s="10" t="str">
        <f ca="1">IF(J1608="","",VLOOKUP(P1608&amp;"_"&amp;Q1608&amp;"_"&amp;R1608,[1]挑战模式!$A:$AS,38+S1608,FALSE))</f>
        <v/>
      </c>
      <c r="P1608" s="10">
        <v>3</v>
      </c>
      <c r="Q1608" s="10">
        <v>4</v>
      </c>
      <c r="R1608" s="10">
        <v>4</v>
      </c>
      <c r="S1608" s="10">
        <v>5</v>
      </c>
    </row>
    <row r="1609" spans="2:19" x14ac:dyDescent="0.2">
      <c r="B1609" s="10" t="str">
        <f t="shared" si="157"/>
        <v/>
      </c>
      <c r="C1609" s="10" t="str">
        <f>IF(ISNA(VLOOKUP(P1609&amp;"_"&amp;Q1609&amp;"_"&amp;R1609,[1]挑战模式!$A:$AS,1,FALSE)),"",IF(R1609-R1608=0,"",R1609))</f>
        <v/>
      </c>
      <c r="D1609" s="10" t="str">
        <f t="shared" si="158"/>
        <v/>
      </c>
      <c r="E1609" s="10" t="str">
        <f>""</f>
        <v/>
      </c>
      <c r="F1609" s="10" t="str">
        <f>IF(C1609="","",VLOOKUP(P1609&amp;"_"&amp;Q1609&amp;"_"&amp;R1609,[1]挑战模式!$A:$AS,13,FALSE)-VLOOKUP(P1609&amp;"_"&amp;Q1609&amp;"_"&amp;R1609,[1]挑战模式!$A:$AS,14,FALSE))</f>
        <v/>
      </c>
      <c r="G1609" s="10" t="str">
        <f t="shared" si="159"/>
        <v/>
      </c>
      <c r="H1609" s="10" t="str">
        <f t="shared" si="156"/>
        <v/>
      </c>
      <c r="I1609" s="10" t="str">
        <f ca="1">IF(ISNA(VLOOKUP(P1609&amp;"_"&amp;Q1609&amp;"_"&amp;R1609,[1]挑战模式!$A:$AS,1,FALSE)),"",IF(VLOOKUP(P1609&amp;"_"&amp;Q1609&amp;"_"&amp;R1609,[1]挑战模式!$A:$AS,14+S1609,FALSE)="","",INT(VLOOKUP(P1609&amp;"_"&amp;Q1609&amp;"_"&amp;R1609,[1]挑战模式!$A:$AS,20+S1609,FALSE))))</f>
        <v/>
      </c>
      <c r="J1609" s="10" t="str">
        <f ca="1">IF(ISNA(VLOOKUP(P1609&amp;"_"&amp;Q1609&amp;"_"&amp;R1609,[1]挑战模式!$A:$AS,1,FALSE)),"",IF(VLOOKUP(P1609&amp;"_"&amp;Q1609&amp;"_"&amp;R1609,[1]挑战模式!$A:$AS,14+S1609,FALSE)="","",ROUND(VLOOKUP(P1609&amp;"_"&amp;Q1609&amp;"_"&amp;R1609,[1]挑战模式!$A:$AS,5,FALSE)/I1609,2)))</f>
        <v/>
      </c>
      <c r="K1609" s="10" t="str">
        <f t="shared" ca="1" si="160"/>
        <v/>
      </c>
      <c r="L1609" s="10" t="str">
        <f t="shared" ca="1" si="161"/>
        <v/>
      </c>
      <c r="M1609" s="10" t="str">
        <f t="shared" ca="1" si="162"/>
        <v/>
      </c>
      <c r="O1609" s="10" t="str">
        <f ca="1">IF(J1609="","",VLOOKUP(P1609&amp;"_"&amp;Q1609&amp;"_"&amp;R1609,[1]挑战模式!$A:$AS,38+S1609,FALSE))</f>
        <v/>
      </c>
      <c r="P1609" s="10">
        <v>3</v>
      </c>
      <c r="Q1609" s="10">
        <v>4</v>
      </c>
      <c r="R1609" s="10">
        <v>4</v>
      </c>
      <c r="S1609" s="10">
        <v>6</v>
      </c>
    </row>
    <row r="1610" spans="2:19" x14ac:dyDescent="0.2">
      <c r="B1610" s="10" t="str">
        <f t="shared" si="157"/>
        <v>MonsterWaveCallRule_Season3_Challenge4</v>
      </c>
      <c r="C1610" s="10">
        <f>IF(ISNA(VLOOKUP(P1610&amp;"_"&amp;Q1610&amp;"_"&amp;R1610,[1]挑战模式!$A:$AS,1,FALSE)),"",IF(R1610-R1609=0,"",R1610))</f>
        <v>5</v>
      </c>
      <c r="D1610" s="10" t="str">
        <f t="shared" si="158"/>
        <v>赛季3挑战关卡4波次5</v>
      </c>
      <c r="E1610" s="10" t="str">
        <f>""</f>
        <v/>
      </c>
      <c r="F1610" s="10">
        <f>IF(C1610="","",VLOOKUP(P1610&amp;"_"&amp;Q1610&amp;"_"&amp;R1610,[1]挑战模式!$A:$AS,13,FALSE)-VLOOKUP(P1610&amp;"_"&amp;Q1610&amp;"_"&amp;R1610,[1]挑战模式!$A:$AS,14,FALSE))</f>
        <v>100</v>
      </c>
      <c r="G1610" s="10">
        <f t="shared" si="159"/>
        <v>180</v>
      </c>
      <c r="H1610" s="10">
        <f t="shared" si="156"/>
        <v>0</v>
      </c>
      <c r="I1610" s="10">
        <f ca="1">IF(ISNA(VLOOKUP(P1610&amp;"_"&amp;Q1610&amp;"_"&amp;R1610,[1]挑战模式!$A:$AS,1,FALSE)),"",IF(VLOOKUP(P1610&amp;"_"&amp;Q1610&amp;"_"&amp;R1610,[1]挑战模式!$A:$AS,14+S1610,FALSE)="","",INT(VLOOKUP(P1610&amp;"_"&amp;Q1610&amp;"_"&amp;R1610,[1]挑战模式!$A:$AS,20+S1610,FALSE))))</f>
        <v>12</v>
      </c>
      <c r="J1610" s="10">
        <f ca="1">IF(ISNA(VLOOKUP(P1610&amp;"_"&amp;Q1610&amp;"_"&amp;R1610,[1]挑战模式!$A:$AS,1,FALSE)),"",IF(VLOOKUP(P1610&amp;"_"&amp;Q1610&amp;"_"&amp;R1610,[1]挑战模式!$A:$AS,14+S1610,FALSE)="","",ROUND(VLOOKUP(P1610&amp;"_"&amp;Q1610&amp;"_"&amp;R1610,[1]挑战模式!$A:$AS,5,FALSE)/I1610,2)))</f>
        <v>2.5</v>
      </c>
      <c r="K1610" s="10">
        <f t="shared" ca="1" si="160"/>
        <v>1</v>
      </c>
      <c r="L1610" s="10" t="str">
        <f t="shared" ca="1" si="161"/>
        <v>Monster_Season3_Challenge4_5_1</v>
      </c>
      <c r="M1610" s="10">
        <f t="shared" ca="1" si="162"/>
        <v>1</v>
      </c>
      <c r="O1610" s="10">
        <f ca="1">IF(J1610="","",VLOOKUP(P1610&amp;"_"&amp;Q1610&amp;"_"&amp;R1610,[1]挑战模式!$A:$AS,38+S1610,FALSE))</f>
        <v>7</v>
      </c>
      <c r="P1610" s="10">
        <v>3</v>
      </c>
      <c r="Q1610" s="10">
        <v>4</v>
      </c>
      <c r="R1610" s="10">
        <v>5</v>
      </c>
      <c r="S1610" s="10">
        <v>1</v>
      </c>
    </row>
    <row r="1611" spans="2:19" x14ac:dyDescent="0.2">
      <c r="B1611" s="10" t="str">
        <f t="shared" si="157"/>
        <v/>
      </c>
      <c r="C1611" s="10" t="str">
        <f>IF(ISNA(VLOOKUP(P1611&amp;"_"&amp;Q1611&amp;"_"&amp;R1611,[1]挑战模式!$A:$AS,1,FALSE)),"",IF(R1611-R1610=0,"",R1611))</f>
        <v/>
      </c>
      <c r="D1611" s="10" t="str">
        <f t="shared" si="158"/>
        <v/>
      </c>
      <c r="E1611" s="10" t="str">
        <f>""</f>
        <v/>
      </c>
      <c r="F1611" s="10" t="str">
        <f>IF(C1611="","",VLOOKUP(P1611&amp;"_"&amp;Q1611&amp;"_"&amp;R1611,[1]挑战模式!$A:$AS,13,FALSE)-VLOOKUP(P1611&amp;"_"&amp;Q1611&amp;"_"&amp;R1611,[1]挑战模式!$A:$AS,14,FALSE))</f>
        <v/>
      </c>
      <c r="G1611" s="10" t="str">
        <f t="shared" si="159"/>
        <v/>
      </c>
      <c r="H1611" s="10" t="str">
        <f t="shared" si="156"/>
        <v/>
      </c>
      <c r="I1611" s="10">
        <f ca="1">IF(ISNA(VLOOKUP(P1611&amp;"_"&amp;Q1611&amp;"_"&amp;R1611,[1]挑战模式!$A:$AS,1,FALSE)),"",IF(VLOOKUP(P1611&amp;"_"&amp;Q1611&amp;"_"&amp;R1611,[1]挑战模式!$A:$AS,14+S1611,FALSE)="","",INT(VLOOKUP(P1611&amp;"_"&amp;Q1611&amp;"_"&amp;R1611,[1]挑战模式!$A:$AS,20+S1611,FALSE))))</f>
        <v>12</v>
      </c>
      <c r="J1611" s="10">
        <f ca="1">IF(ISNA(VLOOKUP(P1611&amp;"_"&amp;Q1611&amp;"_"&amp;R1611,[1]挑战模式!$A:$AS,1,FALSE)),"",IF(VLOOKUP(P1611&amp;"_"&amp;Q1611&amp;"_"&amp;R1611,[1]挑战模式!$A:$AS,14+S1611,FALSE)="","",ROUND(VLOOKUP(P1611&amp;"_"&amp;Q1611&amp;"_"&amp;R1611,[1]挑战模式!$A:$AS,5,FALSE)/I1611,2)))</f>
        <v>2.5</v>
      </c>
      <c r="K1611" s="10">
        <f t="shared" ca="1" si="160"/>
        <v>1</v>
      </c>
      <c r="L1611" s="10" t="str">
        <f t="shared" ca="1" si="161"/>
        <v>Monster_Season3_Challenge4_5_2</v>
      </c>
      <c r="M1611" s="10">
        <f t="shared" ca="1" si="162"/>
        <v>1</v>
      </c>
      <c r="O1611" s="10">
        <f ca="1">IF(J1611="","",VLOOKUP(P1611&amp;"_"&amp;Q1611&amp;"_"&amp;R1611,[1]挑战模式!$A:$AS,38+S1611,FALSE))</f>
        <v>7</v>
      </c>
      <c r="P1611" s="10">
        <v>3</v>
      </c>
      <c r="Q1611" s="10">
        <v>4</v>
      </c>
      <c r="R1611" s="10">
        <v>5</v>
      </c>
      <c r="S1611" s="10">
        <v>2</v>
      </c>
    </row>
    <row r="1612" spans="2:19" x14ac:dyDescent="0.2">
      <c r="B1612" s="10" t="str">
        <f t="shared" si="157"/>
        <v/>
      </c>
      <c r="C1612" s="10" t="str">
        <f>IF(ISNA(VLOOKUP(P1612&amp;"_"&amp;Q1612&amp;"_"&amp;R1612,[1]挑战模式!$A:$AS,1,FALSE)),"",IF(R1612-R1611=0,"",R1612))</f>
        <v/>
      </c>
      <c r="D1612" s="10" t="str">
        <f t="shared" si="158"/>
        <v/>
      </c>
      <c r="E1612" s="10" t="str">
        <f>""</f>
        <v/>
      </c>
      <c r="F1612" s="10" t="str">
        <f>IF(C1612="","",VLOOKUP(P1612&amp;"_"&amp;Q1612&amp;"_"&amp;R1612,[1]挑战模式!$A:$AS,13,FALSE)-VLOOKUP(P1612&amp;"_"&amp;Q1612&amp;"_"&amp;R1612,[1]挑战模式!$A:$AS,14,FALSE))</f>
        <v/>
      </c>
      <c r="G1612" s="10" t="str">
        <f t="shared" si="159"/>
        <v/>
      </c>
      <c r="H1612" s="10" t="str">
        <f t="shared" si="156"/>
        <v/>
      </c>
      <c r="I1612" s="10">
        <f ca="1">IF(ISNA(VLOOKUP(P1612&amp;"_"&amp;Q1612&amp;"_"&amp;R1612,[1]挑战模式!$A:$AS,1,FALSE)),"",IF(VLOOKUP(P1612&amp;"_"&amp;Q1612&amp;"_"&amp;R1612,[1]挑战模式!$A:$AS,14+S1612,FALSE)="","",INT(VLOOKUP(P1612&amp;"_"&amp;Q1612&amp;"_"&amp;R1612,[1]挑战模式!$A:$AS,20+S1612,FALSE))))</f>
        <v>6</v>
      </c>
      <c r="J1612" s="10">
        <f ca="1">IF(ISNA(VLOOKUP(P1612&amp;"_"&amp;Q1612&amp;"_"&amp;R1612,[1]挑战模式!$A:$AS,1,FALSE)),"",IF(VLOOKUP(P1612&amp;"_"&amp;Q1612&amp;"_"&amp;R1612,[1]挑战模式!$A:$AS,14+S1612,FALSE)="","",ROUND(VLOOKUP(P1612&amp;"_"&amp;Q1612&amp;"_"&amp;R1612,[1]挑战模式!$A:$AS,5,FALSE)/I1612,2)))</f>
        <v>5</v>
      </c>
      <c r="K1612" s="10">
        <f t="shared" ca="1" si="160"/>
        <v>1</v>
      </c>
      <c r="L1612" s="10" t="str">
        <f t="shared" ca="1" si="161"/>
        <v>Monster_Season3_Challenge4_5_3</v>
      </c>
      <c r="M1612" s="10">
        <f t="shared" ca="1" si="162"/>
        <v>1</v>
      </c>
      <c r="O1612" s="10">
        <f ca="1">IF(J1612="","",VLOOKUP(P1612&amp;"_"&amp;Q1612&amp;"_"&amp;R1612,[1]挑战模式!$A:$AS,38+S1612,FALSE))</f>
        <v>4</v>
      </c>
      <c r="P1612" s="10">
        <v>3</v>
      </c>
      <c r="Q1612" s="10">
        <v>4</v>
      </c>
      <c r="R1612" s="10">
        <v>5</v>
      </c>
      <c r="S1612" s="10">
        <v>3</v>
      </c>
    </row>
    <row r="1613" spans="2:19" x14ac:dyDescent="0.2">
      <c r="B1613" s="10" t="str">
        <f t="shared" si="157"/>
        <v/>
      </c>
      <c r="C1613" s="10" t="str">
        <f>IF(ISNA(VLOOKUP(P1613&amp;"_"&amp;Q1613&amp;"_"&amp;R1613,[1]挑战模式!$A:$AS,1,FALSE)),"",IF(R1613-R1612=0,"",R1613))</f>
        <v/>
      </c>
      <c r="D1613" s="10" t="str">
        <f t="shared" si="158"/>
        <v/>
      </c>
      <c r="E1613" s="10" t="str">
        <f>""</f>
        <v/>
      </c>
      <c r="F1613" s="10" t="str">
        <f>IF(C1613="","",VLOOKUP(P1613&amp;"_"&amp;Q1613&amp;"_"&amp;R1613,[1]挑战模式!$A:$AS,13,FALSE)-VLOOKUP(P1613&amp;"_"&amp;Q1613&amp;"_"&amp;R1613,[1]挑战模式!$A:$AS,14,FALSE))</f>
        <v/>
      </c>
      <c r="G1613" s="10" t="str">
        <f t="shared" si="159"/>
        <v/>
      </c>
      <c r="H1613" s="10" t="str">
        <f t="shared" si="156"/>
        <v/>
      </c>
      <c r="I1613" s="10" t="str">
        <f ca="1">IF(ISNA(VLOOKUP(P1613&amp;"_"&amp;Q1613&amp;"_"&amp;R1613,[1]挑战模式!$A:$AS,1,FALSE)),"",IF(VLOOKUP(P1613&amp;"_"&amp;Q1613&amp;"_"&amp;R1613,[1]挑战模式!$A:$AS,14+S1613,FALSE)="","",INT(VLOOKUP(P1613&amp;"_"&amp;Q1613&amp;"_"&amp;R1613,[1]挑战模式!$A:$AS,20+S1613,FALSE))))</f>
        <v/>
      </c>
      <c r="J1613" s="10" t="str">
        <f ca="1">IF(ISNA(VLOOKUP(P1613&amp;"_"&amp;Q1613&amp;"_"&amp;R1613,[1]挑战模式!$A:$AS,1,FALSE)),"",IF(VLOOKUP(P1613&amp;"_"&amp;Q1613&amp;"_"&amp;R1613,[1]挑战模式!$A:$AS,14+S1613,FALSE)="","",ROUND(VLOOKUP(P1613&amp;"_"&amp;Q1613&amp;"_"&amp;R1613,[1]挑战模式!$A:$AS,5,FALSE)/I1613,2)))</f>
        <v/>
      </c>
      <c r="K1613" s="10" t="str">
        <f t="shared" ca="1" si="160"/>
        <v/>
      </c>
      <c r="L1613" s="10" t="str">
        <f t="shared" ca="1" si="161"/>
        <v/>
      </c>
      <c r="M1613" s="10" t="str">
        <f t="shared" ca="1" si="162"/>
        <v/>
      </c>
      <c r="O1613" s="10" t="str">
        <f ca="1">IF(J1613="","",VLOOKUP(P1613&amp;"_"&amp;Q1613&amp;"_"&amp;R1613,[1]挑战模式!$A:$AS,38+S1613,FALSE))</f>
        <v/>
      </c>
      <c r="P1613" s="10">
        <v>3</v>
      </c>
      <c r="Q1613" s="10">
        <v>4</v>
      </c>
      <c r="R1613" s="10">
        <v>5</v>
      </c>
      <c r="S1613" s="10">
        <v>4</v>
      </c>
    </row>
    <row r="1614" spans="2:19" x14ac:dyDescent="0.2">
      <c r="B1614" s="10" t="str">
        <f t="shared" si="157"/>
        <v/>
      </c>
      <c r="C1614" s="10" t="str">
        <f>IF(ISNA(VLOOKUP(P1614&amp;"_"&amp;Q1614&amp;"_"&amp;R1614,[1]挑战模式!$A:$AS,1,FALSE)),"",IF(R1614-R1613=0,"",R1614))</f>
        <v/>
      </c>
      <c r="D1614" s="10" t="str">
        <f t="shared" si="158"/>
        <v/>
      </c>
      <c r="E1614" s="10" t="str">
        <f>""</f>
        <v/>
      </c>
      <c r="F1614" s="10" t="str">
        <f>IF(C1614="","",VLOOKUP(P1614&amp;"_"&amp;Q1614&amp;"_"&amp;R1614,[1]挑战模式!$A:$AS,13,FALSE)-VLOOKUP(P1614&amp;"_"&amp;Q1614&amp;"_"&amp;R1614,[1]挑战模式!$A:$AS,14,FALSE))</f>
        <v/>
      </c>
      <c r="G1614" s="10" t="str">
        <f t="shared" si="159"/>
        <v/>
      </c>
      <c r="H1614" s="10" t="str">
        <f t="shared" si="156"/>
        <v/>
      </c>
      <c r="I1614" s="10" t="str">
        <f ca="1">IF(ISNA(VLOOKUP(P1614&amp;"_"&amp;Q1614&amp;"_"&amp;R1614,[1]挑战模式!$A:$AS,1,FALSE)),"",IF(VLOOKUP(P1614&amp;"_"&amp;Q1614&amp;"_"&amp;R1614,[1]挑战模式!$A:$AS,14+S1614,FALSE)="","",INT(VLOOKUP(P1614&amp;"_"&amp;Q1614&amp;"_"&amp;R1614,[1]挑战模式!$A:$AS,20+S1614,FALSE))))</f>
        <v/>
      </c>
      <c r="J1614" s="10" t="str">
        <f ca="1">IF(ISNA(VLOOKUP(P1614&amp;"_"&amp;Q1614&amp;"_"&amp;R1614,[1]挑战模式!$A:$AS,1,FALSE)),"",IF(VLOOKUP(P1614&amp;"_"&amp;Q1614&amp;"_"&amp;R1614,[1]挑战模式!$A:$AS,14+S1614,FALSE)="","",ROUND(VLOOKUP(P1614&amp;"_"&amp;Q1614&amp;"_"&amp;R1614,[1]挑战模式!$A:$AS,5,FALSE)/I1614,2)))</f>
        <v/>
      </c>
      <c r="K1614" s="10" t="str">
        <f t="shared" ca="1" si="160"/>
        <v/>
      </c>
      <c r="L1614" s="10" t="str">
        <f t="shared" ca="1" si="161"/>
        <v/>
      </c>
      <c r="M1614" s="10" t="str">
        <f t="shared" ca="1" si="162"/>
        <v/>
      </c>
      <c r="O1614" s="10" t="str">
        <f ca="1">IF(J1614="","",VLOOKUP(P1614&amp;"_"&amp;Q1614&amp;"_"&amp;R1614,[1]挑战模式!$A:$AS,38+S1614,FALSE))</f>
        <v/>
      </c>
      <c r="P1614" s="10">
        <v>3</v>
      </c>
      <c r="Q1614" s="10">
        <v>4</v>
      </c>
      <c r="R1614" s="10">
        <v>5</v>
      </c>
      <c r="S1614" s="10">
        <v>5</v>
      </c>
    </row>
    <row r="1615" spans="2:19" x14ac:dyDescent="0.2">
      <c r="B1615" s="10" t="str">
        <f t="shared" si="157"/>
        <v/>
      </c>
      <c r="C1615" s="10" t="str">
        <f>IF(ISNA(VLOOKUP(P1615&amp;"_"&amp;Q1615&amp;"_"&amp;R1615,[1]挑战模式!$A:$AS,1,FALSE)),"",IF(R1615-R1614=0,"",R1615))</f>
        <v/>
      </c>
      <c r="D1615" s="10" t="str">
        <f t="shared" si="158"/>
        <v/>
      </c>
      <c r="E1615" s="10" t="str">
        <f>""</f>
        <v/>
      </c>
      <c r="F1615" s="10" t="str">
        <f>IF(C1615="","",VLOOKUP(P1615&amp;"_"&amp;Q1615&amp;"_"&amp;R1615,[1]挑战模式!$A:$AS,13,FALSE)-VLOOKUP(P1615&amp;"_"&amp;Q1615&amp;"_"&amp;R1615,[1]挑战模式!$A:$AS,14,FALSE))</f>
        <v/>
      </c>
      <c r="G1615" s="10" t="str">
        <f t="shared" si="159"/>
        <v/>
      </c>
      <c r="H1615" s="10" t="str">
        <f t="shared" si="156"/>
        <v/>
      </c>
      <c r="I1615" s="10" t="str">
        <f ca="1">IF(ISNA(VLOOKUP(P1615&amp;"_"&amp;Q1615&amp;"_"&amp;R1615,[1]挑战模式!$A:$AS,1,FALSE)),"",IF(VLOOKUP(P1615&amp;"_"&amp;Q1615&amp;"_"&amp;R1615,[1]挑战模式!$A:$AS,14+S1615,FALSE)="","",INT(VLOOKUP(P1615&amp;"_"&amp;Q1615&amp;"_"&amp;R1615,[1]挑战模式!$A:$AS,20+S1615,FALSE))))</f>
        <v/>
      </c>
      <c r="J1615" s="10" t="str">
        <f ca="1">IF(ISNA(VLOOKUP(P1615&amp;"_"&amp;Q1615&amp;"_"&amp;R1615,[1]挑战模式!$A:$AS,1,FALSE)),"",IF(VLOOKUP(P1615&amp;"_"&amp;Q1615&amp;"_"&amp;R1615,[1]挑战模式!$A:$AS,14+S1615,FALSE)="","",ROUND(VLOOKUP(P1615&amp;"_"&amp;Q1615&amp;"_"&amp;R1615,[1]挑战模式!$A:$AS,5,FALSE)/I1615,2)))</f>
        <v/>
      </c>
      <c r="K1615" s="10" t="str">
        <f t="shared" ca="1" si="160"/>
        <v/>
      </c>
      <c r="L1615" s="10" t="str">
        <f t="shared" ca="1" si="161"/>
        <v/>
      </c>
      <c r="M1615" s="10" t="str">
        <f t="shared" ca="1" si="162"/>
        <v/>
      </c>
      <c r="O1615" s="10" t="str">
        <f ca="1">IF(J1615="","",VLOOKUP(P1615&amp;"_"&amp;Q1615&amp;"_"&amp;R1615,[1]挑战模式!$A:$AS,38+S1615,FALSE))</f>
        <v/>
      </c>
      <c r="P1615" s="10">
        <v>3</v>
      </c>
      <c r="Q1615" s="10">
        <v>4</v>
      </c>
      <c r="R1615" s="10">
        <v>5</v>
      </c>
      <c r="S1615" s="10">
        <v>6</v>
      </c>
    </row>
    <row r="1616" spans="2:19" x14ac:dyDescent="0.2">
      <c r="B1616" s="10" t="str">
        <f t="shared" si="157"/>
        <v>MonsterWaveCallRule_Season3_Challenge4</v>
      </c>
      <c r="C1616" s="10">
        <f>IF(ISNA(VLOOKUP(P1616&amp;"_"&amp;Q1616&amp;"_"&amp;R1616,[1]挑战模式!$A:$AS,1,FALSE)),"",IF(R1616-R1615=0,"",R1616))</f>
        <v>6</v>
      </c>
      <c r="D1616" s="10" t="str">
        <f t="shared" si="158"/>
        <v>赛季3挑战关卡4波次6</v>
      </c>
      <c r="E1616" s="10" t="str">
        <f>""</f>
        <v/>
      </c>
      <c r="F1616" s="10">
        <f>IF(C1616="","",VLOOKUP(P1616&amp;"_"&amp;Q1616&amp;"_"&amp;R1616,[1]挑战模式!$A:$AS,13,FALSE)-VLOOKUP(P1616&amp;"_"&amp;Q1616&amp;"_"&amp;R1616,[1]挑战模式!$A:$AS,14,FALSE))</f>
        <v>100</v>
      </c>
      <c r="G1616" s="10">
        <f t="shared" si="159"/>
        <v>180</v>
      </c>
      <c r="H1616" s="10">
        <f t="shared" si="156"/>
        <v>0</v>
      </c>
      <c r="I1616" s="10">
        <f ca="1">IF(ISNA(VLOOKUP(P1616&amp;"_"&amp;Q1616&amp;"_"&amp;R1616,[1]挑战模式!$A:$AS,1,FALSE)),"",IF(VLOOKUP(P1616&amp;"_"&amp;Q1616&amp;"_"&amp;R1616,[1]挑战模式!$A:$AS,14+S1616,FALSE)="","",INT(VLOOKUP(P1616&amp;"_"&amp;Q1616&amp;"_"&amp;R1616,[1]挑战模式!$A:$AS,20+S1616,FALSE))))</f>
        <v>11</v>
      </c>
      <c r="J1616" s="10">
        <f ca="1">IF(ISNA(VLOOKUP(P1616&amp;"_"&amp;Q1616&amp;"_"&amp;R1616,[1]挑战模式!$A:$AS,1,FALSE)),"",IF(VLOOKUP(P1616&amp;"_"&amp;Q1616&amp;"_"&amp;R1616,[1]挑战模式!$A:$AS,14+S1616,FALSE)="","",ROUND(VLOOKUP(P1616&amp;"_"&amp;Q1616&amp;"_"&amp;R1616,[1]挑战模式!$A:$AS,5,FALSE)/I1616,2)))</f>
        <v>2.73</v>
      </c>
      <c r="K1616" s="10">
        <f t="shared" ca="1" si="160"/>
        <v>1</v>
      </c>
      <c r="L1616" s="10" t="str">
        <f t="shared" ca="1" si="161"/>
        <v>Monster_Season3_Challenge4_6_1</v>
      </c>
      <c r="M1616" s="10">
        <f t="shared" ca="1" si="162"/>
        <v>1</v>
      </c>
      <c r="O1616" s="10">
        <f ca="1">IF(J1616="","",VLOOKUP(P1616&amp;"_"&amp;Q1616&amp;"_"&amp;R1616,[1]挑战模式!$A:$AS,38+S1616,FALSE))</f>
        <v>4</v>
      </c>
      <c r="P1616" s="10">
        <v>3</v>
      </c>
      <c r="Q1616" s="10">
        <v>4</v>
      </c>
      <c r="R1616" s="10">
        <v>6</v>
      </c>
      <c r="S1616" s="10">
        <v>1</v>
      </c>
    </row>
    <row r="1617" spans="2:19" x14ac:dyDescent="0.2">
      <c r="B1617" s="10" t="str">
        <f t="shared" si="157"/>
        <v/>
      </c>
      <c r="C1617" s="10" t="str">
        <f>IF(ISNA(VLOOKUP(P1617&amp;"_"&amp;Q1617&amp;"_"&amp;R1617,[1]挑战模式!$A:$AS,1,FALSE)),"",IF(R1617-R1616=0,"",R1617))</f>
        <v/>
      </c>
      <c r="D1617" s="10" t="str">
        <f t="shared" si="158"/>
        <v/>
      </c>
      <c r="E1617" s="10" t="str">
        <f>""</f>
        <v/>
      </c>
      <c r="F1617" s="10" t="str">
        <f>IF(C1617="","",VLOOKUP(P1617&amp;"_"&amp;Q1617&amp;"_"&amp;R1617,[1]挑战模式!$A:$AS,13,FALSE)-VLOOKUP(P1617&amp;"_"&amp;Q1617&amp;"_"&amp;R1617,[1]挑战模式!$A:$AS,14,FALSE))</f>
        <v/>
      </c>
      <c r="G1617" s="10" t="str">
        <f t="shared" si="159"/>
        <v/>
      </c>
      <c r="H1617" s="10" t="str">
        <f t="shared" si="156"/>
        <v/>
      </c>
      <c r="I1617" s="10">
        <f ca="1">IF(ISNA(VLOOKUP(P1617&amp;"_"&amp;Q1617&amp;"_"&amp;R1617,[1]挑战模式!$A:$AS,1,FALSE)),"",IF(VLOOKUP(P1617&amp;"_"&amp;Q1617&amp;"_"&amp;R1617,[1]挑战模式!$A:$AS,14+S1617,FALSE)="","",INT(VLOOKUP(P1617&amp;"_"&amp;Q1617&amp;"_"&amp;R1617,[1]挑战模式!$A:$AS,20+S1617,FALSE))))</f>
        <v>8</v>
      </c>
      <c r="J1617" s="10">
        <f ca="1">IF(ISNA(VLOOKUP(P1617&amp;"_"&amp;Q1617&amp;"_"&amp;R1617,[1]挑战模式!$A:$AS,1,FALSE)),"",IF(VLOOKUP(P1617&amp;"_"&amp;Q1617&amp;"_"&amp;R1617,[1]挑战模式!$A:$AS,14+S1617,FALSE)="","",ROUND(VLOOKUP(P1617&amp;"_"&amp;Q1617&amp;"_"&amp;R1617,[1]挑战模式!$A:$AS,5,FALSE)/I1617,2)))</f>
        <v>3.75</v>
      </c>
      <c r="K1617" s="10">
        <f t="shared" ca="1" si="160"/>
        <v>1</v>
      </c>
      <c r="L1617" s="10" t="str">
        <f t="shared" ca="1" si="161"/>
        <v>Monster_Season3_Challenge4_6_2</v>
      </c>
      <c r="M1617" s="10">
        <f t="shared" ca="1" si="162"/>
        <v>1</v>
      </c>
      <c r="O1617" s="10">
        <f ca="1">IF(J1617="","",VLOOKUP(P1617&amp;"_"&amp;Q1617&amp;"_"&amp;R1617,[1]挑战模式!$A:$AS,38+S1617,FALSE))</f>
        <v>8</v>
      </c>
      <c r="P1617" s="10">
        <v>3</v>
      </c>
      <c r="Q1617" s="10">
        <v>4</v>
      </c>
      <c r="R1617" s="10">
        <v>6</v>
      </c>
      <c r="S1617" s="10">
        <v>2</v>
      </c>
    </row>
    <row r="1618" spans="2:19" x14ac:dyDescent="0.2">
      <c r="B1618" s="10" t="str">
        <f t="shared" si="157"/>
        <v/>
      </c>
      <c r="C1618" s="10" t="str">
        <f>IF(ISNA(VLOOKUP(P1618&amp;"_"&amp;Q1618&amp;"_"&amp;R1618,[1]挑战模式!$A:$AS,1,FALSE)),"",IF(R1618-R1617=0,"",R1618))</f>
        <v/>
      </c>
      <c r="D1618" s="10" t="str">
        <f t="shared" si="158"/>
        <v/>
      </c>
      <c r="E1618" s="10" t="str">
        <f>""</f>
        <v/>
      </c>
      <c r="F1618" s="10" t="str">
        <f>IF(C1618="","",VLOOKUP(P1618&amp;"_"&amp;Q1618&amp;"_"&amp;R1618,[1]挑战模式!$A:$AS,13,FALSE)-VLOOKUP(P1618&amp;"_"&amp;Q1618&amp;"_"&amp;R1618,[1]挑战模式!$A:$AS,14,FALSE))</f>
        <v/>
      </c>
      <c r="G1618" s="10" t="str">
        <f t="shared" si="159"/>
        <v/>
      </c>
      <c r="H1618" s="10" t="str">
        <f t="shared" si="156"/>
        <v/>
      </c>
      <c r="I1618" s="10">
        <f ca="1">IF(ISNA(VLOOKUP(P1618&amp;"_"&amp;Q1618&amp;"_"&amp;R1618,[1]挑战模式!$A:$AS,1,FALSE)),"",IF(VLOOKUP(P1618&amp;"_"&amp;Q1618&amp;"_"&amp;R1618,[1]挑战模式!$A:$AS,14+S1618,FALSE)="","",INT(VLOOKUP(P1618&amp;"_"&amp;Q1618&amp;"_"&amp;R1618,[1]挑战模式!$A:$AS,20+S1618,FALSE))))</f>
        <v>8</v>
      </c>
      <c r="J1618" s="10">
        <f ca="1">IF(ISNA(VLOOKUP(P1618&amp;"_"&amp;Q1618&amp;"_"&amp;R1618,[1]挑战模式!$A:$AS,1,FALSE)),"",IF(VLOOKUP(P1618&amp;"_"&amp;Q1618&amp;"_"&amp;R1618,[1]挑战模式!$A:$AS,14+S1618,FALSE)="","",ROUND(VLOOKUP(P1618&amp;"_"&amp;Q1618&amp;"_"&amp;R1618,[1]挑战模式!$A:$AS,5,FALSE)/I1618,2)))</f>
        <v>3.75</v>
      </c>
      <c r="K1618" s="10">
        <f t="shared" ca="1" si="160"/>
        <v>1</v>
      </c>
      <c r="L1618" s="10" t="str">
        <f t="shared" ca="1" si="161"/>
        <v>Monster_Season3_Challenge4_6_3</v>
      </c>
      <c r="M1618" s="10">
        <f t="shared" ca="1" si="162"/>
        <v>1</v>
      </c>
      <c r="O1618" s="10">
        <f ca="1">IF(J1618="","",VLOOKUP(P1618&amp;"_"&amp;Q1618&amp;"_"&amp;R1618,[1]挑战模式!$A:$AS,38+S1618,FALSE))</f>
        <v>8</v>
      </c>
      <c r="P1618" s="10">
        <v>3</v>
      </c>
      <c r="Q1618" s="10">
        <v>4</v>
      </c>
      <c r="R1618" s="10">
        <v>6</v>
      </c>
      <c r="S1618" s="10">
        <v>3</v>
      </c>
    </row>
    <row r="1619" spans="2:19" x14ac:dyDescent="0.2">
      <c r="B1619" s="10" t="str">
        <f t="shared" si="157"/>
        <v/>
      </c>
      <c r="C1619" s="10" t="str">
        <f>IF(ISNA(VLOOKUP(P1619&amp;"_"&amp;Q1619&amp;"_"&amp;R1619,[1]挑战模式!$A:$AS,1,FALSE)),"",IF(R1619-R1618=0,"",R1619))</f>
        <v/>
      </c>
      <c r="D1619" s="10" t="str">
        <f t="shared" si="158"/>
        <v/>
      </c>
      <c r="E1619" s="10" t="str">
        <f>""</f>
        <v/>
      </c>
      <c r="F1619" s="10" t="str">
        <f>IF(C1619="","",VLOOKUP(P1619&amp;"_"&amp;Q1619&amp;"_"&amp;R1619,[1]挑战模式!$A:$AS,13,FALSE)-VLOOKUP(P1619&amp;"_"&amp;Q1619&amp;"_"&amp;R1619,[1]挑战模式!$A:$AS,14,FALSE))</f>
        <v/>
      </c>
      <c r="G1619" s="10" t="str">
        <f t="shared" si="159"/>
        <v/>
      </c>
      <c r="H1619" s="10" t="str">
        <f t="shared" si="156"/>
        <v/>
      </c>
      <c r="I1619" s="10">
        <f ca="1">IF(ISNA(VLOOKUP(P1619&amp;"_"&amp;Q1619&amp;"_"&amp;R1619,[1]挑战模式!$A:$AS,1,FALSE)),"",IF(VLOOKUP(P1619&amp;"_"&amp;Q1619&amp;"_"&amp;R1619,[1]挑战模式!$A:$AS,14+S1619,FALSE)="","",INT(VLOOKUP(P1619&amp;"_"&amp;Q1619&amp;"_"&amp;R1619,[1]挑战模式!$A:$AS,20+S1619,FALSE))))</f>
        <v>5</v>
      </c>
      <c r="J1619" s="10">
        <f ca="1">IF(ISNA(VLOOKUP(P1619&amp;"_"&amp;Q1619&amp;"_"&amp;R1619,[1]挑战模式!$A:$AS,1,FALSE)),"",IF(VLOOKUP(P1619&amp;"_"&amp;Q1619&amp;"_"&amp;R1619,[1]挑战模式!$A:$AS,14+S1619,FALSE)="","",ROUND(VLOOKUP(P1619&amp;"_"&amp;Q1619&amp;"_"&amp;R1619,[1]挑战模式!$A:$AS,5,FALSE)/I1619,2)))</f>
        <v>6</v>
      </c>
      <c r="K1619" s="10">
        <f t="shared" ca="1" si="160"/>
        <v>1</v>
      </c>
      <c r="L1619" s="10" t="str">
        <f t="shared" ca="1" si="161"/>
        <v>Monster_Season3_Challenge4_6_4</v>
      </c>
      <c r="M1619" s="10">
        <f t="shared" ca="1" si="162"/>
        <v>1</v>
      </c>
      <c r="O1619" s="10">
        <f ca="1">IF(J1619="","",VLOOKUP(P1619&amp;"_"&amp;Q1619&amp;"_"&amp;R1619,[1]挑战模式!$A:$AS,38+S1619,FALSE))</f>
        <v>4</v>
      </c>
      <c r="P1619" s="10">
        <v>3</v>
      </c>
      <c r="Q1619" s="10">
        <v>4</v>
      </c>
      <c r="R1619" s="10">
        <v>6</v>
      </c>
      <c r="S1619" s="10">
        <v>4</v>
      </c>
    </row>
    <row r="1620" spans="2:19" x14ac:dyDescent="0.2">
      <c r="B1620" s="10" t="str">
        <f t="shared" si="157"/>
        <v/>
      </c>
      <c r="C1620" s="10" t="str">
        <f>IF(ISNA(VLOOKUP(P1620&amp;"_"&amp;Q1620&amp;"_"&amp;R1620,[1]挑战模式!$A:$AS,1,FALSE)),"",IF(R1620-R1619=0,"",R1620))</f>
        <v/>
      </c>
      <c r="D1620" s="10" t="str">
        <f t="shared" si="158"/>
        <v/>
      </c>
      <c r="E1620" s="10" t="str">
        <f>""</f>
        <v/>
      </c>
      <c r="F1620" s="10" t="str">
        <f>IF(C1620="","",VLOOKUP(P1620&amp;"_"&amp;Q1620&amp;"_"&amp;R1620,[1]挑战模式!$A:$AS,13,FALSE)-VLOOKUP(P1620&amp;"_"&amp;Q1620&amp;"_"&amp;R1620,[1]挑战模式!$A:$AS,14,FALSE))</f>
        <v/>
      </c>
      <c r="G1620" s="10" t="str">
        <f t="shared" si="159"/>
        <v/>
      </c>
      <c r="H1620" s="10" t="str">
        <f t="shared" si="156"/>
        <v/>
      </c>
      <c r="I1620" s="10" t="str">
        <f ca="1">IF(ISNA(VLOOKUP(P1620&amp;"_"&amp;Q1620&amp;"_"&amp;R1620,[1]挑战模式!$A:$AS,1,FALSE)),"",IF(VLOOKUP(P1620&amp;"_"&amp;Q1620&amp;"_"&amp;R1620,[1]挑战模式!$A:$AS,14+S1620,FALSE)="","",INT(VLOOKUP(P1620&amp;"_"&amp;Q1620&amp;"_"&amp;R1620,[1]挑战模式!$A:$AS,20+S1620,FALSE))))</f>
        <v/>
      </c>
      <c r="J1620" s="10" t="str">
        <f ca="1">IF(ISNA(VLOOKUP(P1620&amp;"_"&amp;Q1620&amp;"_"&amp;R1620,[1]挑战模式!$A:$AS,1,FALSE)),"",IF(VLOOKUP(P1620&amp;"_"&amp;Q1620&amp;"_"&amp;R1620,[1]挑战模式!$A:$AS,14+S1620,FALSE)="","",ROUND(VLOOKUP(P1620&amp;"_"&amp;Q1620&amp;"_"&amp;R1620,[1]挑战模式!$A:$AS,5,FALSE)/I1620,2)))</f>
        <v/>
      </c>
      <c r="K1620" s="10" t="str">
        <f t="shared" ca="1" si="160"/>
        <v/>
      </c>
      <c r="L1620" s="10" t="str">
        <f t="shared" ca="1" si="161"/>
        <v/>
      </c>
      <c r="M1620" s="10" t="str">
        <f t="shared" ca="1" si="162"/>
        <v/>
      </c>
      <c r="O1620" s="10" t="str">
        <f ca="1">IF(J1620="","",VLOOKUP(P1620&amp;"_"&amp;Q1620&amp;"_"&amp;R1620,[1]挑战模式!$A:$AS,38+S1620,FALSE))</f>
        <v/>
      </c>
      <c r="P1620" s="10">
        <v>3</v>
      </c>
      <c r="Q1620" s="10">
        <v>4</v>
      </c>
      <c r="R1620" s="10">
        <v>6</v>
      </c>
      <c r="S1620" s="10">
        <v>5</v>
      </c>
    </row>
    <row r="1621" spans="2:19" x14ac:dyDescent="0.2">
      <c r="B1621" s="10" t="str">
        <f t="shared" si="157"/>
        <v/>
      </c>
      <c r="C1621" s="10" t="str">
        <f>IF(ISNA(VLOOKUP(P1621&amp;"_"&amp;Q1621&amp;"_"&amp;R1621,[1]挑战模式!$A:$AS,1,FALSE)),"",IF(R1621-R1620=0,"",R1621))</f>
        <v/>
      </c>
      <c r="D1621" s="10" t="str">
        <f t="shared" si="158"/>
        <v/>
      </c>
      <c r="E1621" s="10" t="str">
        <f>""</f>
        <v/>
      </c>
      <c r="F1621" s="10" t="str">
        <f>IF(C1621="","",VLOOKUP(P1621&amp;"_"&amp;Q1621&amp;"_"&amp;R1621,[1]挑战模式!$A:$AS,13,FALSE)-VLOOKUP(P1621&amp;"_"&amp;Q1621&amp;"_"&amp;R1621,[1]挑战模式!$A:$AS,14,FALSE))</f>
        <v/>
      </c>
      <c r="G1621" s="10" t="str">
        <f t="shared" si="159"/>
        <v/>
      </c>
      <c r="H1621" s="10" t="str">
        <f t="shared" si="156"/>
        <v/>
      </c>
      <c r="I1621" s="10" t="str">
        <f ca="1">IF(ISNA(VLOOKUP(P1621&amp;"_"&amp;Q1621&amp;"_"&amp;R1621,[1]挑战模式!$A:$AS,1,FALSE)),"",IF(VLOOKUP(P1621&amp;"_"&amp;Q1621&amp;"_"&amp;R1621,[1]挑战模式!$A:$AS,14+S1621,FALSE)="","",INT(VLOOKUP(P1621&amp;"_"&amp;Q1621&amp;"_"&amp;R1621,[1]挑战模式!$A:$AS,20+S1621,FALSE))))</f>
        <v/>
      </c>
      <c r="J1621" s="10" t="str">
        <f ca="1">IF(ISNA(VLOOKUP(P1621&amp;"_"&amp;Q1621&amp;"_"&amp;R1621,[1]挑战模式!$A:$AS,1,FALSE)),"",IF(VLOOKUP(P1621&amp;"_"&amp;Q1621&amp;"_"&amp;R1621,[1]挑战模式!$A:$AS,14+S1621,FALSE)="","",ROUND(VLOOKUP(P1621&amp;"_"&amp;Q1621&amp;"_"&amp;R1621,[1]挑战模式!$A:$AS,5,FALSE)/I1621,2)))</f>
        <v/>
      </c>
      <c r="K1621" s="10" t="str">
        <f t="shared" ca="1" si="160"/>
        <v/>
      </c>
      <c r="L1621" s="10" t="str">
        <f t="shared" ca="1" si="161"/>
        <v/>
      </c>
      <c r="M1621" s="10" t="str">
        <f t="shared" ca="1" si="162"/>
        <v/>
      </c>
      <c r="O1621" s="10" t="str">
        <f ca="1">IF(J1621="","",VLOOKUP(P1621&amp;"_"&amp;Q1621&amp;"_"&amp;R1621,[1]挑战模式!$A:$AS,38+S1621,FALSE))</f>
        <v/>
      </c>
      <c r="P1621" s="10">
        <v>3</v>
      </c>
      <c r="Q1621" s="10">
        <v>4</v>
      </c>
      <c r="R1621" s="10">
        <v>6</v>
      </c>
      <c r="S1621" s="10">
        <v>6</v>
      </c>
    </row>
    <row r="1622" spans="2:19" x14ac:dyDescent="0.2">
      <c r="B1622" s="10" t="str">
        <f t="shared" si="157"/>
        <v/>
      </c>
      <c r="C1622" s="10" t="str">
        <f>IF(ISNA(VLOOKUP(P1622&amp;"_"&amp;Q1622&amp;"_"&amp;R1622,[1]挑战模式!$A:$AS,1,FALSE)),"",IF(R1622-R1621=0,"",R1622))</f>
        <v/>
      </c>
      <c r="D1622" s="10" t="str">
        <f t="shared" si="158"/>
        <v/>
      </c>
      <c r="E1622" s="10" t="str">
        <f>""</f>
        <v/>
      </c>
      <c r="F1622" s="10" t="str">
        <f>IF(C1622="","",VLOOKUP(P1622&amp;"_"&amp;Q1622&amp;"_"&amp;R1622,[1]挑战模式!$A:$AS,13,FALSE)-VLOOKUP(P1622&amp;"_"&amp;Q1622&amp;"_"&amp;R1622,[1]挑战模式!$A:$AS,14,FALSE))</f>
        <v/>
      </c>
      <c r="G1622" s="10" t="str">
        <f t="shared" si="159"/>
        <v/>
      </c>
      <c r="H1622" s="10" t="str">
        <f t="shared" si="156"/>
        <v/>
      </c>
      <c r="I1622" s="10" t="str">
        <f>IF(ISNA(VLOOKUP(P1622&amp;"_"&amp;Q1622&amp;"_"&amp;R1622,[1]挑战模式!$A:$AS,1,FALSE)),"",IF(VLOOKUP(P1622&amp;"_"&amp;Q1622&amp;"_"&amp;R1622,[1]挑战模式!$A:$AS,14+S1622,FALSE)="","",INT(VLOOKUP(P1622&amp;"_"&amp;Q1622&amp;"_"&amp;R1622,[1]挑战模式!$A:$AS,20+S1622,FALSE))))</f>
        <v/>
      </c>
      <c r="J1622" s="10" t="str">
        <f>IF(ISNA(VLOOKUP(P1622&amp;"_"&amp;Q1622&amp;"_"&amp;R1622,[1]挑战模式!$A:$AS,1,FALSE)),"",IF(VLOOKUP(P1622&amp;"_"&amp;Q1622&amp;"_"&amp;R1622,[1]挑战模式!$A:$AS,14+S1622,FALSE)="","",ROUND(VLOOKUP(P1622&amp;"_"&amp;Q1622&amp;"_"&amp;R1622,[1]挑战模式!$A:$AS,5,FALSE)/I1622,2)))</f>
        <v/>
      </c>
      <c r="K1622" s="10" t="str">
        <f t="shared" si="160"/>
        <v/>
      </c>
      <c r="L1622" s="10" t="str">
        <f t="shared" si="161"/>
        <v/>
      </c>
      <c r="M1622" s="10" t="str">
        <f t="shared" si="162"/>
        <v/>
      </c>
      <c r="O1622" s="10" t="str">
        <f>IF(J1622="","",VLOOKUP(P1622&amp;"_"&amp;Q1622&amp;"_"&amp;R1622,[1]挑战模式!$A:$AS,38+S1622,FALSE))</f>
        <v/>
      </c>
      <c r="P1622" s="10">
        <v>3</v>
      </c>
      <c r="Q1622" s="10">
        <v>4</v>
      </c>
      <c r="R1622" s="10">
        <v>7</v>
      </c>
      <c r="S1622" s="10">
        <v>1</v>
      </c>
    </row>
    <row r="1623" spans="2:19" x14ac:dyDescent="0.2">
      <c r="B1623" s="10" t="str">
        <f t="shared" si="157"/>
        <v/>
      </c>
      <c r="C1623" s="10" t="str">
        <f>IF(ISNA(VLOOKUP(P1623&amp;"_"&amp;Q1623&amp;"_"&amp;R1623,[1]挑战模式!$A:$AS,1,FALSE)),"",IF(R1623-R1622=0,"",R1623))</f>
        <v/>
      </c>
      <c r="D1623" s="10" t="str">
        <f t="shared" si="158"/>
        <v/>
      </c>
      <c r="E1623" s="10" t="str">
        <f>""</f>
        <v/>
      </c>
      <c r="F1623" s="10" t="str">
        <f>IF(C1623="","",VLOOKUP(P1623&amp;"_"&amp;Q1623&amp;"_"&amp;R1623,[1]挑战模式!$A:$AS,13,FALSE)-VLOOKUP(P1623&amp;"_"&amp;Q1623&amp;"_"&amp;R1623,[1]挑战模式!$A:$AS,14,FALSE))</f>
        <v/>
      </c>
      <c r="G1623" s="10" t="str">
        <f t="shared" si="159"/>
        <v/>
      </c>
      <c r="H1623" s="10" t="str">
        <f t="shared" ref="H1623:H1686" si="163">IF(C1623="","",0)</f>
        <v/>
      </c>
      <c r="I1623" s="10" t="str">
        <f>IF(ISNA(VLOOKUP(P1623&amp;"_"&amp;Q1623&amp;"_"&amp;R1623,[1]挑战模式!$A:$AS,1,FALSE)),"",IF(VLOOKUP(P1623&amp;"_"&amp;Q1623&amp;"_"&amp;R1623,[1]挑战模式!$A:$AS,14+S1623,FALSE)="","",INT(VLOOKUP(P1623&amp;"_"&amp;Q1623&amp;"_"&amp;R1623,[1]挑战模式!$A:$AS,20+S1623,FALSE))))</f>
        <v/>
      </c>
      <c r="J1623" s="10" t="str">
        <f>IF(ISNA(VLOOKUP(P1623&amp;"_"&amp;Q1623&amp;"_"&amp;R1623,[1]挑战模式!$A:$AS,1,FALSE)),"",IF(VLOOKUP(P1623&amp;"_"&amp;Q1623&amp;"_"&amp;R1623,[1]挑战模式!$A:$AS,14+S1623,FALSE)="","",ROUND(VLOOKUP(P1623&amp;"_"&amp;Q1623&amp;"_"&amp;R1623,[1]挑战模式!$A:$AS,5,FALSE)/I1623,2)))</f>
        <v/>
      </c>
      <c r="K1623" s="10" t="str">
        <f t="shared" si="160"/>
        <v/>
      </c>
      <c r="L1623" s="10" t="str">
        <f t="shared" si="161"/>
        <v/>
      </c>
      <c r="M1623" s="10" t="str">
        <f t="shared" si="162"/>
        <v/>
      </c>
      <c r="O1623" s="10" t="str">
        <f>IF(J1623="","",VLOOKUP(P1623&amp;"_"&amp;Q1623&amp;"_"&amp;R1623,[1]挑战模式!$A:$AS,38+S1623,FALSE))</f>
        <v/>
      </c>
      <c r="P1623" s="10">
        <v>3</v>
      </c>
      <c r="Q1623" s="10">
        <v>4</v>
      </c>
      <c r="R1623" s="10">
        <v>7</v>
      </c>
      <c r="S1623" s="10">
        <v>2</v>
      </c>
    </row>
    <row r="1624" spans="2:19" x14ac:dyDescent="0.2">
      <c r="B1624" s="10" t="str">
        <f t="shared" si="157"/>
        <v/>
      </c>
      <c r="C1624" s="10" t="str">
        <f>IF(ISNA(VLOOKUP(P1624&amp;"_"&amp;Q1624&amp;"_"&amp;R1624,[1]挑战模式!$A:$AS,1,FALSE)),"",IF(R1624-R1623=0,"",R1624))</f>
        <v/>
      </c>
      <c r="D1624" s="10" t="str">
        <f t="shared" si="158"/>
        <v/>
      </c>
      <c r="E1624" s="10" t="str">
        <f>""</f>
        <v/>
      </c>
      <c r="F1624" s="10" t="str">
        <f>IF(C1624="","",VLOOKUP(P1624&amp;"_"&amp;Q1624&amp;"_"&amp;R1624,[1]挑战模式!$A:$AS,13,FALSE)-VLOOKUP(P1624&amp;"_"&amp;Q1624&amp;"_"&amp;R1624,[1]挑战模式!$A:$AS,14,FALSE))</f>
        <v/>
      </c>
      <c r="G1624" s="10" t="str">
        <f t="shared" si="159"/>
        <v/>
      </c>
      <c r="H1624" s="10" t="str">
        <f t="shared" si="163"/>
        <v/>
      </c>
      <c r="I1624" s="10" t="str">
        <f>IF(ISNA(VLOOKUP(P1624&amp;"_"&amp;Q1624&amp;"_"&amp;R1624,[1]挑战模式!$A:$AS,1,FALSE)),"",IF(VLOOKUP(P1624&amp;"_"&amp;Q1624&amp;"_"&amp;R1624,[1]挑战模式!$A:$AS,14+S1624,FALSE)="","",INT(VLOOKUP(P1624&amp;"_"&amp;Q1624&amp;"_"&amp;R1624,[1]挑战模式!$A:$AS,20+S1624,FALSE))))</f>
        <v/>
      </c>
      <c r="J1624" s="10" t="str">
        <f>IF(ISNA(VLOOKUP(P1624&amp;"_"&amp;Q1624&amp;"_"&amp;R1624,[1]挑战模式!$A:$AS,1,FALSE)),"",IF(VLOOKUP(P1624&amp;"_"&amp;Q1624&amp;"_"&amp;R1624,[1]挑战模式!$A:$AS,14+S1624,FALSE)="","",ROUND(VLOOKUP(P1624&amp;"_"&amp;Q1624&amp;"_"&amp;R1624,[1]挑战模式!$A:$AS,5,FALSE)/I1624,2)))</f>
        <v/>
      </c>
      <c r="K1624" s="10" t="str">
        <f t="shared" si="160"/>
        <v/>
      </c>
      <c r="L1624" s="10" t="str">
        <f t="shared" si="161"/>
        <v/>
      </c>
      <c r="M1624" s="10" t="str">
        <f t="shared" si="162"/>
        <v/>
      </c>
      <c r="O1624" s="10" t="str">
        <f>IF(J1624="","",VLOOKUP(P1624&amp;"_"&amp;Q1624&amp;"_"&amp;R1624,[1]挑战模式!$A:$AS,38+S1624,FALSE))</f>
        <v/>
      </c>
      <c r="P1624" s="10">
        <v>3</v>
      </c>
      <c r="Q1624" s="10">
        <v>4</v>
      </c>
      <c r="R1624" s="10">
        <v>7</v>
      </c>
      <c r="S1624" s="10">
        <v>3</v>
      </c>
    </row>
    <row r="1625" spans="2:19" x14ac:dyDescent="0.2">
      <c r="B1625" s="10" t="str">
        <f t="shared" si="157"/>
        <v/>
      </c>
      <c r="C1625" s="10" t="str">
        <f>IF(ISNA(VLOOKUP(P1625&amp;"_"&amp;Q1625&amp;"_"&amp;R1625,[1]挑战模式!$A:$AS,1,FALSE)),"",IF(R1625-R1624=0,"",R1625))</f>
        <v/>
      </c>
      <c r="D1625" s="10" t="str">
        <f t="shared" si="158"/>
        <v/>
      </c>
      <c r="E1625" s="10" t="str">
        <f>""</f>
        <v/>
      </c>
      <c r="F1625" s="10" t="str">
        <f>IF(C1625="","",VLOOKUP(P1625&amp;"_"&amp;Q1625&amp;"_"&amp;R1625,[1]挑战模式!$A:$AS,13,FALSE)-VLOOKUP(P1625&amp;"_"&amp;Q1625&amp;"_"&amp;R1625,[1]挑战模式!$A:$AS,14,FALSE))</f>
        <v/>
      </c>
      <c r="G1625" s="10" t="str">
        <f t="shared" si="159"/>
        <v/>
      </c>
      <c r="H1625" s="10" t="str">
        <f t="shared" si="163"/>
        <v/>
      </c>
      <c r="I1625" s="10" t="str">
        <f>IF(ISNA(VLOOKUP(P1625&amp;"_"&amp;Q1625&amp;"_"&amp;R1625,[1]挑战模式!$A:$AS,1,FALSE)),"",IF(VLOOKUP(P1625&amp;"_"&amp;Q1625&amp;"_"&amp;R1625,[1]挑战模式!$A:$AS,14+S1625,FALSE)="","",INT(VLOOKUP(P1625&amp;"_"&amp;Q1625&amp;"_"&amp;R1625,[1]挑战模式!$A:$AS,20+S1625,FALSE))))</f>
        <v/>
      </c>
      <c r="J1625" s="10" t="str">
        <f>IF(ISNA(VLOOKUP(P1625&amp;"_"&amp;Q1625&amp;"_"&amp;R1625,[1]挑战模式!$A:$AS,1,FALSE)),"",IF(VLOOKUP(P1625&amp;"_"&amp;Q1625&amp;"_"&amp;R1625,[1]挑战模式!$A:$AS,14+S1625,FALSE)="","",ROUND(VLOOKUP(P1625&amp;"_"&amp;Q1625&amp;"_"&amp;R1625,[1]挑战模式!$A:$AS,5,FALSE)/I1625,2)))</f>
        <v/>
      </c>
      <c r="K1625" s="10" t="str">
        <f t="shared" si="160"/>
        <v/>
      </c>
      <c r="L1625" s="10" t="str">
        <f t="shared" si="161"/>
        <v/>
      </c>
      <c r="M1625" s="10" t="str">
        <f t="shared" si="162"/>
        <v/>
      </c>
      <c r="O1625" s="10" t="str">
        <f>IF(J1625="","",VLOOKUP(P1625&amp;"_"&amp;Q1625&amp;"_"&amp;R1625,[1]挑战模式!$A:$AS,38+S1625,FALSE))</f>
        <v/>
      </c>
      <c r="P1625" s="10">
        <v>3</v>
      </c>
      <c r="Q1625" s="10">
        <v>4</v>
      </c>
      <c r="R1625" s="10">
        <v>7</v>
      </c>
      <c r="S1625" s="10">
        <v>4</v>
      </c>
    </row>
    <row r="1626" spans="2:19" x14ac:dyDescent="0.2">
      <c r="B1626" s="10" t="str">
        <f t="shared" si="157"/>
        <v/>
      </c>
      <c r="C1626" s="10" t="str">
        <f>IF(ISNA(VLOOKUP(P1626&amp;"_"&amp;Q1626&amp;"_"&amp;R1626,[1]挑战模式!$A:$AS,1,FALSE)),"",IF(R1626-R1625=0,"",R1626))</f>
        <v/>
      </c>
      <c r="D1626" s="10" t="str">
        <f t="shared" si="158"/>
        <v/>
      </c>
      <c r="E1626" s="10" t="str">
        <f>""</f>
        <v/>
      </c>
      <c r="F1626" s="10" t="str">
        <f>IF(C1626="","",VLOOKUP(P1626&amp;"_"&amp;Q1626&amp;"_"&amp;R1626,[1]挑战模式!$A:$AS,13,FALSE)-VLOOKUP(P1626&amp;"_"&amp;Q1626&amp;"_"&amp;R1626,[1]挑战模式!$A:$AS,14,FALSE))</f>
        <v/>
      </c>
      <c r="G1626" s="10" t="str">
        <f t="shared" si="159"/>
        <v/>
      </c>
      <c r="H1626" s="10" t="str">
        <f t="shared" si="163"/>
        <v/>
      </c>
      <c r="I1626" s="10" t="str">
        <f>IF(ISNA(VLOOKUP(P1626&amp;"_"&amp;Q1626&amp;"_"&amp;R1626,[1]挑战模式!$A:$AS,1,FALSE)),"",IF(VLOOKUP(P1626&amp;"_"&amp;Q1626&amp;"_"&amp;R1626,[1]挑战模式!$A:$AS,14+S1626,FALSE)="","",INT(VLOOKUP(P1626&amp;"_"&amp;Q1626&amp;"_"&amp;R1626,[1]挑战模式!$A:$AS,20+S1626,FALSE))))</f>
        <v/>
      </c>
      <c r="J1626" s="10" t="str">
        <f>IF(ISNA(VLOOKUP(P1626&amp;"_"&amp;Q1626&amp;"_"&amp;R1626,[1]挑战模式!$A:$AS,1,FALSE)),"",IF(VLOOKUP(P1626&amp;"_"&amp;Q1626&amp;"_"&amp;R1626,[1]挑战模式!$A:$AS,14+S1626,FALSE)="","",ROUND(VLOOKUP(P1626&amp;"_"&amp;Q1626&amp;"_"&amp;R1626,[1]挑战模式!$A:$AS,5,FALSE)/I1626,2)))</f>
        <v/>
      </c>
      <c r="K1626" s="10" t="str">
        <f t="shared" si="160"/>
        <v/>
      </c>
      <c r="L1626" s="10" t="str">
        <f t="shared" si="161"/>
        <v/>
      </c>
      <c r="M1626" s="10" t="str">
        <f t="shared" si="162"/>
        <v/>
      </c>
      <c r="O1626" s="10" t="str">
        <f>IF(J1626="","",VLOOKUP(P1626&amp;"_"&amp;Q1626&amp;"_"&amp;R1626,[1]挑战模式!$A:$AS,38+S1626,FALSE))</f>
        <v/>
      </c>
      <c r="P1626" s="10">
        <v>3</v>
      </c>
      <c r="Q1626" s="10">
        <v>4</v>
      </c>
      <c r="R1626" s="10">
        <v>7</v>
      </c>
      <c r="S1626" s="10">
        <v>5</v>
      </c>
    </row>
    <row r="1627" spans="2:19" x14ac:dyDescent="0.2">
      <c r="B1627" s="10" t="str">
        <f t="shared" si="157"/>
        <v/>
      </c>
      <c r="C1627" s="10" t="str">
        <f>IF(ISNA(VLOOKUP(P1627&amp;"_"&amp;Q1627&amp;"_"&amp;R1627,[1]挑战模式!$A:$AS,1,FALSE)),"",IF(R1627-R1626=0,"",R1627))</f>
        <v/>
      </c>
      <c r="D1627" s="10" t="str">
        <f t="shared" si="158"/>
        <v/>
      </c>
      <c r="E1627" s="10" t="str">
        <f>""</f>
        <v/>
      </c>
      <c r="F1627" s="10" t="str">
        <f>IF(C1627="","",VLOOKUP(P1627&amp;"_"&amp;Q1627&amp;"_"&amp;R1627,[1]挑战模式!$A:$AS,13,FALSE)-VLOOKUP(P1627&amp;"_"&amp;Q1627&amp;"_"&amp;R1627,[1]挑战模式!$A:$AS,14,FALSE))</f>
        <v/>
      </c>
      <c r="G1627" s="10" t="str">
        <f t="shared" si="159"/>
        <v/>
      </c>
      <c r="H1627" s="10" t="str">
        <f t="shared" si="163"/>
        <v/>
      </c>
      <c r="I1627" s="10" t="str">
        <f>IF(ISNA(VLOOKUP(P1627&amp;"_"&amp;Q1627&amp;"_"&amp;R1627,[1]挑战模式!$A:$AS,1,FALSE)),"",IF(VLOOKUP(P1627&amp;"_"&amp;Q1627&amp;"_"&amp;R1627,[1]挑战模式!$A:$AS,14+S1627,FALSE)="","",INT(VLOOKUP(P1627&amp;"_"&amp;Q1627&amp;"_"&amp;R1627,[1]挑战模式!$A:$AS,20+S1627,FALSE))))</f>
        <v/>
      </c>
      <c r="J1627" s="10" t="str">
        <f>IF(ISNA(VLOOKUP(P1627&amp;"_"&amp;Q1627&amp;"_"&amp;R1627,[1]挑战模式!$A:$AS,1,FALSE)),"",IF(VLOOKUP(P1627&amp;"_"&amp;Q1627&amp;"_"&amp;R1627,[1]挑战模式!$A:$AS,14+S1627,FALSE)="","",ROUND(VLOOKUP(P1627&amp;"_"&amp;Q1627&amp;"_"&amp;R1627,[1]挑战模式!$A:$AS,5,FALSE)/I1627,2)))</f>
        <v/>
      </c>
      <c r="K1627" s="10" t="str">
        <f t="shared" si="160"/>
        <v/>
      </c>
      <c r="L1627" s="10" t="str">
        <f t="shared" si="161"/>
        <v/>
      </c>
      <c r="M1627" s="10" t="str">
        <f t="shared" si="162"/>
        <v/>
      </c>
      <c r="O1627" s="10" t="str">
        <f>IF(J1627="","",VLOOKUP(P1627&amp;"_"&amp;Q1627&amp;"_"&amp;R1627,[1]挑战模式!$A:$AS,38+S1627,FALSE))</f>
        <v/>
      </c>
      <c r="P1627" s="10">
        <v>3</v>
      </c>
      <c r="Q1627" s="10">
        <v>4</v>
      </c>
      <c r="R1627" s="10">
        <v>7</v>
      </c>
      <c r="S1627" s="10">
        <v>6</v>
      </c>
    </row>
    <row r="1628" spans="2:19" x14ac:dyDescent="0.2">
      <c r="B1628" s="10" t="str">
        <f t="shared" si="157"/>
        <v/>
      </c>
      <c r="C1628" s="10" t="str">
        <f>IF(ISNA(VLOOKUP(P1628&amp;"_"&amp;Q1628&amp;"_"&amp;R1628,[1]挑战模式!$A:$AS,1,FALSE)),"",IF(R1628-R1627=0,"",R1628))</f>
        <v/>
      </c>
      <c r="D1628" s="10" t="str">
        <f t="shared" si="158"/>
        <v/>
      </c>
      <c r="E1628" s="10" t="str">
        <f>""</f>
        <v/>
      </c>
      <c r="F1628" s="10" t="str">
        <f>IF(C1628="","",VLOOKUP(P1628&amp;"_"&amp;Q1628&amp;"_"&amp;R1628,[1]挑战模式!$A:$AS,13,FALSE)-VLOOKUP(P1628&amp;"_"&amp;Q1628&amp;"_"&amp;R1628,[1]挑战模式!$A:$AS,14,FALSE))</f>
        <v/>
      </c>
      <c r="G1628" s="10" t="str">
        <f t="shared" si="159"/>
        <v/>
      </c>
      <c r="H1628" s="10" t="str">
        <f t="shared" si="163"/>
        <v/>
      </c>
      <c r="I1628" s="10" t="str">
        <f>IF(ISNA(VLOOKUP(P1628&amp;"_"&amp;Q1628&amp;"_"&amp;R1628,[1]挑战模式!$A:$AS,1,FALSE)),"",IF(VLOOKUP(P1628&amp;"_"&amp;Q1628&amp;"_"&amp;R1628,[1]挑战模式!$A:$AS,14+S1628,FALSE)="","",INT(VLOOKUP(P1628&amp;"_"&amp;Q1628&amp;"_"&amp;R1628,[1]挑战模式!$A:$AS,20+S1628,FALSE))))</f>
        <v/>
      </c>
      <c r="J1628" s="10" t="str">
        <f>IF(ISNA(VLOOKUP(P1628&amp;"_"&amp;Q1628&amp;"_"&amp;R1628,[1]挑战模式!$A:$AS,1,FALSE)),"",IF(VLOOKUP(P1628&amp;"_"&amp;Q1628&amp;"_"&amp;R1628,[1]挑战模式!$A:$AS,14+S1628,FALSE)="","",ROUND(VLOOKUP(P1628&amp;"_"&amp;Q1628&amp;"_"&amp;R1628,[1]挑战模式!$A:$AS,5,FALSE)/I1628,2)))</f>
        <v/>
      </c>
      <c r="K1628" s="10" t="str">
        <f t="shared" si="160"/>
        <v/>
      </c>
      <c r="L1628" s="10" t="str">
        <f t="shared" si="161"/>
        <v/>
      </c>
      <c r="M1628" s="10" t="str">
        <f t="shared" si="162"/>
        <v/>
      </c>
      <c r="O1628" s="10" t="str">
        <f>IF(J1628="","",VLOOKUP(P1628&amp;"_"&amp;Q1628&amp;"_"&amp;R1628,[1]挑战模式!$A:$AS,38+S1628,FALSE))</f>
        <v/>
      </c>
      <c r="P1628" s="10">
        <v>3</v>
      </c>
      <c r="Q1628" s="10">
        <v>4</v>
      </c>
      <c r="R1628" s="10">
        <v>8</v>
      </c>
      <c r="S1628" s="10">
        <v>1</v>
      </c>
    </row>
    <row r="1629" spans="2:19" x14ac:dyDescent="0.2">
      <c r="B1629" s="10" t="str">
        <f t="shared" si="157"/>
        <v/>
      </c>
      <c r="C1629" s="10" t="str">
        <f>IF(ISNA(VLOOKUP(P1629&amp;"_"&amp;Q1629&amp;"_"&amp;R1629,[1]挑战模式!$A:$AS,1,FALSE)),"",IF(R1629-R1628=0,"",R1629))</f>
        <v/>
      </c>
      <c r="D1629" s="10" t="str">
        <f t="shared" si="158"/>
        <v/>
      </c>
      <c r="E1629" s="10" t="str">
        <f>""</f>
        <v/>
      </c>
      <c r="F1629" s="10" t="str">
        <f>IF(C1629="","",VLOOKUP(P1629&amp;"_"&amp;Q1629&amp;"_"&amp;R1629,[1]挑战模式!$A:$AS,13,FALSE)-VLOOKUP(P1629&amp;"_"&amp;Q1629&amp;"_"&amp;R1629,[1]挑战模式!$A:$AS,14,FALSE))</f>
        <v/>
      </c>
      <c r="G1629" s="10" t="str">
        <f t="shared" si="159"/>
        <v/>
      </c>
      <c r="H1629" s="10" t="str">
        <f t="shared" si="163"/>
        <v/>
      </c>
      <c r="I1629" s="10" t="str">
        <f>IF(ISNA(VLOOKUP(P1629&amp;"_"&amp;Q1629&amp;"_"&amp;R1629,[1]挑战模式!$A:$AS,1,FALSE)),"",IF(VLOOKUP(P1629&amp;"_"&amp;Q1629&amp;"_"&amp;R1629,[1]挑战模式!$A:$AS,14+S1629,FALSE)="","",INT(VLOOKUP(P1629&amp;"_"&amp;Q1629&amp;"_"&amp;R1629,[1]挑战模式!$A:$AS,20+S1629,FALSE))))</f>
        <v/>
      </c>
      <c r="J1629" s="10" t="str">
        <f>IF(ISNA(VLOOKUP(P1629&amp;"_"&amp;Q1629&amp;"_"&amp;R1629,[1]挑战模式!$A:$AS,1,FALSE)),"",IF(VLOOKUP(P1629&amp;"_"&amp;Q1629&amp;"_"&amp;R1629,[1]挑战模式!$A:$AS,14+S1629,FALSE)="","",ROUND(VLOOKUP(P1629&amp;"_"&amp;Q1629&amp;"_"&amp;R1629,[1]挑战模式!$A:$AS,5,FALSE)/I1629,2)))</f>
        <v/>
      </c>
      <c r="K1629" s="10" t="str">
        <f t="shared" si="160"/>
        <v/>
      </c>
      <c r="L1629" s="10" t="str">
        <f t="shared" si="161"/>
        <v/>
      </c>
      <c r="M1629" s="10" t="str">
        <f t="shared" si="162"/>
        <v/>
      </c>
      <c r="O1629" s="10" t="str">
        <f>IF(J1629="","",VLOOKUP(P1629&amp;"_"&amp;Q1629&amp;"_"&amp;R1629,[1]挑战模式!$A:$AS,38+S1629,FALSE))</f>
        <v/>
      </c>
      <c r="P1629" s="10">
        <v>3</v>
      </c>
      <c r="Q1629" s="10">
        <v>4</v>
      </c>
      <c r="R1629" s="10">
        <v>8</v>
      </c>
      <c r="S1629" s="10">
        <v>2</v>
      </c>
    </row>
    <row r="1630" spans="2:19" x14ac:dyDescent="0.2">
      <c r="B1630" s="10" t="str">
        <f t="shared" si="157"/>
        <v/>
      </c>
      <c r="C1630" s="10" t="str">
        <f>IF(ISNA(VLOOKUP(P1630&amp;"_"&amp;Q1630&amp;"_"&amp;R1630,[1]挑战模式!$A:$AS,1,FALSE)),"",IF(R1630-R1629=0,"",R1630))</f>
        <v/>
      </c>
      <c r="D1630" s="10" t="str">
        <f t="shared" si="158"/>
        <v/>
      </c>
      <c r="E1630" s="10" t="str">
        <f>""</f>
        <v/>
      </c>
      <c r="F1630" s="10" t="str">
        <f>IF(C1630="","",VLOOKUP(P1630&amp;"_"&amp;Q1630&amp;"_"&amp;R1630,[1]挑战模式!$A:$AS,13,FALSE)-VLOOKUP(P1630&amp;"_"&amp;Q1630&amp;"_"&amp;R1630,[1]挑战模式!$A:$AS,14,FALSE))</f>
        <v/>
      </c>
      <c r="G1630" s="10" t="str">
        <f t="shared" si="159"/>
        <v/>
      </c>
      <c r="H1630" s="10" t="str">
        <f t="shared" si="163"/>
        <v/>
      </c>
      <c r="I1630" s="10" t="str">
        <f>IF(ISNA(VLOOKUP(P1630&amp;"_"&amp;Q1630&amp;"_"&amp;R1630,[1]挑战模式!$A:$AS,1,FALSE)),"",IF(VLOOKUP(P1630&amp;"_"&amp;Q1630&amp;"_"&amp;R1630,[1]挑战模式!$A:$AS,14+S1630,FALSE)="","",INT(VLOOKUP(P1630&amp;"_"&amp;Q1630&amp;"_"&amp;R1630,[1]挑战模式!$A:$AS,20+S1630,FALSE))))</f>
        <v/>
      </c>
      <c r="J1630" s="10" t="str">
        <f>IF(ISNA(VLOOKUP(P1630&amp;"_"&amp;Q1630&amp;"_"&amp;R1630,[1]挑战模式!$A:$AS,1,FALSE)),"",IF(VLOOKUP(P1630&amp;"_"&amp;Q1630&amp;"_"&amp;R1630,[1]挑战模式!$A:$AS,14+S1630,FALSE)="","",ROUND(VLOOKUP(P1630&amp;"_"&amp;Q1630&amp;"_"&amp;R1630,[1]挑战模式!$A:$AS,5,FALSE)/I1630,2)))</f>
        <v/>
      </c>
      <c r="K1630" s="10" t="str">
        <f t="shared" si="160"/>
        <v/>
      </c>
      <c r="L1630" s="10" t="str">
        <f t="shared" si="161"/>
        <v/>
      </c>
      <c r="M1630" s="10" t="str">
        <f t="shared" si="162"/>
        <v/>
      </c>
      <c r="O1630" s="10" t="str">
        <f>IF(J1630="","",VLOOKUP(P1630&amp;"_"&amp;Q1630&amp;"_"&amp;R1630,[1]挑战模式!$A:$AS,38+S1630,FALSE))</f>
        <v/>
      </c>
      <c r="P1630" s="10">
        <v>3</v>
      </c>
      <c r="Q1630" s="10">
        <v>4</v>
      </c>
      <c r="R1630" s="10">
        <v>8</v>
      </c>
      <c r="S1630" s="10">
        <v>3</v>
      </c>
    </row>
    <row r="1631" spans="2:19" x14ac:dyDescent="0.2">
      <c r="B1631" s="10" t="str">
        <f t="shared" si="157"/>
        <v/>
      </c>
      <c r="C1631" s="10" t="str">
        <f>IF(ISNA(VLOOKUP(P1631&amp;"_"&amp;Q1631&amp;"_"&amp;R1631,[1]挑战模式!$A:$AS,1,FALSE)),"",IF(R1631-R1630=0,"",R1631))</f>
        <v/>
      </c>
      <c r="D1631" s="10" t="str">
        <f t="shared" si="158"/>
        <v/>
      </c>
      <c r="E1631" s="10" t="str">
        <f>""</f>
        <v/>
      </c>
      <c r="F1631" s="10" t="str">
        <f>IF(C1631="","",VLOOKUP(P1631&amp;"_"&amp;Q1631&amp;"_"&amp;R1631,[1]挑战模式!$A:$AS,13,FALSE)-VLOOKUP(P1631&amp;"_"&amp;Q1631&amp;"_"&amp;R1631,[1]挑战模式!$A:$AS,14,FALSE))</f>
        <v/>
      </c>
      <c r="G1631" s="10" t="str">
        <f t="shared" si="159"/>
        <v/>
      </c>
      <c r="H1631" s="10" t="str">
        <f t="shared" si="163"/>
        <v/>
      </c>
      <c r="I1631" s="10" t="str">
        <f>IF(ISNA(VLOOKUP(P1631&amp;"_"&amp;Q1631&amp;"_"&amp;R1631,[1]挑战模式!$A:$AS,1,FALSE)),"",IF(VLOOKUP(P1631&amp;"_"&amp;Q1631&amp;"_"&amp;R1631,[1]挑战模式!$A:$AS,14+S1631,FALSE)="","",INT(VLOOKUP(P1631&amp;"_"&amp;Q1631&amp;"_"&amp;R1631,[1]挑战模式!$A:$AS,20+S1631,FALSE))))</f>
        <v/>
      </c>
      <c r="J1631" s="10" t="str">
        <f>IF(ISNA(VLOOKUP(P1631&amp;"_"&amp;Q1631&amp;"_"&amp;R1631,[1]挑战模式!$A:$AS,1,FALSE)),"",IF(VLOOKUP(P1631&amp;"_"&amp;Q1631&amp;"_"&amp;R1631,[1]挑战模式!$A:$AS,14+S1631,FALSE)="","",ROUND(VLOOKUP(P1631&amp;"_"&amp;Q1631&amp;"_"&amp;R1631,[1]挑战模式!$A:$AS,5,FALSE)/I1631,2)))</f>
        <v/>
      </c>
      <c r="K1631" s="10" t="str">
        <f t="shared" si="160"/>
        <v/>
      </c>
      <c r="L1631" s="10" t="str">
        <f t="shared" si="161"/>
        <v/>
      </c>
      <c r="M1631" s="10" t="str">
        <f t="shared" si="162"/>
        <v/>
      </c>
      <c r="O1631" s="10" t="str">
        <f>IF(J1631="","",VLOOKUP(P1631&amp;"_"&amp;Q1631&amp;"_"&amp;R1631,[1]挑战模式!$A:$AS,38+S1631,FALSE))</f>
        <v/>
      </c>
      <c r="P1631" s="10">
        <v>3</v>
      </c>
      <c r="Q1631" s="10">
        <v>4</v>
      </c>
      <c r="R1631" s="10">
        <v>8</v>
      </c>
      <c r="S1631" s="10">
        <v>4</v>
      </c>
    </row>
    <row r="1632" spans="2:19" x14ac:dyDescent="0.2">
      <c r="B1632" s="10" t="str">
        <f t="shared" si="157"/>
        <v/>
      </c>
      <c r="C1632" s="10" t="str">
        <f>IF(ISNA(VLOOKUP(P1632&amp;"_"&amp;Q1632&amp;"_"&amp;R1632,[1]挑战模式!$A:$AS,1,FALSE)),"",IF(R1632-R1631=0,"",R1632))</f>
        <v/>
      </c>
      <c r="D1632" s="10" t="str">
        <f t="shared" si="158"/>
        <v/>
      </c>
      <c r="E1632" s="10" t="str">
        <f>""</f>
        <v/>
      </c>
      <c r="F1632" s="10" t="str">
        <f>IF(C1632="","",VLOOKUP(P1632&amp;"_"&amp;Q1632&amp;"_"&amp;R1632,[1]挑战模式!$A:$AS,13,FALSE)-VLOOKUP(P1632&amp;"_"&amp;Q1632&amp;"_"&amp;R1632,[1]挑战模式!$A:$AS,14,FALSE))</f>
        <v/>
      </c>
      <c r="G1632" s="10" t="str">
        <f t="shared" si="159"/>
        <v/>
      </c>
      <c r="H1632" s="10" t="str">
        <f t="shared" si="163"/>
        <v/>
      </c>
      <c r="I1632" s="10" t="str">
        <f>IF(ISNA(VLOOKUP(P1632&amp;"_"&amp;Q1632&amp;"_"&amp;R1632,[1]挑战模式!$A:$AS,1,FALSE)),"",IF(VLOOKUP(P1632&amp;"_"&amp;Q1632&amp;"_"&amp;R1632,[1]挑战模式!$A:$AS,14+S1632,FALSE)="","",INT(VLOOKUP(P1632&amp;"_"&amp;Q1632&amp;"_"&amp;R1632,[1]挑战模式!$A:$AS,20+S1632,FALSE))))</f>
        <v/>
      </c>
      <c r="J1632" s="10" t="str">
        <f>IF(ISNA(VLOOKUP(P1632&amp;"_"&amp;Q1632&amp;"_"&amp;R1632,[1]挑战模式!$A:$AS,1,FALSE)),"",IF(VLOOKUP(P1632&amp;"_"&amp;Q1632&amp;"_"&amp;R1632,[1]挑战模式!$A:$AS,14+S1632,FALSE)="","",ROUND(VLOOKUP(P1632&amp;"_"&amp;Q1632&amp;"_"&amp;R1632,[1]挑战模式!$A:$AS,5,FALSE)/I1632,2)))</f>
        <v/>
      </c>
      <c r="K1632" s="10" t="str">
        <f t="shared" si="160"/>
        <v/>
      </c>
      <c r="L1632" s="10" t="str">
        <f t="shared" si="161"/>
        <v/>
      </c>
      <c r="M1632" s="10" t="str">
        <f t="shared" si="162"/>
        <v/>
      </c>
      <c r="O1632" s="10" t="str">
        <f>IF(J1632="","",VLOOKUP(P1632&amp;"_"&amp;Q1632&amp;"_"&amp;R1632,[1]挑战模式!$A:$AS,38+S1632,FALSE))</f>
        <v/>
      </c>
      <c r="P1632" s="10">
        <v>3</v>
      </c>
      <c r="Q1632" s="10">
        <v>4</v>
      </c>
      <c r="R1632" s="10">
        <v>8</v>
      </c>
      <c r="S1632" s="10">
        <v>5</v>
      </c>
    </row>
    <row r="1633" spans="2:19" x14ac:dyDescent="0.2">
      <c r="B1633" s="10" t="str">
        <f t="shared" si="157"/>
        <v/>
      </c>
      <c r="C1633" s="10" t="str">
        <f>IF(ISNA(VLOOKUP(P1633&amp;"_"&amp;Q1633&amp;"_"&amp;R1633,[1]挑战模式!$A:$AS,1,FALSE)),"",IF(R1633-R1632=0,"",R1633))</f>
        <v/>
      </c>
      <c r="D1633" s="10" t="str">
        <f t="shared" si="158"/>
        <v/>
      </c>
      <c r="E1633" s="10" t="str">
        <f>""</f>
        <v/>
      </c>
      <c r="F1633" s="10" t="str">
        <f>IF(C1633="","",VLOOKUP(P1633&amp;"_"&amp;Q1633&amp;"_"&amp;R1633,[1]挑战模式!$A:$AS,13,FALSE)-VLOOKUP(P1633&amp;"_"&amp;Q1633&amp;"_"&amp;R1633,[1]挑战模式!$A:$AS,14,FALSE))</f>
        <v/>
      </c>
      <c r="G1633" s="10" t="str">
        <f t="shared" si="159"/>
        <v/>
      </c>
      <c r="H1633" s="10" t="str">
        <f t="shared" si="163"/>
        <v/>
      </c>
      <c r="I1633" s="10" t="str">
        <f>IF(ISNA(VLOOKUP(P1633&amp;"_"&amp;Q1633&amp;"_"&amp;R1633,[1]挑战模式!$A:$AS,1,FALSE)),"",IF(VLOOKUP(P1633&amp;"_"&amp;Q1633&amp;"_"&amp;R1633,[1]挑战模式!$A:$AS,14+S1633,FALSE)="","",INT(VLOOKUP(P1633&amp;"_"&amp;Q1633&amp;"_"&amp;R1633,[1]挑战模式!$A:$AS,20+S1633,FALSE))))</f>
        <v/>
      </c>
      <c r="J1633" s="10" t="str">
        <f>IF(ISNA(VLOOKUP(P1633&amp;"_"&amp;Q1633&amp;"_"&amp;R1633,[1]挑战模式!$A:$AS,1,FALSE)),"",IF(VLOOKUP(P1633&amp;"_"&amp;Q1633&amp;"_"&amp;R1633,[1]挑战模式!$A:$AS,14+S1633,FALSE)="","",ROUND(VLOOKUP(P1633&amp;"_"&amp;Q1633&amp;"_"&amp;R1633,[1]挑战模式!$A:$AS,5,FALSE)/I1633,2)))</f>
        <v/>
      </c>
      <c r="K1633" s="10" t="str">
        <f t="shared" si="160"/>
        <v/>
      </c>
      <c r="L1633" s="10" t="str">
        <f t="shared" si="161"/>
        <v/>
      </c>
      <c r="M1633" s="10" t="str">
        <f t="shared" si="162"/>
        <v/>
      </c>
      <c r="O1633" s="10" t="str">
        <f>IF(J1633="","",VLOOKUP(P1633&amp;"_"&amp;Q1633&amp;"_"&amp;R1633,[1]挑战模式!$A:$AS,38+S1633,FALSE))</f>
        <v/>
      </c>
      <c r="P1633" s="10">
        <v>3</v>
      </c>
      <c r="Q1633" s="10">
        <v>4</v>
      </c>
      <c r="R1633" s="10">
        <v>8</v>
      </c>
      <c r="S1633" s="10">
        <v>6</v>
      </c>
    </row>
    <row r="1634" spans="2:19" x14ac:dyDescent="0.2">
      <c r="B1634" s="10" t="str">
        <f t="shared" si="157"/>
        <v>MonsterWaveCallRule_Season3_Challenge5</v>
      </c>
      <c r="C1634" s="10">
        <f>IF(ISNA(VLOOKUP(P1634&amp;"_"&amp;Q1634&amp;"_"&amp;R1634,[1]挑战模式!$A:$AS,1,FALSE)),"",IF(R1634-R1633=0,"",R1634))</f>
        <v>1</v>
      </c>
      <c r="D1634" s="10" t="str">
        <f t="shared" si="158"/>
        <v>赛季3挑战关卡5波次1</v>
      </c>
      <c r="E1634" s="10" t="str">
        <f>""</f>
        <v/>
      </c>
      <c r="F1634" s="10">
        <f>IF(C1634="","",VLOOKUP(P1634&amp;"_"&amp;Q1634&amp;"_"&amp;R1634,[1]挑战模式!$A:$AS,13,FALSE)-VLOOKUP(P1634&amp;"_"&amp;Q1634&amp;"_"&amp;R1634,[1]挑战模式!$A:$AS,14,FALSE))</f>
        <v>100</v>
      </c>
      <c r="G1634" s="10">
        <f t="shared" si="159"/>
        <v>180</v>
      </c>
      <c r="H1634" s="10">
        <f t="shared" si="163"/>
        <v>0</v>
      </c>
      <c r="I1634" s="10">
        <f ca="1">IF(ISNA(VLOOKUP(P1634&amp;"_"&amp;Q1634&amp;"_"&amp;R1634,[1]挑战模式!$A:$AS,1,FALSE)),"",IF(VLOOKUP(P1634&amp;"_"&amp;Q1634&amp;"_"&amp;R1634,[1]挑战模式!$A:$AS,14+S1634,FALSE)="","",INT(VLOOKUP(P1634&amp;"_"&amp;Q1634&amp;"_"&amp;R1634,[1]挑战模式!$A:$AS,20+S1634,FALSE))))</f>
        <v>5</v>
      </c>
      <c r="J1634" s="10">
        <f ca="1">IF(ISNA(VLOOKUP(P1634&amp;"_"&amp;Q1634&amp;"_"&amp;R1634,[1]挑战模式!$A:$AS,1,FALSE)),"",IF(VLOOKUP(P1634&amp;"_"&amp;Q1634&amp;"_"&amp;R1634,[1]挑战模式!$A:$AS,14+S1634,FALSE)="","",ROUND(VLOOKUP(P1634&amp;"_"&amp;Q1634&amp;"_"&amp;R1634,[1]挑战模式!$A:$AS,5,FALSE)/I1634,2)))</f>
        <v>2</v>
      </c>
      <c r="K1634" s="10">
        <f t="shared" ca="1" si="160"/>
        <v>1</v>
      </c>
      <c r="L1634" s="10" t="str">
        <f t="shared" ca="1" si="161"/>
        <v>Monster_Season3_Challenge5_1_1</v>
      </c>
      <c r="M1634" s="10">
        <f t="shared" ca="1" si="162"/>
        <v>1</v>
      </c>
      <c r="O1634" s="10">
        <f ca="1">IF(J1634="","",VLOOKUP(P1634&amp;"_"&amp;Q1634&amp;"_"&amp;R1634,[1]挑战模式!$A:$AS,38+S1634,FALSE))</f>
        <v>40</v>
      </c>
      <c r="P1634" s="10">
        <v>3</v>
      </c>
      <c r="Q1634" s="10">
        <v>5</v>
      </c>
      <c r="R1634" s="10">
        <v>1</v>
      </c>
      <c r="S1634" s="10">
        <v>1</v>
      </c>
    </row>
    <row r="1635" spans="2:19" x14ac:dyDescent="0.2">
      <c r="B1635" s="10" t="str">
        <f t="shared" ref="B1635:B1698" si="164">IF(C1635="","","MonsterWaveCallRule_Season"&amp;P1635&amp;"_Challenge"&amp;Q1635)</f>
        <v/>
      </c>
      <c r="C1635" s="10" t="str">
        <f>IF(ISNA(VLOOKUP(P1635&amp;"_"&amp;Q1635&amp;"_"&amp;R1635,[1]挑战模式!$A:$AS,1,FALSE)),"",IF(R1635-R1634=0,"",R1635))</f>
        <v/>
      </c>
      <c r="D1635" s="10" t="str">
        <f t="shared" ref="D1635:D1698" si="165">IF(C1635="","","赛季"&amp;P1635&amp;"挑战关卡"&amp;Q1635&amp;"波次"&amp;R1635)</f>
        <v/>
      </c>
      <c r="E1635" s="10" t="str">
        <f>""</f>
        <v/>
      </c>
      <c r="F1635" s="10" t="str">
        <f>IF(C1635="","",VLOOKUP(P1635&amp;"_"&amp;Q1635&amp;"_"&amp;R1635,[1]挑战模式!$A:$AS,13,FALSE)-VLOOKUP(P1635&amp;"_"&amp;Q1635&amp;"_"&amp;R1635,[1]挑战模式!$A:$AS,14,FALSE))</f>
        <v/>
      </c>
      <c r="G1635" s="10" t="str">
        <f t="shared" ref="G1635:G1698" si="166">IF(C1635="","",180)</f>
        <v/>
      </c>
      <c r="H1635" s="10" t="str">
        <f t="shared" si="163"/>
        <v/>
      </c>
      <c r="I1635" s="10" t="str">
        <f ca="1">IF(ISNA(VLOOKUP(P1635&amp;"_"&amp;Q1635&amp;"_"&amp;R1635,[1]挑战模式!$A:$AS,1,FALSE)),"",IF(VLOOKUP(P1635&amp;"_"&amp;Q1635&amp;"_"&amp;R1635,[1]挑战模式!$A:$AS,14+S1635,FALSE)="","",INT(VLOOKUP(P1635&amp;"_"&amp;Q1635&amp;"_"&amp;R1635,[1]挑战模式!$A:$AS,20+S1635,FALSE))))</f>
        <v/>
      </c>
      <c r="J1635" s="10" t="str">
        <f ca="1">IF(ISNA(VLOOKUP(P1635&amp;"_"&amp;Q1635&amp;"_"&amp;R1635,[1]挑战模式!$A:$AS,1,FALSE)),"",IF(VLOOKUP(P1635&amp;"_"&amp;Q1635&amp;"_"&amp;R1635,[1]挑战模式!$A:$AS,14+S1635,FALSE)="","",ROUND(VLOOKUP(P1635&amp;"_"&amp;Q1635&amp;"_"&amp;R1635,[1]挑战模式!$A:$AS,5,FALSE)/I1635,2)))</f>
        <v/>
      </c>
      <c r="K1635" s="10" t="str">
        <f t="shared" ref="K1635:K1698" ca="1" si="167">IF(J1635="","",1)</f>
        <v/>
      </c>
      <c r="L1635" s="10" t="str">
        <f t="shared" ref="L1635:L1698" ca="1" si="168">IF(J1635="","","Monster_Season"&amp;P1635&amp;"_Challenge"&amp;Q1635&amp;"_"&amp;R1635&amp;"_"&amp;S1635)</f>
        <v/>
      </c>
      <c r="M1635" s="10" t="str">
        <f t="shared" ref="M1635:M1698" ca="1" si="169">IF(J1635="","",1)</f>
        <v/>
      </c>
      <c r="O1635" s="10" t="str">
        <f ca="1">IF(J1635="","",VLOOKUP(P1635&amp;"_"&amp;Q1635&amp;"_"&amp;R1635,[1]挑战模式!$A:$AS,38+S1635,FALSE))</f>
        <v/>
      </c>
      <c r="P1635" s="10">
        <v>3</v>
      </c>
      <c r="Q1635" s="10">
        <v>5</v>
      </c>
      <c r="R1635" s="10">
        <v>1</v>
      </c>
      <c r="S1635" s="10">
        <v>2</v>
      </c>
    </row>
    <row r="1636" spans="2:19" x14ac:dyDescent="0.2">
      <c r="B1636" s="10" t="str">
        <f t="shared" si="164"/>
        <v/>
      </c>
      <c r="C1636" s="10" t="str">
        <f>IF(ISNA(VLOOKUP(P1636&amp;"_"&amp;Q1636&amp;"_"&amp;R1636,[1]挑战模式!$A:$AS,1,FALSE)),"",IF(R1636-R1635=0,"",R1636))</f>
        <v/>
      </c>
      <c r="D1636" s="10" t="str">
        <f t="shared" si="165"/>
        <v/>
      </c>
      <c r="E1636" s="10" t="str">
        <f>""</f>
        <v/>
      </c>
      <c r="F1636" s="10" t="str">
        <f>IF(C1636="","",VLOOKUP(P1636&amp;"_"&amp;Q1636&amp;"_"&amp;R1636,[1]挑战模式!$A:$AS,13,FALSE)-VLOOKUP(P1636&amp;"_"&amp;Q1636&amp;"_"&amp;R1636,[1]挑战模式!$A:$AS,14,FALSE))</f>
        <v/>
      </c>
      <c r="G1636" s="10" t="str">
        <f t="shared" si="166"/>
        <v/>
      </c>
      <c r="H1636" s="10" t="str">
        <f t="shared" si="163"/>
        <v/>
      </c>
      <c r="I1636" s="10" t="str">
        <f ca="1">IF(ISNA(VLOOKUP(P1636&amp;"_"&amp;Q1636&amp;"_"&amp;R1636,[1]挑战模式!$A:$AS,1,FALSE)),"",IF(VLOOKUP(P1636&amp;"_"&amp;Q1636&amp;"_"&amp;R1636,[1]挑战模式!$A:$AS,14+S1636,FALSE)="","",INT(VLOOKUP(P1636&amp;"_"&amp;Q1636&amp;"_"&amp;R1636,[1]挑战模式!$A:$AS,20+S1636,FALSE))))</f>
        <v/>
      </c>
      <c r="J1636" s="10" t="str">
        <f ca="1">IF(ISNA(VLOOKUP(P1636&amp;"_"&amp;Q1636&amp;"_"&amp;R1636,[1]挑战模式!$A:$AS,1,FALSE)),"",IF(VLOOKUP(P1636&amp;"_"&amp;Q1636&amp;"_"&amp;R1636,[1]挑战模式!$A:$AS,14+S1636,FALSE)="","",ROUND(VLOOKUP(P1636&amp;"_"&amp;Q1636&amp;"_"&amp;R1636,[1]挑战模式!$A:$AS,5,FALSE)/I1636,2)))</f>
        <v/>
      </c>
      <c r="K1636" s="10" t="str">
        <f t="shared" ca="1" si="167"/>
        <v/>
      </c>
      <c r="L1636" s="10" t="str">
        <f t="shared" ca="1" si="168"/>
        <v/>
      </c>
      <c r="M1636" s="10" t="str">
        <f t="shared" ca="1" si="169"/>
        <v/>
      </c>
      <c r="O1636" s="10" t="str">
        <f ca="1">IF(J1636="","",VLOOKUP(P1636&amp;"_"&amp;Q1636&amp;"_"&amp;R1636,[1]挑战模式!$A:$AS,38+S1636,FALSE))</f>
        <v/>
      </c>
      <c r="P1636" s="10">
        <v>3</v>
      </c>
      <c r="Q1636" s="10">
        <v>5</v>
      </c>
      <c r="R1636" s="10">
        <v>1</v>
      </c>
      <c r="S1636" s="10">
        <v>3</v>
      </c>
    </row>
    <row r="1637" spans="2:19" x14ac:dyDescent="0.2">
      <c r="B1637" s="10" t="str">
        <f t="shared" si="164"/>
        <v/>
      </c>
      <c r="C1637" s="10" t="str">
        <f>IF(ISNA(VLOOKUP(P1637&amp;"_"&amp;Q1637&amp;"_"&amp;R1637,[1]挑战模式!$A:$AS,1,FALSE)),"",IF(R1637-R1636=0,"",R1637))</f>
        <v/>
      </c>
      <c r="D1637" s="10" t="str">
        <f t="shared" si="165"/>
        <v/>
      </c>
      <c r="E1637" s="10" t="str">
        <f>""</f>
        <v/>
      </c>
      <c r="F1637" s="10" t="str">
        <f>IF(C1637="","",VLOOKUP(P1637&amp;"_"&amp;Q1637&amp;"_"&amp;R1637,[1]挑战模式!$A:$AS,13,FALSE)-VLOOKUP(P1637&amp;"_"&amp;Q1637&amp;"_"&amp;R1637,[1]挑战模式!$A:$AS,14,FALSE))</f>
        <v/>
      </c>
      <c r="G1637" s="10" t="str">
        <f t="shared" si="166"/>
        <v/>
      </c>
      <c r="H1637" s="10" t="str">
        <f t="shared" si="163"/>
        <v/>
      </c>
      <c r="I1637" s="10" t="str">
        <f ca="1">IF(ISNA(VLOOKUP(P1637&amp;"_"&amp;Q1637&amp;"_"&amp;R1637,[1]挑战模式!$A:$AS,1,FALSE)),"",IF(VLOOKUP(P1637&amp;"_"&amp;Q1637&amp;"_"&amp;R1637,[1]挑战模式!$A:$AS,14+S1637,FALSE)="","",INT(VLOOKUP(P1637&amp;"_"&amp;Q1637&amp;"_"&amp;R1637,[1]挑战模式!$A:$AS,20+S1637,FALSE))))</f>
        <v/>
      </c>
      <c r="J1637" s="10" t="str">
        <f ca="1">IF(ISNA(VLOOKUP(P1637&amp;"_"&amp;Q1637&amp;"_"&amp;R1637,[1]挑战模式!$A:$AS,1,FALSE)),"",IF(VLOOKUP(P1637&amp;"_"&amp;Q1637&amp;"_"&amp;R1637,[1]挑战模式!$A:$AS,14+S1637,FALSE)="","",ROUND(VLOOKUP(P1637&amp;"_"&amp;Q1637&amp;"_"&amp;R1637,[1]挑战模式!$A:$AS,5,FALSE)/I1637,2)))</f>
        <v/>
      </c>
      <c r="K1637" s="10" t="str">
        <f t="shared" ca="1" si="167"/>
        <v/>
      </c>
      <c r="L1637" s="10" t="str">
        <f t="shared" ca="1" si="168"/>
        <v/>
      </c>
      <c r="M1637" s="10" t="str">
        <f t="shared" ca="1" si="169"/>
        <v/>
      </c>
      <c r="O1637" s="10" t="str">
        <f ca="1">IF(J1637="","",VLOOKUP(P1637&amp;"_"&amp;Q1637&amp;"_"&amp;R1637,[1]挑战模式!$A:$AS,38+S1637,FALSE))</f>
        <v/>
      </c>
      <c r="P1637" s="10">
        <v>3</v>
      </c>
      <c r="Q1637" s="10">
        <v>5</v>
      </c>
      <c r="R1637" s="10">
        <v>1</v>
      </c>
      <c r="S1637" s="10">
        <v>4</v>
      </c>
    </row>
    <row r="1638" spans="2:19" x14ac:dyDescent="0.2">
      <c r="B1638" s="10" t="str">
        <f t="shared" si="164"/>
        <v/>
      </c>
      <c r="C1638" s="10" t="str">
        <f>IF(ISNA(VLOOKUP(P1638&amp;"_"&amp;Q1638&amp;"_"&amp;R1638,[1]挑战模式!$A:$AS,1,FALSE)),"",IF(R1638-R1637=0,"",R1638))</f>
        <v/>
      </c>
      <c r="D1638" s="10" t="str">
        <f t="shared" si="165"/>
        <v/>
      </c>
      <c r="E1638" s="10" t="str">
        <f>""</f>
        <v/>
      </c>
      <c r="F1638" s="10" t="str">
        <f>IF(C1638="","",VLOOKUP(P1638&amp;"_"&amp;Q1638&amp;"_"&amp;R1638,[1]挑战模式!$A:$AS,13,FALSE)-VLOOKUP(P1638&amp;"_"&amp;Q1638&amp;"_"&amp;R1638,[1]挑战模式!$A:$AS,14,FALSE))</f>
        <v/>
      </c>
      <c r="G1638" s="10" t="str">
        <f t="shared" si="166"/>
        <v/>
      </c>
      <c r="H1638" s="10" t="str">
        <f t="shared" si="163"/>
        <v/>
      </c>
      <c r="I1638" s="10" t="str">
        <f ca="1">IF(ISNA(VLOOKUP(P1638&amp;"_"&amp;Q1638&amp;"_"&amp;R1638,[1]挑战模式!$A:$AS,1,FALSE)),"",IF(VLOOKUP(P1638&amp;"_"&amp;Q1638&amp;"_"&amp;R1638,[1]挑战模式!$A:$AS,14+S1638,FALSE)="","",INT(VLOOKUP(P1638&amp;"_"&amp;Q1638&amp;"_"&amp;R1638,[1]挑战模式!$A:$AS,20+S1638,FALSE))))</f>
        <v/>
      </c>
      <c r="J1638" s="10" t="str">
        <f ca="1">IF(ISNA(VLOOKUP(P1638&amp;"_"&amp;Q1638&amp;"_"&amp;R1638,[1]挑战模式!$A:$AS,1,FALSE)),"",IF(VLOOKUP(P1638&amp;"_"&amp;Q1638&amp;"_"&amp;R1638,[1]挑战模式!$A:$AS,14+S1638,FALSE)="","",ROUND(VLOOKUP(P1638&amp;"_"&amp;Q1638&amp;"_"&amp;R1638,[1]挑战模式!$A:$AS,5,FALSE)/I1638,2)))</f>
        <v/>
      </c>
      <c r="K1638" s="10" t="str">
        <f t="shared" ca="1" si="167"/>
        <v/>
      </c>
      <c r="L1638" s="10" t="str">
        <f t="shared" ca="1" si="168"/>
        <v/>
      </c>
      <c r="M1638" s="10" t="str">
        <f t="shared" ca="1" si="169"/>
        <v/>
      </c>
      <c r="O1638" s="10" t="str">
        <f ca="1">IF(J1638="","",VLOOKUP(P1638&amp;"_"&amp;Q1638&amp;"_"&amp;R1638,[1]挑战模式!$A:$AS,38+S1638,FALSE))</f>
        <v/>
      </c>
      <c r="P1638" s="10">
        <v>3</v>
      </c>
      <c r="Q1638" s="10">
        <v>5</v>
      </c>
      <c r="R1638" s="10">
        <v>1</v>
      </c>
      <c r="S1638" s="10">
        <v>5</v>
      </c>
    </row>
    <row r="1639" spans="2:19" x14ac:dyDescent="0.2">
      <c r="B1639" s="10" t="str">
        <f t="shared" si="164"/>
        <v/>
      </c>
      <c r="C1639" s="10" t="str">
        <f>IF(ISNA(VLOOKUP(P1639&amp;"_"&amp;Q1639&amp;"_"&amp;R1639,[1]挑战模式!$A:$AS,1,FALSE)),"",IF(R1639-R1638=0,"",R1639))</f>
        <v/>
      </c>
      <c r="D1639" s="10" t="str">
        <f t="shared" si="165"/>
        <v/>
      </c>
      <c r="E1639" s="10" t="str">
        <f>""</f>
        <v/>
      </c>
      <c r="F1639" s="10" t="str">
        <f>IF(C1639="","",VLOOKUP(P1639&amp;"_"&amp;Q1639&amp;"_"&amp;R1639,[1]挑战模式!$A:$AS,13,FALSE)-VLOOKUP(P1639&amp;"_"&amp;Q1639&amp;"_"&amp;R1639,[1]挑战模式!$A:$AS,14,FALSE))</f>
        <v/>
      </c>
      <c r="G1639" s="10" t="str">
        <f t="shared" si="166"/>
        <v/>
      </c>
      <c r="H1639" s="10" t="str">
        <f t="shared" si="163"/>
        <v/>
      </c>
      <c r="I1639" s="10" t="str">
        <f ca="1">IF(ISNA(VLOOKUP(P1639&amp;"_"&amp;Q1639&amp;"_"&amp;R1639,[1]挑战模式!$A:$AS,1,FALSE)),"",IF(VLOOKUP(P1639&amp;"_"&amp;Q1639&amp;"_"&amp;R1639,[1]挑战模式!$A:$AS,14+S1639,FALSE)="","",INT(VLOOKUP(P1639&amp;"_"&amp;Q1639&amp;"_"&amp;R1639,[1]挑战模式!$A:$AS,20+S1639,FALSE))))</f>
        <v/>
      </c>
      <c r="J1639" s="10" t="str">
        <f ca="1">IF(ISNA(VLOOKUP(P1639&amp;"_"&amp;Q1639&amp;"_"&amp;R1639,[1]挑战模式!$A:$AS,1,FALSE)),"",IF(VLOOKUP(P1639&amp;"_"&amp;Q1639&amp;"_"&amp;R1639,[1]挑战模式!$A:$AS,14+S1639,FALSE)="","",ROUND(VLOOKUP(P1639&amp;"_"&amp;Q1639&amp;"_"&amp;R1639,[1]挑战模式!$A:$AS,5,FALSE)/I1639,2)))</f>
        <v/>
      </c>
      <c r="K1639" s="10" t="str">
        <f t="shared" ca="1" si="167"/>
        <v/>
      </c>
      <c r="L1639" s="10" t="str">
        <f t="shared" ca="1" si="168"/>
        <v/>
      </c>
      <c r="M1639" s="10" t="str">
        <f t="shared" ca="1" si="169"/>
        <v/>
      </c>
      <c r="O1639" s="10" t="str">
        <f ca="1">IF(J1639="","",VLOOKUP(P1639&amp;"_"&amp;Q1639&amp;"_"&amp;R1639,[1]挑战模式!$A:$AS,38+S1639,FALSE))</f>
        <v/>
      </c>
      <c r="P1639" s="10">
        <v>3</v>
      </c>
      <c r="Q1639" s="10">
        <v>5</v>
      </c>
      <c r="R1639" s="10">
        <v>1</v>
      </c>
      <c r="S1639" s="10">
        <v>6</v>
      </c>
    </row>
    <row r="1640" spans="2:19" x14ac:dyDescent="0.2">
      <c r="B1640" s="10" t="str">
        <f t="shared" si="164"/>
        <v>MonsterWaveCallRule_Season3_Challenge5</v>
      </c>
      <c r="C1640" s="10">
        <f>IF(ISNA(VLOOKUP(P1640&amp;"_"&amp;Q1640&amp;"_"&amp;R1640,[1]挑战模式!$A:$AS,1,FALSE)),"",IF(R1640-R1639=0,"",R1640))</f>
        <v>2</v>
      </c>
      <c r="D1640" s="10" t="str">
        <f t="shared" si="165"/>
        <v>赛季3挑战关卡5波次2</v>
      </c>
      <c r="E1640" s="10" t="str">
        <f>""</f>
        <v/>
      </c>
      <c r="F1640" s="10">
        <f>IF(C1640="","",VLOOKUP(P1640&amp;"_"&amp;Q1640&amp;"_"&amp;R1640,[1]挑战模式!$A:$AS,13,FALSE)-VLOOKUP(P1640&amp;"_"&amp;Q1640&amp;"_"&amp;R1640,[1]挑战模式!$A:$AS,14,FALSE))</f>
        <v>100</v>
      </c>
      <c r="G1640" s="10">
        <f t="shared" si="166"/>
        <v>180</v>
      </c>
      <c r="H1640" s="10">
        <f t="shared" si="163"/>
        <v>0</v>
      </c>
      <c r="I1640" s="10">
        <f ca="1">IF(ISNA(VLOOKUP(P1640&amp;"_"&amp;Q1640&amp;"_"&amp;R1640,[1]挑战模式!$A:$AS,1,FALSE)),"",IF(VLOOKUP(P1640&amp;"_"&amp;Q1640&amp;"_"&amp;R1640,[1]挑战模式!$A:$AS,14+S1640,FALSE)="","",INT(VLOOKUP(P1640&amp;"_"&amp;Q1640&amp;"_"&amp;R1640,[1]挑战模式!$A:$AS,20+S1640,FALSE))))</f>
        <v>5</v>
      </c>
      <c r="J1640" s="10">
        <f ca="1">IF(ISNA(VLOOKUP(P1640&amp;"_"&amp;Q1640&amp;"_"&amp;R1640,[1]挑战模式!$A:$AS,1,FALSE)),"",IF(VLOOKUP(P1640&amp;"_"&amp;Q1640&amp;"_"&amp;R1640,[1]挑战模式!$A:$AS,14+S1640,FALSE)="","",ROUND(VLOOKUP(P1640&amp;"_"&amp;Q1640&amp;"_"&amp;R1640,[1]挑战模式!$A:$AS,5,FALSE)/I1640,2)))</f>
        <v>3</v>
      </c>
      <c r="K1640" s="10">
        <f t="shared" ca="1" si="167"/>
        <v>1</v>
      </c>
      <c r="L1640" s="10" t="str">
        <f t="shared" ca="1" si="168"/>
        <v>Monster_Season3_Challenge5_2_1</v>
      </c>
      <c r="M1640" s="10">
        <f t="shared" ca="1" si="169"/>
        <v>1</v>
      </c>
      <c r="O1640" s="10">
        <f ca="1">IF(J1640="","",VLOOKUP(P1640&amp;"_"&amp;Q1640&amp;"_"&amp;R1640,[1]挑战模式!$A:$AS,38+S1640,FALSE))</f>
        <v>27</v>
      </c>
      <c r="P1640" s="10">
        <v>3</v>
      </c>
      <c r="Q1640" s="10">
        <v>5</v>
      </c>
      <c r="R1640" s="10">
        <v>2</v>
      </c>
      <c r="S1640" s="10">
        <v>1</v>
      </c>
    </row>
    <row r="1641" spans="2:19" x14ac:dyDescent="0.2">
      <c r="B1641" s="10" t="str">
        <f t="shared" si="164"/>
        <v/>
      </c>
      <c r="C1641" s="10" t="str">
        <f>IF(ISNA(VLOOKUP(P1641&amp;"_"&amp;Q1641&amp;"_"&amp;R1641,[1]挑战模式!$A:$AS,1,FALSE)),"",IF(R1641-R1640=0,"",R1641))</f>
        <v/>
      </c>
      <c r="D1641" s="10" t="str">
        <f t="shared" si="165"/>
        <v/>
      </c>
      <c r="E1641" s="10" t="str">
        <f>""</f>
        <v/>
      </c>
      <c r="F1641" s="10" t="str">
        <f>IF(C1641="","",VLOOKUP(P1641&amp;"_"&amp;Q1641&amp;"_"&amp;R1641,[1]挑战模式!$A:$AS,13,FALSE)-VLOOKUP(P1641&amp;"_"&amp;Q1641&amp;"_"&amp;R1641,[1]挑战模式!$A:$AS,14,FALSE))</f>
        <v/>
      </c>
      <c r="G1641" s="10" t="str">
        <f t="shared" si="166"/>
        <v/>
      </c>
      <c r="H1641" s="10" t="str">
        <f t="shared" si="163"/>
        <v/>
      </c>
      <c r="I1641" s="10">
        <f ca="1">IF(ISNA(VLOOKUP(P1641&amp;"_"&amp;Q1641&amp;"_"&amp;R1641,[1]挑战模式!$A:$AS,1,FALSE)),"",IF(VLOOKUP(P1641&amp;"_"&amp;Q1641&amp;"_"&amp;R1641,[1]挑战模式!$A:$AS,14+S1641,FALSE)="","",INT(VLOOKUP(P1641&amp;"_"&amp;Q1641&amp;"_"&amp;R1641,[1]挑战模式!$A:$AS,20+S1641,FALSE))))</f>
        <v>5</v>
      </c>
      <c r="J1641" s="10">
        <f ca="1">IF(ISNA(VLOOKUP(P1641&amp;"_"&amp;Q1641&amp;"_"&amp;R1641,[1]挑战模式!$A:$AS,1,FALSE)),"",IF(VLOOKUP(P1641&amp;"_"&amp;Q1641&amp;"_"&amp;R1641,[1]挑战模式!$A:$AS,14+S1641,FALSE)="","",ROUND(VLOOKUP(P1641&amp;"_"&amp;Q1641&amp;"_"&amp;R1641,[1]挑战模式!$A:$AS,5,FALSE)/I1641,2)))</f>
        <v>3</v>
      </c>
      <c r="K1641" s="10">
        <f t="shared" ca="1" si="167"/>
        <v>1</v>
      </c>
      <c r="L1641" s="10" t="str">
        <f t="shared" ca="1" si="168"/>
        <v>Monster_Season3_Challenge5_2_2</v>
      </c>
      <c r="M1641" s="10">
        <f t="shared" ca="1" si="169"/>
        <v>1</v>
      </c>
      <c r="O1641" s="10">
        <f ca="1">IF(J1641="","",VLOOKUP(P1641&amp;"_"&amp;Q1641&amp;"_"&amp;R1641,[1]挑战模式!$A:$AS,38+S1641,FALSE))</f>
        <v>13</v>
      </c>
      <c r="P1641" s="10">
        <v>3</v>
      </c>
      <c r="Q1641" s="10">
        <v>5</v>
      </c>
      <c r="R1641" s="10">
        <v>2</v>
      </c>
      <c r="S1641" s="10">
        <v>2</v>
      </c>
    </row>
    <row r="1642" spans="2:19" x14ac:dyDescent="0.2">
      <c r="B1642" s="10" t="str">
        <f t="shared" si="164"/>
        <v/>
      </c>
      <c r="C1642" s="10" t="str">
        <f>IF(ISNA(VLOOKUP(P1642&amp;"_"&amp;Q1642&amp;"_"&amp;R1642,[1]挑战模式!$A:$AS,1,FALSE)),"",IF(R1642-R1641=0,"",R1642))</f>
        <v/>
      </c>
      <c r="D1642" s="10" t="str">
        <f t="shared" si="165"/>
        <v/>
      </c>
      <c r="E1642" s="10" t="str">
        <f>""</f>
        <v/>
      </c>
      <c r="F1642" s="10" t="str">
        <f>IF(C1642="","",VLOOKUP(P1642&amp;"_"&amp;Q1642&amp;"_"&amp;R1642,[1]挑战模式!$A:$AS,13,FALSE)-VLOOKUP(P1642&amp;"_"&amp;Q1642&amp;"_"&amp;R1642,[1]挑战模式!$A:$AS,14,FALSE))</f>
        <v/>
      </c>
      <c r="G1642" s="10" t="str">
        <f t="shared" si="166"/>
        <v/>
      </c>
      <c r="H1642" s="10" t="str">
        <f t="shared" si="163"/>
        <v/>
      </c>
      <c r="I1642" s="10" t="str">
        <f ca="1">IF(ISNA(VLOOKUP(P1642&amp;"_"&amp;Q1642&amp;"_"&amp;R1642,[1]挑战模式!$A:$AS,1,FALSE)),"",IF(VLOOKUP(P1642&amp;"_"&amp;Q1642&amp;"_"&amp;R1642,[1]挑战模式!$A:$AS,14+S1642,FALSE)="","",INT(VLOOKUP(P1642&amp;"_"&amp;Q1642&amp;"_"&amp;R1642,[1]挑战模式!$A:$AS,20+S1642,FALSE))))</f>
        <v/>
      </c>
      <c r="J1642" s="10" t="str">
        <f ca="1">IF(ISNA(VLOOKUP(P1642&amp;"_"&amp;Q1642&amp;"_"&amp;R1642,[1]挑战模式!$A:$AS,1,FALSE)),"",IF(VLOOKUP(P1642&amp;"_"&amp;Q1642&amp;"_"&amp;R1642,[1]挑战模式!$A:$AS,14+S1642,FALSE)="","",ROUND(VLOOKUP(P1642&amp;"_"&amp;Q1642&amp;"_"&amp;R1642,[1]挑战模式!$A:$AS,5,FALSE)/I1642,2)))</f>
        <v/>
      </c>
      <c r="K1642" s="10" t="str">
        <f t="shared" ca="1" si="167"/>
        <v/>
      </c>
      <c r="L1642" s="10" t="str">
        <f t="shared" ca="1" si="168"/>
        <v/>
      </c>
      <c r="M1642" s="10" t="str">
        <f t="shared" ca="1" si="169"/>
        <v/>
      </c>
      <c r="O1642" s="10" t="str">
        <f ca="1">IF(J1642="","",VLOOKUP(P1642&amp;"_"&amp;Q1642&amp;"_"&amp;R1642,[1]挑战模式!$A:$AS,38+S1642,FALSE))</f>
        <v/>
      </c>
      <c r="P1642" s="10">
        <v>3</v>
      </c>
      <c r="Q1642" s="10">
        <v>5</v>
      </c>
      <c r="R1642" s="10">
        <v>2</v>
      </c>
      <c r="S1642" s="10">
        <v>3</v>
      </c>
    </row>
    <row r="1643" spans="2:19" x14ac:dyDescent="0.2">
      <c r="B1643" s="10" t="str">
        <f t="shared" si="164"/>
        <v/>
      </c>
      <c r="C1643" s="10" t="str">
        <f>IF(ISNA(VLOOKUP(P1643&amp;"_"&amp;Q1643&amp;"_"&amp;R1643,[1]挑战模式!$A:$AS,1,FALSE)),"",IF(R1643-R1642=0,"",R1643))</f>
        <v/>
      </c>
      <c r="D1643" s="10" t="str">
        <f t="shared" si="165"/>
        <v/>
      </c>
      <c r="E1643" s="10" t="str">
        <f>""</f>
        <v/>
      </c>
      <c r="F1643" s="10" t="str">
        <f>IF(C1643="","",VLOOKUP(P1643&amp;"_"&amp;Q1643&amp;"_"&amp;R1643,[1]挑战模式!$A:$AS,13,FALSE)-VLOOKUP(P1643&amp;"_"&amp;Q1643&amp;"_"&amp;R1643,[1]挑战模式!$A:$AS,14,FALSE))</f>
        <v/>
      </c>
      <c r="G1643" s="10" t="str">
        <f t="shared" si="166"/>
        <v/>
      </c>
      <c r="H1643" s="10" t="str">
        <f t="shared" si="163"/>
        <v/>
      </c>
      <c r="I1643" s="10" t="str">
        <f ca="1">IF(ISNA(VLOOKUP(P1643&amp;"_"&amp;Q1643&amp;"_"&amp;R1643,[1]挑战模式!$A:$AS,1,FALSE)),"",IF(VLOOKUP(P1643&amp;"_"&amp;Q1643&amp;"_"&amp;R1643,[1]挑战模式!$A:$AS,14+S1643,FALSE)="","",INT(VLOOKUP(P1643&amp;"_"&amp;Q1643&amp;"_"&amp;R1643,[1]挑战模式!$A:$AS,20+S1643,FALSE))))</f>
        <v/>
      </c>
      <c r="J1643" s="10" t="str">
        <f ca="1">IF(ISNA(VLOOKUP(P1643&amp;"_"&amp;Q1643&amp;"_"&amp;R1643,[1]挑战模式!$A:$AS,1,FALSE)),"",IF(VLOOKUP(P1643&amp;"_"&amp;Q1643&amp;"_"&amp;R1643,[1]挑战模式!$A:$AS,14+S1643,FALSE)="","",ROUND(VLOOKUP(P1643&amp;"_"&amp;Q1643&amp;"_"&amp;R1643,[1]挑战模式!$A:$AS,5,FALSE)/I1643,2)))</f>
        <v/>
      </c>
      <c r="K1643" s="10" t="str">
        <f t="shared" ca="1" si="167"/>
        <v/>
      </c>
      <c r="L1643" s="10" t="str">
        <f t="shared" ca="1" si="168"/>
        <v/>
      </c>
      <c r="M1643" s="10" t="str">
        <f t="shared" ca="1" si="169"/>
        <v/>
      </c>
      <c r="O1643" s="10" t="str">
        <f ca="1">IF(J1643="","",VLOOKUP(P1643&amp;"_"&amp;Q1643&amp;"_"&amp;R1643,[1]挑战模式!$A:$AS,38+S1643,FALSE))</f>
        <v/>
      </c>
      <c r="P1643" s="10">
        <v>3</v>
      </c>
      <c r="Q1643" s="10">
        <v>5</v>
      </c>
      <c r="R1643" s="10">
        <v>2</v>
      </c>
      <c r="S1643" s="10">
        <v>4</v>
      </c>
    </row>
    <row r="1644" spans="2:19" x14ac:dyDescent="0.2">
      <c r="B1644" s="10" t="str">
        <f t="shared" si="164"/>
        <v/>
      </c>
      <c r="C1644" s="10" t="str">
        <f>IF(ISNA(VLOOKUP(P1644&amp;"_"&amp;Q1644&amp;"_"&amp;R1644,[1]挑战模式!$A:$AS,1,FALSE)),"",IF(R1644-R1643=0,"",R1644))</f>
        <v/>
      </c>
      <c r="D1644" s="10" t="str">
        <f t="shared" si="165"/>
        <v/>
      </c>
      <c r="E1644" s="10" t="str">
        <f>""</f>
        <v/>
      </c>
      <c r="F1644" s="10" t="str">
        <f>IF(C1644="","",VLOOKUP(P1644&amp;"_"&amp;Q1644&amp;"_"&amp;R1644,[1]挑战模式!$A:$AS,13,FALSE)-VLOOKUP(P1644&amp;"_"&amp;Q1644&amp;"_"&amp;R1644,[1]挑战模式!$A:$AS,14,FALSE))</f>
        <v/>
      </c>
      <c r="G1644" s="10" t="str">
        <f t="shared" si="166"/>
        <v/>
      </c>
      <c r="H1644" s="10" t="str">
        <f t="shared" si="163"/>
        <v/>
      </c>
      <c r="I1644" s="10" t="str">
        <f ca="1">IF(ISNA(VLOOKUP(P1644&amp;"_"&amp;Q1644&amp;"_"&amp;R1644,[1]挑战模式!$A:$AS,1,FALSE)),"",IF(VLOOKUP(P1644&amp;"_"&amp;Q1644&amp;"_"&amp;R1644,[1]挑战模式!$A:$AS,14+S1644,FALSE)="","",INT(VLOOKUP(P1644&amp;"_"&amp;Q1644&amp;"_"&amp;R1644,[1]挑战模式!$A:$AS,20+S1644,FALSE))))</f>
        <v/>
      </c>
      <c r="J1644" s="10" t="str">
        <f ca="1">IF(ISNA(VLOOKUP(P1644&amp;"_"&amp;Q1644&amp;"_"&amp;R1644,[1]挑战模式!$A:$AS,1,FALSE)),"",IF(VLOOKUP(P1644&amp;"_"&amp;Q1644&amp;"_"&amp;R1644,[1]挑战模式!$A:$AS,14+S1644,FALSE)="","",ROUND(VLOOKUP(P1644&amp;"_"&amp;Q1644&amp;"_"&amp;R1644,[1]挑战模式!$A:$AS,5,FALSE)/I1644,2)))</f>
        <v/>
      </c>
      <c r="K1644" s="10" t="str">
        <f t="shared" ca="1" si="167"/>
        <v/>
      </c>
      <c r="L1644" s="10" t="str">
        <f t="shared" ca="1" si="168"/>
        <v/>
      </c>
      <c r="M1644" s="10" t="str">
        <f t="shared" ca="1" si="169"/>
        <v/>
      </c>
      <c r="O1644" s="10" t="str">
        <f ca="1">IF(J1644="","",VLOOKUP(P1644&amp;"_"&amp;Q1644&amp;"_"&amp;R1644,[1]挑战模式!$A:$AS,38+S1644,FALSE))</f>
        <v/>
      </c>
      <c r="P1644" s="10">
        <v>3</v>
      </c>
      <c r="Q1644" s="10">
        <v>5</v>
      </c>
      <c r="R1644" s="10">
        <v>2</v>
      </c>
      <c r="S1644" s="10">
        <v>5</v>
      </c>
    </row>
    <row r="1645" spans="2:19" x14ac:dyDescent="0.2">
      <c r="B1645" s="10" t="str">
        <f t="shared" si="164"/>
        <v/>
      </c>
      <c r="C1645" s="10" t="str">
        <f>IF(ISNA(VLOOKUP(P1645&amp;"_"&amp;Q1645&amp;"_"&amp;R1645,[1]挑战模式!$A:$AS,1,FALSE)),"",IF(R1645-R1644=0,"",R1645))</f>
        <v/>
      </c>
      <c r="D1645" s="10" t="str">
        <f t="shared" si="165"/>
        <v/>
      </c>
      <c r="E1645" s="10" t="str">
        <f>""</f>
        <v/>
      </c>
      <c r="F1645" s="10" t="str">
        <f>IF(C1645="","",VLOOKUP(P1645&amp;"_"&amp;Q1645&amp;"_"&amp;R1645,[1]挑战模式!$A:$AS,13,FALSE)-VLOOKUP(P1645&amp;"_"&amp;Q1645&amp;"_"&amp;R1645,[1]挑战模式!$A:$AS,14,FALSE))</f>
        <v/>
      </c>
      <c r="G1645" s="10" t="str">
        <f t="shared" si="166"/>
        <v/>
      </c>
      <c r="H1645" s="10" t="str">
        <f t="shared" si="163"/>
        <v/>
      </c>
      <c r="I1645" s="10" t="str">
        <f ca="1">IF(ISNA(VLOOKUP(P1645&amp;"_"&amp;Q1645&amp;"_"&amp;R1645,[1]挑战模式!$A:$AS,1,FALSE)),"",IF(VLOOKUP(P1645&amp;"_"&amp;Q1645&amp;"_"&amp;R1645,[1]挑战模式!$A:$AS,14+S1645,FALSE)="","",INT(VLOOKUP(P1645&amp;"_"&amp;Q1645&amp;"_"&amp;R1645,[1]挑战模式!$A:$AS,20+S1645,FALSE))))</f>
        <v/>
      </c>
      <c r="J1645" s="10" t="str">
        <f ca="1">IF(ISNA(VLOOKUP(P1645&amp;"_"&amp;Q1645&amp;"_"&amp;R1645,[1]挑战模式!$A:$AS,1,FALSE)),"",IF(VLOOKUP(P1645&amp;"_"&amp;Q1645&amp;"_"&amp;R1645,[1]挑战模式!$A:$AS,14+S1645,FALSE)="","",ROUND(VLOOKUP(P1645&amp;"_"&amp;Q1645&amp;"_"&amp;R1645,[1]挑战模式!$A:$AS,5,FALSE)/I1645,2)))</f>
        <v/>
      </c>
      <c r="K1645" s="10" t="str">
        <f t="shared" ca="1" si="167"/>
        <v/>
      </c>
      <c r="L1645" s="10" t="str">
        <f t="shared" ca="1" si="168"/>
        <v/>
      </c>
      <c r="M1645" s="10" t="str">
        <f t="shared" ca="1" si="169"/>
        <v/>
      </c>
      <c r="O1645" s="10" t="str">
        <f ca="1">IF(J1645="","",VLOOKUP(P1645&amp;"_"&amp;Q1645&amp;"_"&amp;R1645,[1]挑战模式!$A:$AS,38+S1645,FALSE))</f>
        <v/>
      </c>
      <c r="P1645" s="10">
        <v>3</v>
      </c>
      <c r="Q1645" s="10">
        <v>5</v>
      </c>
      <c r="R1645" s="10">
        <v>2</v>
      </c>
      <c r="S1645" s="10">
        <v>6</v>
      </c>
    </row>
    <row r="1646" spans="2:19" x14ac:dyDescent="0.2">
      <c r="B1646" s="10" t="str">
        <f t="shared" si="164"/>
        <v>MonsterWaveCallRule_Season3_Challenge5</v>
      </c>
      <c r="C1646" s="10">
        <f>IF(ISNA(VLOOKUP(P1646&amp;"_"&amp;Q1646&amp;"_"&amp;R1646,[1]挑战模式!$A:$AS,1,FALSE)),"",IF(R1646-R1645=0,"",R1646))</f>
        <v>3</v>
      </c>
      <c r="D1646" s="10" t="str">
        <f t="shared" si="165"/>
        <v>赛季3挑战关卡5波次3</v>
      </c>
      <c r="E1646" s="10" t="str">
        <f>""</f>
        <v/>
      </c>
      <c r="F1646" s="10">
        <f>IF(C1646="","",VLOOKUP(P1646&amp;"_"&amp;Q1646&amp;"_"&amp;R1646,[1]挑战模式!$A:$AS,13,FALSE)-VLOOKUP(P1646&amp;"_"&amp;Q1646&amp;"_"&amp;R1646,[1]挑战模式!$A:$AS,14,FALSE))</f>
        <v>100</v>
      </c>
      <c r="G1646" s="10">
        <f t="shared" si="166"/>
        <v>180</v>
      </c>
      <c r="H1646" s="10">
        <f t="shared" si="163"/>
        <v>0</v>
      </c>
      <c r="I1646" s="10">
        <f ca="1">IF(ISNA(VLOOKUP(P1646&amp;"_"&amp;Q1646&amp;"_"&amp;R1646,[1]挑战模式!$A:$AS,1,FALSE)),"",IF(VLOOKUP(P1646&amp;"_"&amp;Q1646&amp;"_"&amp;R1646,[1]挑战模式!$A:$AS,14+S1646,FALSE)="","",INT(VLOOKUP(P1646&amp;"_"&amp;Q1646&amp;"_"&amp;R1646,[1]挑战模式!$A:$AS,20+S1646,FALSE))))</f>
        <v>7</v>
      </c>
      <c r="J1646" s="10">
        <f ca="1">IF(ISNA(VLOOKUP(P1646&amp;"_"&amp;Q1646&amp;"_"&amp;R1646,[1]挑战模式!$A:$AS,1,FALSE)),"",IF(VLOOKUP(P1646&amp;"_"&amp;Q1646&amp;"_"&amp;R1646,[1]挑战模式!$A:$AS,14+S1646,FALSE)="","",ROUND(VLOOKUP(P1646&amp;"_"&amp;Q1646&amp;"_"&amp;R1646,[1]挑战模式!$A:$AS,5,FALSE)/I1646,2)))</f>
        <v>2.86</v>
      </c>
      <c r="K1646" s="10">
        <f t="shared" ca="1" si="167"/>
        <v>1</v>
      </c>
      <c r="L1646" s="10" t="str">
        <f t="shared" ca="1" si="168"/>
        <v>Monster_Season3_Challenge5_3_1</v>
      </c>
      <c r="M1646" s="10">
        <f t="shared" ca="1" si="169"/>
        <v>1</v>
      </c>
      <c r="O1646" s="10">
        <f ca="1">IF(J1646="","",VLOOKUP(P1646&amp;"_"&amp;Q1646&amp;"_"&amp;R1646,[1]挑战模式!$A:$AS,38+S1646,FALSE))</f>
        <v>10</v>
      </c>
      <c r="P1646" s="10">
        <v>3</v>
      </c>
      <c r="Q1646" s="10">
        <v>5</v>
      </c>
      <c r="R1646" s="10">
        <v>3</v>
      </c>
      <c r="S1646" s="10">
        <v>1</v>
      </c>
    </row>
    <row r="1647" spans="2:19" x14ac:dyDescent="0.2">
      <c r="B1647" s="10" t="str">
        <f t="shared" si="164"/>
        <v/>
      </c>
      <c r="C1647" s="10" t="str">
        <f>IF(ISNA(VLOOKUP(P1647&amp;"_"&amp;Q1647&amp;"_"&amp;R1647,[1]挑战模式!$A:$AS,1,FALSE)),"",IF(R1647-R1646=0,"",R1647))</f>
        <v/>
      </c>
      <c r="D1647" s="10" t="str">
        <f t="shared" si="165"/>
        <v/>
      </c>
      <c r="E1647" s="10" t="str">
        <f>""</f>
        <v/>
      </c>
      <c r="F1647" s="10" t="str">
        <f>IF(C1647="","",VLOOKUP(P1647&amp;"_"&amp;Q1647&amp;"_"&amp;R1647,[1]挑战模式!$A:$AS,13,FALSE)-VLOOKUP(P1647&amp;"_"&amp;Q1647&amp;"_"&amp;R1647,[1]挑战模式!$A:$AS,14,FALSE))</f>
        <v/>
      </c>
      <c r="G1647" s="10" t="str">
        <f t="shared" si="166"/>
        <v/>
      </c>
      <c r="H1647" s="10" t="str">
        <f t="shared" si="163"/>
        <v/>
      </c>
      <c r="I1647" s="10">
        <f ca="1">IF(ISNA(VLOOKUP(P1647&amp;"_"&amp;Q1647&amp;"_"&amp;R1647,[1]挑战模式!$A:$AS,1,FALSE)),"",IF(VLOOKUP(P1647&amp;"_"&amp;Q1647&amp;"_"&amp;R1647,[1]挑战模式!$A:$AS,14+S1647,FALSE)="","",INT(VLOOKUP(P1647&amp;"_"&amp;Q1647&amp;"_"&amp;R1647,[1]挑战模式!$A:$AS,20+S1647,FALSE))))</f>
        <v>7</v>
      </c>
      <c r="J1647" s="10">
        <f ca="1">IF(ISNA(VLOOKUP(P1647&amp;"_"&amp;Q1647&amp;"_"&amp;R1647,[1]挑战模式!$A:$AS,1,FALSE)),"",IF(VLOOKUP(P1647&amp;"_"&amp;Q1647&amp;"_"&amp;R1647,[1]挑战模式!$A:$AS,14+S1647,FALSE)="","",ROUND(VLOOKUP(P1647&amp;"_"&amp;Q1647&amp;"_"&amp;R1647,[1]挑战模式!$A:$AS,5,FALSE)/I1647,2)))</f>
        <v>2.86</v>
      </c>
      <c r="K1647" s="10">
        <f t="shared" ca="1" si="167"/>
        <v>1</v>
      </c>
      <c r="L1647" s="10" t="str">
        <f t="shared" ca="1" si="168"/>
        <v>Monster_Season3_Challenge5_3_2</v>
      </c>
      <c r="M1647" s="10">
        <f t="shared" ca="1" si="169"/>
        <v>1</v>
      </c>
      <c r="O1647" s="10">
        <f ca="1">IF(J1647="","",VLOOKUP(P1647&amp;"_"&amp;Q1647&amp;"_"&amp;R1647,[1]挑战模式!$A:$AS,38+S1647,FALSE))</f>
        <v>19</v>
      </c>
      <c r="P1647" s="10">
        <v>3</v>
      </c>
      <c r="Q1647" s="10">
        <v>5</v>
      </c>
      <c r="R1647" s="10">
        <v>3</v>
      </c>
      <c r="S1647" s="10">
        <v>2</v>
      </c>
    </row>
    <row r="1648" spans="2:19" x14ac:dyDescent="0.2">
      <c r="B1648" s="10" t="str">
        <f t="shared" si="164"/>
        <v/>
      </c>
      <c r="C1648" s="10" t="str">
        <f>IF(ISNA(VLOOKUP(P1648&amp;"_"&amp;Q1648&amp;"_"&amp;R1648,[1]挑战模式!$A:$AS,1,FALSE)),"",IF(R1648-R1647=0,"",R1648))</f>
        <v/>
      </c>
      <c r="D1648" s="10" t="str">
        <f t="shared" si="165"/>
        <v/>
      </c>
      <c r="E1648" s="10" t="str">
        <f>""</f>
        <v/>
      </c>
      <c r="F1648" s="10" t="str">
        <f>IF(C1648="","",VLOOKUP(P1648&amp;"_"&amp;Q1648&amp;"_"&amp;R1648,[1]挑战模式!$A:$AS,13,FALSE)-VLOOKUP(P1648&amp;"_"&amp;Q1648&amp;"_"&amp;R1648,[1]挑战模式!$A:$AS,14,FALSE))</f>
        <v/>
      </c>
      <c r="G1648" s="10" t="str">
        <f t="shared" si="166"/>
        <v/>
      </c>
      <c r="H1648" s="10" t="str">
        <f t="shared" si="163"/>
        <v/>
      </c>
      <c r="I1648" s="10" t="str">
        <f ca="1">IF(ISNA(VLOOKUP(P1648&amp;"_"&amp;Q1648&amp;"_"&amp;R1648,[1]挑战模式!$A:$AS,1,FALSE)),"",IF(VLOOKUP(P1648&amp;"_"&amp;Q1648&amp;"_"&amp;R1648,[1]挑战模式!$A:$AS,14+S1648,FALSE)="","",INT(VLOOKUP(P1648&amp;"_"&amp;Q1648&amp;"_"&amp;R1648,[1]挑战模式!$A:$AS,20+S1648,FALSE))))</f>
        <v/>
      </c>
      <c r="J1648" s="10" t="str">
        <f ca="1">IF(ISNA(VLOOKUP(P1648&amp;"_"&amp;Q1648&amp;"_"&amp;R1648,[1]挑战模式!$A:$AS,1,FALSE)),"",IF(VLOOKUP(P1648&amp;"_"&amp;Q1648&amp;"_"&amp;R1648,[1]挑战模式!$A:$AS,14+S1648,FALSE)="","",ROUND(VLOOKUP(P1648&amp;"_"&amp;Q1648&amp;"_"&amp;R1648,[1]挑战模式!$A:$AS,5,FALSE)/I1648,2)))</f>
        <v/>
      </c>
      <c r="K1648" s="10" t="str">
        <f t="shared" ca="1" si="167"/>
        <v/>
      </c>
      <c r="L1648" s="10" t="str">
        <f t="shared" ca="1" si="168"/>
        <v/>
      </c>
      <c r="M1648" s="10" t="str">
        <f t="shared" ca="1" si="169"/>
        <v/>
      </c>
      <c r="O1648" s="10" t="str">
        <f ca="1">IF(J1648="","",VLOOKUP(P1648&amp;"_"&amp;Q1648&amp;"_"&amp;R1648,[1]挑战模式!$A:$AS,38+S1648,FALSE))</f>
        <v/>
      </c>
      <c r="P1648" s="10">
        <v>3</v>
      </c>
      <c r="Q1648" s="10">
        <v>5</v>
      </c>
      <c r="R1648" s="10">
        <v>3</v>
      </c>
      <c r="S1648" s="10">
        <v>3</v>
      </c>
    </row>
    <row r="1649" spans="2:19" x14ac:dyDescent="0.2">
      <c r="B1649" s="10" t="str">
        <f t="shared" si="164"/>
        <v/>
      </c>
      <c r="C1649" s="10" t="str">
        <f>IF(ISNA(VLOOKUP(P1649&amp;"_"&amp;Q1649&amp;"_"&amp;R1649,[1]挑战模式!$A:$AS,1,FALSE)),"",IF(R1649-R1648=0,"",R1649))</f>
        <v/>
      </c>
      <c r="D1649" s="10" t="str">
        <f t="shared" si="165"/>
        <v/>
      </c>
      <c r="E1649" s="10" t="str">
        <f>""</f>
        <v/>
      </c>
      <c r="F1649" s="10" t="str">
        <f>IF(C1649="","",VLOOKUP(P1649&amp;"_"&amp;Q1649&amp;"_"&amp;R1649,[1]挑战模式!$A:$AS,13,FALSE)-VLOOKUP(P1649&amp;"_"&amp;Q1649&amp;"_"&amp;R1649,[1]挑战模式!$A:$AS,14,FALSE))</f>
        <v/>
      </c>
      <c r="G1649" s="10" t="str">
        <f t="shared" si="166"/>
        <v/>
      </c>
      <c r="H1649" s="10" t="str">
        <f t="shared" si="163"/>
        <v/>
      </c>
      <c r="I1649" s="10" t="str">
        <f ca="1">IF(ISNA(VLOOKUP(P1649&amp;"_"&amp;Q1649&amp;"_"&amp;R1649,[1]挑战模式!$A:$AS,1,FALSE)),"",IF(VLOOKUP(P1649&amp;"_"&amp;Q1649&amp;"_"&amp;R1649,[1]挑战模式!$A:$AS,14+S1649,FALSE)="","",INT(VLOOKUP(P1649&amp;"_"&amp;Q1649&amp;"_"&amp;R1649,[1]挑战模式!$A:$AS,20+S1649,FALSE))))</f>
        <v/>
      </c>
      <c r="J1649" s="10" t="str">
        <f ca="1">IF(ISNA(VLOOKUP(P1649&amp;"_"&amp;Q1649&amp;"_"&amp;R1649,[1]挑战模式!$A:$AS,1,FALSE)),"",IF(VLOOKUP(P1649&amp;"_"&amp;Q1649&amp;"_"&amp;R1649,[1]挑战模式!$A:$AS,14+S1649,FALSE)="","",ROUND(VLOOKUP(P1649&amp;"_"&amp;Q1649&amp;"_"&amp;R1649,[1]挑战模式!$A:$AS,5,FALSE)/I1649,2)))</f>
        <v/>
      </c>
      <c r="K1649" s="10" t="str">
        <f t="shared" ca="1" si="167"/>
        <v/>
      </c>
      <c r="L1649" s="10" t="str">
        <f t="shared" ca="1" si="168"/>
        <v/>
      </c>
      <c r="M1649" s="10" t="str">
        <f t="shared" ca="1" si="169"/>
        <v/>
      </c>
      <c r="O1649" s="10" t="str">
        <f ca="1">IF(J1649="","",VLOOKUP(P1649&amp;"_"&amp;Q1649&amp;"_"&amp;R1649,[1]挑战模式!$A:$AS,38+S1649,FALSE))</f>
        <v/>
      </c>
      <c r="P1649" s="10">
        <v>3</v>
      </c>
      <c r="Q1649" s="10">
        <v>5</v>
      </c>
      <c r="R1649" s="10">
        <v>3</v>
      </c>
      <c r="S1649" s="10">
        <v>4</v>
      </c>
    </row>
    <row r="1650" spans="2:19" x14ac:dyDescent="0.2">
      <c r="B1650" s="10" t="str">
        <f t="shared" si="164"/>
        <v/>
      </c>
      <c r="C1650" s="10" t="str">
        <f>IF(ISNA(VLOOKUP(P1650&amp;"_"&amp;Q1650&amp;"_"&amp;R1650,[1]挑战模式!$A:$AS,1,FALSE)),"",IF(R1650-R1649=0,"",R1650))</f>
        <v/>
      </c>
      <c r="D1650" s="10" t="str">
        <f t="shared" si="165"/>
        <v/>
      </c>
      <c r="E1650" s="10" t="str">
        <f>""</f>
        <v/>
      </c>
      <c r="F1650" s="10" t="str">
        <f>IF(C1650="","",VLOOKUP(P1650&amp;"_"&amp;Q1650&amp;"_"&amp;R1650,[1]挑战模式!$A:$AS,13,FALSE)-VLOOKUP(P1650&amp;"_"&amp;Q1650&amp;"_"&amp;R1650,[1]挑战模式!$A:$AS,14,FALSE))</f>
        <v/>
      </c>
      <c r="G1650" s="10" t="str">
        <f t="shared" si="166"/>
        <v/>
      </c>
      <c r="H1650" s="10" t="str">
        <f t="shared" si="163"/>
        <v/>
      </c>
      <c r="I1650" s="10" t="str">
        <f ca="1">IF(ISNA(VLOOKUP(P1650&amp;"_"&amp;Q1650&amp;"_"&amp;R1650,[1]挑战模式!$A:$AS,1,FALSE)),"",IF(VLOOKUP(P1650&amp;"_"&amp;Q1650&amp;"_"&amp;R1650,[1]挑战模式!$A:$AS,14+S1650,FALSE)="","",INT(VLOOKUP(P1650&amp;"_"&amp;Q1650&amp;"_"&amp;R1650,[1]挑战模式!$A:$AS,20+S1650,FALSE))))</f>
        <v/>
      </c>
      <c r="J1650" s="10" t="str">
        <f ca="1">IF(ISNA(VLOOKUP(P1650&amp;"_"&amp;Q1650&amp;"_"&amp;R1650,[1]挑战模式!$A:$AS,1,FALSE)),"",IF(VLOOKUP(P1650&amp;"_"&amp;Q1650&amp;"_"&amp;R1650,[1]挑战模式!$A:$AS,14+S1650,FALSE)="","",ROUND(VLOOKUP(P1650&amp;"_"&amp;Q1650&amp;"_"&amp;R1650,[1]挑战模式!$A:$AS,5,FALSE)/I1650,2)))</f>
        <v/>
      </c>
      <c r="K1650" s="10" t="str">
        <f t="shared" ca="1" si="167"/>
        <v/>
      </c>
      <c r="L1650" s="10" t="str">
        <f t="shared" ca="1" si="168"/>
        <v/>
      </c>
      <c r="M1650" s="10" t="str">
        <f t="shared" ca="1" si="169"/>
        <v/>
      </c>
      <c r="O1650" s="10" t="str">
        <f ca="1">IF(J1650="","",VLOOKUP(P1650&amp;"_"&amp;Q1650&amp;"_"&amp;R1650,[1]挑战模式!$A:$AS,38+S1650,FALSE))</f>
        <v/>
      </c>
      <c r="P1650" s="10">
        <v>3</v>
      </c>
      <c r="Q1650" s="10">
        <v>5</v>
      </c>
      <c r="R1650" s="10">
        <v>3</v>
      </c>
      <c r="S1650" s="10">
        <v>5</v>
      </c>
    </row>
    <row r="1651" spans="2:19" x14ac:dyDescent="0.2">
      <c r="B1651" s="10" t="str">
        <f t="shared" si="164"/>
        <v/>
      </c>
      <c r="C1651" s="10" t="str">
        <f>IF(ISNA(VLOOKUP(P1651&amp;"_"&amp;Q1651&amp;"_"&amp;R1651,[1]挑战模式!$A:$AS,1,FALSE)),"",IF(R1651-R1650=0,"",R1651))</f>
        <v/>
      </c>
      <c r="D1651" s="10" t="str">
        <f t="shared" si="165"/>
        <v/>
      </c>
      <c r="E1651" s="10" t="str">
        <f>""</f>
        <v/>
      </c>
      <c r="F1651" s="10" t="str">
        <f>IF(C1651="","",VLOOKUP(P1651&amp;"_"&amp;Q1651&amp;"_"&amp;R1651,[1]挑战模式!$A:$AS,13,FALSE)-VLOOKUP(P1651&amp;"_"&amp;Q1651&amp;"_"&amp;R1651,[1]挑战模式!$A:$AS,14,FALSE))</f>
        <v/>
      </c>
      <c r="G1651" s="10" t="str">
        <f t="shared" si="166"/>
        <v/>
      </c>
      <c r="H1651" s="10" t="str">
        <f t="shared" si="163"/>
        <v/>
      </c>
      <c r="I1651" s="10" t="str">
        <f ca="1">IF(ISNA(VLOOKUP(P1651&amp;"_"&amp;Q1651&amp;"_"&amp;R1651,[1]挑战模式!$A:$AS,1,FALSE)),"",IF(VLOOKUP(P1651&amp;"_"&amp;Q1651&amp;"_"&amp;R1651,[1]挑战模式!$A:$AS,14+S1651,FALSE)="","",INT(VLOOKUP(P1651&amp;"_"&amp;Q1651&amp;"_"&amp;R1651,[1]挑战模式!$A:$AS,20+S1651,FALSE))))</f>
        <v/>
      </c>
      <c r="J1651" s="10" t="str">
        <f ca="1">IF(ISNA(VLOOKUP(P1651&amp;"_"&amp;Q1651&amp;"_"&amp;R1651,[1]挑战模式!$A:$AS,1,FALSE)),"",IF(VLOOKUP(P1651&amp;"_"&amp;Q1651&amp;"_"&amp;R1651,[1]挑战模式!$A:$AS,14+S1651,FALSE)="","",ROUND(VLOOKUP(P1651&amp;"_"&amp;Q1651&amp;"_"&amp;R1651,[1]挑战模式!$A:$AS,5,FALSE)/I1651,2)))</f>
        <v/>
      </c>
      <c r="K1651" s="10" t="str">
        <f t="shared" ca="1" si="167"/>
        <v/>
      </c>
      <c r="L1651" s="10" t="str">
        <f t="shared" ca="1" si="168"/>
        <v/>
      </c>
      <c r="M1651" s="10" t="str">
        <f t="shared" ca="1" si="169"/>
        <v/>
      </c>
      <c r="O1651" s="10" t="str">
        <f ca="1">IF(J1651="","",VLOOKUP(P1651&amp;"_"&amp;Q1651&amp;"_"&amp;R1651,[1]挑战模式!$A:$AS,38+S1651,FALSE))</f>
        <v/>
      </c>
      <c r="P1651" s="10">
        <v>3</v>
      </c>
      <c r="Q1651" s="10">
        <v>5</v>
      </c>
      <c r="R1651" s="10">
        <v>3</v>
      </c>
      <c r="S1651" s="10">
        <v>6</v>
      </c>
    </row>
    <row r="1652" spans="2:19" x14ac:dyDescent="0.2">
      <c r="B1652" s="10" t="str">
        <f t="shared" si="164"/>
        <v>MonsterWaveCallRule_Season3_Challenge5</v>
      </c>
      <c r="C1652" s="10">
        <f>IF(ISNA(VLOOKUP(P1652&amp;"_"&amp;Q1652&amp;"_"&amp;R1652,[1]挑战模式!$A:$AS,1,FALSE)),"",IF(R1652-R1651=0,"",R1652))</f>
        <v>4</v>
      </c>
      <c r="D1652" s="10" t="str">
        <f t="shared" si="165"/>
        <v>赛季3挑战关卡5波次4</v>
      </c>
      <c r="E1652" s="10" t="str">
        <f>""</f>
        <v/>
      </c>
      <c r="F1652" s="10">
        <f>IF(C1652="","",VLOOKUP(P1652&amp;"_"&amp;Q1652&amp;"_"&amp;R1652,[1]挑战模式!$A:$AS,13,FALSE)-VLOOKUP(P1652&amp;"_"&amp;Q1652&amp;"_"&amp;R1652,[1]挑战模式!$A:$AS,14,FALSE))</f>
        <v>100</v>
      </c>
      <c r="G1652" s="10">
        <f t="shared" si="166"/>
        <v>180</v>
      </c>
      <c r="H1652" s="10">
        <f t="shared" si="163"/>
        <v>0</v>
      </c>
      <c r="I1652" s="10">
        <f ca="1">IF(ISNA(VLOOKUP(P1652&amp;"_"&amp;Q1652&amp;"_"&amp;R1652,[1]挑战模式!$A:$AS,1,FALSE)),"",IF(VLOOKUP(P1652&amp;"_"&amp;Q1652&amp;"_"&amp;R1652,[1]挑战模式!$A:$AS,14+S1652,FALSE)="","",INT(VLOOKUP(P1652&amp;"_"&amp;Q1652&amp;"_"&amp;R1652,[1]挑战模式!$A:$AS,20+S1652,FALSE))))</f>
        <v>9</v>
      </c>
      <c r="J1652" s="10">
        <f ca="1">IF(ISNA(VLOOKUP(P1652&amp;"_"&amp;Q1652&amp;"_"&amp;R1652,[1]挑战模式!$A:$AS,1,FALSE)),"",IF(VLOOKUP(P1652&amp;"_"&amp;Q1652&amp;"_"&amp;R1652,[1]挑战模式!$A:$AS,14+S1652,FALSE)="","",ROUND(VLOOKUP(P1652&amp;"_"&amp;Q1652&amp;"_"&amp;R1652,[1]挑战模式!$A:$AS,5,FALSE)/I1652,2)))</f>
        <v>2.78</v>
      </c>
      <c r="K1652" s="10">
        <f t="shared" ca="1" si="167"/>
        <v>1</v>
      </c>
      <c r="L1652" s="10" t="str">
        <f t="shared" ca="1" si="168"/>
        <v>Monster_Season3_Challenge5_4_1</v>
      </c>
      <c r="M1652" s="10">
        <f t="shared" ca="1" si="169"/>
        <v>1</v>
      </c>
      <c r="O1652" s="10">
        <f ca="1">IF(J1652="","",VLOOKUP(P1652&amp;"_"&amp;Q1652&amp;"_"&amp;R1652,[1]挑战模式!$A:$AS,38+S1652,FALSE))</f>
        <v>6</v>
      </c>
      <c r="P1652" s="10">
        <v>3</v>
      </c>
      <c r="Q1652" s="10">
        <v>5</v>
      </c>
      <c r="R1652" s="10">
        <v>4</v>
      </c>
      <c r="S1652" s="10">
        <v>1</v>
      </c>
    </row>
    <row r="1653" spans="2:19" x14ac:dyDescent="0.2">
      <c r="B1653" s="10" t="str">
        <f t="shared" si="164"/>
        <v/>
      </c>
      <c r="C1653" s="10" t="str">
        <f>IF(ISNA(VLOOKUP(P1653&amp;"_"&amp;Q1653&amp;"_"&amp;R1653,[1]挑战模式!$A:$AS,1,FALSE)),"",IF(R1653-R1652=0,"",R1653))</f>
        <v/>
      </c>
      <c r="D1653" s="10" t="str">
        <f t="shared" si="165"/>
        <v/>
      </c>
      <c r="E1653" s="10" t="str">
        <f>""</f>
        <v/>
      </c>
      <c r="F1653" s="10" t="str">
        <f>IF(C1653="","",VLOOKUP(P1653&amp;"_"&amp;Q1653&amp;"_"&amp;R1653,[1]挑战模式!$A:$AS,13,FALSE)-VLOOKUP(P1653&amp;"_"&amp;Q1653&amp;"_"&amp;R1653,[1]挑战模式!$A:$AS,14,FALSE))</f>
        <v/>
      </c>
      <c r="G1653" s="10" t="str">
        <f t="shared" si="166"/>
        <v/>
      </c>
      <c r="H1653" s="10" t="str">
        <f t="shared" si="163"/>
        <v/>
      </c>
      <c r="I1653" s="10">
        <f ca="1">IF(ISNA(VLOOKUP(P1653&amp;"_"&amp;Q1653&amp;"_"&amp;R1653,[1]挑战模式!$A:$AS,1,FALSE)),"",IF(VLOOKUP(P1653&amp;"_"&amp;Q1653&amp;"_"&amp;R1653,[1]挑战模式!$A:$AS,14+S1653,FALSE)="","",INT(VLOOKUP(P1653&amp;"_"&amp;Q1653&amp;"_"&amp;R1653,[1]挑战模式!$A:$AS,20+S1653,FALSE))))</f>
        <v>9</v>
      </c>
      <c r="J1653" s="10">
        <f ca="1">IF(ISNA(VLOOKUP(P1653&amp;"_"&amp;Q1653&amp;"_"&amp;R1653,[1]挑战模式!$A:$AS,1,FALSE)),"",IF(VLOOKUP(P1653&amp;"_"&amp;Q1653&amp;"_"&amp;R1653,[1]挑战模式!$A:$AS,14+S1653,FALSE)="","",ROUND(VLOOKUP(P1653&amp;"_"&amp;Q1653&amp;"_"&amp;R1653,[1]挑战模式!$A:$AS,5,FALSE)/I1653,2)))</f>
        <v>2.78</v>
      </c>
      <c r="K1653" s="10">
        <f t="shared" ca="1" si="167"/>
        <v>1</v>
      </c>
      <c r="L1653" s="10" t="str">
        <f t="shared" ca="1" si="168"/>
        <v>Monster_Season3_Challenge5_4_2</v>
      </c>
      <c r="M1653" s="10">
        <f t="shared" ca="1" si="169"/>
        <v>1</v>
      </c>
      <c r="O1653" s="10">
        <f ca="1">IF(J1653="","",VLOOKUP(P1653&amp;"_"&amp;Q1653&amp;"_"&amp;R1653,[1]挑战模式!$A:$AS,38+S1653,FALSE))</f>
        <v>11</v>
      </c>
      <c r="P1653" s="10">
        <v>3</v>
      </c>
      <c r="Q1653" s="10">
        <v>5</v>
      </c>
      <c r="R1653" s="10">
        <v>4</v>
      </c>
      <c r="S1653" s="10">
        <v>2</v>
      </c>
    </row>
    <row r="1654" spans="2:19" x14ac:dyDescent="0.2">
      <c r="B1654" s="10" t="str">
        <f t="shared" si="164"/>
        <v/>
      </c>
      <c r="C1654" s="10" t="str">
        <f>IF(ISNA(VLOOKUP(P1654&amp;"_"&amp;Q1654&amp;"_"&amp;R1654,[1]挑战模式!$A:$AS,1,FALSE)),"",IF(R1654-R1653=0,"",R1654))</f>
        <v/>
      </c>
      <c r="D1654" s="10" t="str">
        <f t="shared" si="165"/>
        <v/>
      </c>
      <c r="E1654" s="10" t="str">
        <f>""</f>
        <v/>
      </c>
      <c r="F1654" s="10" t="str">
        <f>IF(C1654="","",VLOOKUP(P1654&amp;"_"&amp;Q1654&amp;"_"&amp;R1654,[1]挑战模式!$A:$AS,13,FALSE)-VLOOKUP(P1654&amp;"_"&amp;Q1654&amp;"_"&amp;R1654,[1]挑战模式!$A:$AS,14,FALSE))</f>
        <v/>
      </c>
      <c r="G1654" s="10" t="str">
        <f t="shared" si="166"/>
        <v/>
      </c>
      <c r="H1654" s="10" t="str">
        <f t="shared" si="163"/>
        <v/>
      </c>
      <c r="I1654" s="10">
        <f ca="1">IF(ISNA(VLOOKUP(P1654&amp;"_"&amp;Q1654&amp;"_"&amp;R1654,[1]挑战模式!$A:$AS,1,FALSE)),"",IF(VLOOKUP(P1654&amp;"_"&amp;Q1654&amp;"_"&amp;R1654,[1]挑战模式!$A:$AS,14+S1654,FALSE)="","",INT(VLOOKUP(P1654&amp;"_"&amp;Q1654&amp;"_"&amp;R1654,[1]挑战模式!$A:$AS,20+S1654,FALSE))))</f>
        <v>4</v>
      </c>
      <c r="J1654" s="10">
        <f ca="1">IF(ISNA(VLOOKUP(P1654&amp;"_"&amp;Q1654&amp;"_"&amp;R1654,[1]挑战模式!$A:$AS,1,FALSE)),"",IF(VLOOKUP(P1654&amp;"_"&amp;Q1654&amp;"_"&amp;R1654,[1]挑战模式!$A:$AS,14+S1654,FALSE)="","",ROUND(VLOOKUP(P1654&amp;"_"&amp;Q1654&amp;"_"&amp;R1654,[1]挑战模式!$A:$AS,5,FALSE)/I1654,2)))</f>
        <v>6.25</v>
      </c>
      <c r="K1654" s="10">
        <f t="shared" ca="1" si="167"/>
        <v>1</v>
      </c>
      <c r="L1654" s="10" t="str">
        <f t="shared" ca="1" si="168"/>
        <v>Monster_Season3_Challenge5_4_3</v>
      </c>
      <c r="M1654" s="10">
        <f t="shared" ca="1" si="169"/>
        <v>1</v>
      </c>
      <c r="O1654" s="10">
        <f ca="1">IF(J1654="","",VLOOKUP(P1654&amp;"_"&amp;Q1654&amp;"_"&amp;R1654,[1]挑战模式!$A:$AS,38+S1654,FALSE))</f>
        <v>11</v>
      </c>
      <c r="P1654" s="10">
        <v>3</v>
      </c>
      <c r="Q1654" s="10">
        <v>5</v>
      </c>
      <c r="R1654" s="10">
        <v>4</v>
      </c>
      <c r="S1654" s="10">
        <v>3</v>
      </c>
    </row>
    <row r="1655" spans="2:19" x14ac:dyDescent="0.2">
      <c r="B1655" s="10" t="str">
        <f t="shared" si="164"/>
        <v/>
      </c>
      <c r="C1655" s="10" t="str">
        <f>IF(ISNA(VLOOKUP(P1655&amp;"_"&amp;Q1655&amp;"_"&amp;R1655,[1]挑战模式!$A:$AS,1,FALSE)),"",IF(R1655-R1654=0,"",R1655))</f>
        <v/>
      </c>
      <c r="D1655" s="10" t="str">
        <f t="shared" si="165"/>
        <v/>
      </c>
      <c r="E1655" s="10" t="str">
        <f>""</f>
        <v/>
      </c>
      <c r="F1655" s="10" t="str">
        <f>IF(C1655="","",VLOOKUP(P1655&amp;"_"&amp;Q1655&amp;"_"&amp;R1655,[1]挑战模式!$A:$AS,13,FALSE)-VLOOKUP(P1655&amp;"_"&amp;Q1655&amp;"_"&amp;R1655,[1]挑战模式!$A:$AS,14,FALSE))</f>
        <v/>
      </c>
      <c r="G1655" s="10" t="str">
        <f t="shared" si="166"/>
        <v/>
      </c>
      <c r="H1655" s="10" t="str">
        <f t="shared" si="163"/>
        <v/>
      </c>
      <c r="I1655" s="10" t="str">
        <f ca="1">IF(ISNA(VLOOKUP(P1655&amp;"_"&amp;Q1655&amp;"_"&amp;R1655,[1]挑战模式!$A:$AS,1,FALSE)),"",IF(VLOOKUP(P1655&amp;"_"&amp;Q1655&amp;"_"&amp;R1655,[1]挑战模式!$A:$AS,14+S1655,FALSE)="","",INT(VLOOKUP(P1655&amp;"_"&amp;Q1655&amp;"_"&amp;R1655,[1]挑战模式!$A:$AS,20+S1655,FALSE))))</f>
        <v/>
      </c>
      <c r="J1655" s="10" t="str">
        <f ca="1">IF(ISNA(VLOOKUP(P1655&amp;"_"&amp;Q1655&amp;"_"&amp;R1655,[1]挑战模式!$A:$AS,1,FALSE)),"",IF(VLOOKUP(P1655&amp;"_"&amp;Q1655&amp;"_"&amp;R1655,[1]挑战模式!$A:$AS,14+S1655,FALSE)="","",ROUND(VLOOKUP(P1655&amp;"_"&amp;Q1655&amp;"_"&amp;R1655,[1]挑战模式!$A:$AS,5,FALSE)/I1655,2)))</f>
        <v/>
      </c>
      <c r="K1655" s="10" t="str">
        <f t="shared" ca="1" si="167"/>
        <v/>
      </c>
      <c r="L1655" s="10" t="str">
        <f t="shared" ca="1" si="168"/>
        <v/>
      </c>
      <c r="M1655" s="10" t="str">
        <f t="shared" ca="1" si="169"/>
        <v/>
      </c>
      <c r="O1655" s="10" t="str">
        <f ca="1">IF(J1655="","",VLOOKUP(P1655&amp;"_"&amp;Q1655&amp;"_"&amp;R1655,[1]挑战模式!$A:$AS,38+S1655,FALSE))</f>
        <v/>
      </c>
      <c r="P1655" s="10">
        <v>3</v>
      </c>
      <c r="Q1655" s="10">
        <v>5</v>
      </c>
      <c r="R1655" s="10">
        <v>4</v>
      </c>
      <c r="S1655" s="10">
        <v>4</v>
      </c>
    </row>
    <row r="1656" spans="2:19" x14ac:dyDescent="0.2">
      <c r="B1656" s="10" t="str">
        <f t="shared" si="164"/>
        <v/>
      </c>
      <c r="C1656" s="10" t="str">
        <f>IF(ISNA(VLOOKUP(P1656&amp;"_"&amp;Q1656&amp;"_"&amp;R1656,[1]挑战模式!$A:$AS,1,FALSE)),"",IF(R1656-R1655=0,"",R1656))</f>
        <v/>
      </c>
      <c r="D1656" s="10" t="str">
        <f t="shared" si="165"/>
        <v/>
      </c>
      <c r="E1656" s="10" t="str">
        <f>""</f>
        <v/>
      </c>
      <c r="F1656" s="10" t="str">
        <f>IF(C1656="","",VLOOKUP(P1656&amp;"_"&amp;Q1656&amp;"_"&amp;R1656,[1]挑战模式!$A:$AS,13,FALSE)-VLOOKUP(P1656&amp;"_"&amp;Q1656&amp;"_"&amp;R1656,[1]挑战模式!$A:$AS,14,FALSE))</f>
        <v/>
      </c>
      <c r="G1656" s="10" t="str">
        <f t="shared" si="166"/>
        <v/>
      </c>
      <c r="H1656" s="10" t="str">
        <f t="shared" si="163"/>
        <v/>
      </c>
      <c r="I1656" s="10" t="str">
        <f ca="1">IF(ISNA(VLOOKUP(P1656&amp;"_"&amp;Q1656&amp;"_"&amp;R1656,[1]挑战模式!$A:$AS,1,FALSE)),"",IF(VLOOKUP(P1656&amp;"_"&amp;Q1656&amp;"_"&amp;R1656,[1]挑战模式!$A:$AS,14+S1656,FALSE)="","",INT(VLOOKUP(P1656&amp;"_"&amp;Q1656&amp;"_"&amp;R1656,[1]挑战模式!$A:$AS,20+S1656,FALSE))))</f>
        <v/>
      </c>
      <c r="J1656" s="10" t="str">
        <f ca="1">IF(ISNA(VLOOKUP(P1656&amp;"_"&amp;Q1656&amp;"_"&amp;R1656,[1]挑战模式!$A:$AS,1,FALSE)),"",IF(VLOOKUP(P1656&amp;"_"&amp;Q1656&amp;"_"&amp;R1656,[1]挑战模式!$A:$AS,14+S1656,FALSE)="","",ROUND(VLOOKUP(P1656&amp;"_"&amp;Q1656&amp;"_"&amp;R1656,[1]挑战模式!$A:$AS,5,FALSE)/I1656,2)))</f>
        <v/>
      </c>
      <c r="K1656" s="10" t="str">
        <f t="shared" ca="1" si="167"/>
        <v/>
      </c>
      <c r="L1656" s="10" t="str">
        <f t="shared" ca="1" si="168"/>
        <v/>
      </c>
      <c r="M1656" s="10" t="str">
        <f t="shared" ca="1" si="169"/>
        <v/>
      </c>
      <c r="O1656" s="10" t="str">
        <f ca="1">IF(J1656="","",VLOOKUP(P1656&amp;"_"&amp;Q1656&amp;"_"&amp;R1656,[1]挑战模式!$A:$AS,38+S1656,FALSE))</f>
        <v/>
      </c>
      <c r="P1656" s="10">
        <v>3</v>
      </c>
      <c r="Q1656" s="10">
        <v>5</v>
      </c>
      <c r="R1656" s="10">
        <v>4</v>
      </c>
      <c r="S1656" s="10">
        <v>5</v>
      </c>
    </row>
    <row r="1657" spans="2:19" x14ac:dyDescent="0.2">
      <c r="B1657" s="10" t="str">
        <f t="shared" si="164"/>
        <v/>
      </c>
      <c r="C1657" s="10" t="str">
        <f>IF(ISNA(VLOOKUP(P1657&amp;"_"&amp;Q1657&amp;"_"&amp;R1657,[1]挑战模式!$A:$AS,1,FALSE)),"",IF(R1657-R1656=0,"",R1657))</f>
        <v/>
      </c>
      <c r="D1657" s="10" t="str">
        <f t="shared" si="165"/>
        <v/>
      </c>
      <c r="E1657" s="10" t="str">
        <f>""</f>
        <v/>
      </c>
      <c r="F1657" s="10" t="str">
        <f>IF(C1657="","",VLOOKUP(P1657&amp;"_"&amp;Q1657&amp;"_"&amp;R1657,[1]挑战模式!$A:$AS,13,FALSE)-VLOOKUP(P1657&amp;"_"&amp;Q1657&amp;"_"&amp;R1657,[1]挑战模式!$A:$AS,14,FALSE))</f>
        <v/>
      </c>
      <c r="G1657" s="10" t="str">
        <f t="shared" si="166"/>
        <v/>
      </c>
      <c r="H1657" s="10" t="str">
        <f t="shared" si="163"/>
        <v/>
      </c>
      <c r="I1657" s="10" t="str">
        <f ca="1">IF(ISNA(VLOOKUP(P1657&amp;"_"&amp;Q1657&amp;"_"&amp;R1657,[1]挑战模式!$A:$AS,1,FALSE)),"",IF(VLOOKUP(P1657&amp;"_"&amp;Q1657&amp;"_"&amp;R1657,[1]挑战模式!$A:$AS,14+S1657,FALSE)="","",INT(VLOOKUP(P1657&amp;"_"&amp;Q1657&amp;"_"&amp;R1657,[1]挑战模式!$A:$AS,20+S1657,FALSE))))</f>
        <v/>
      </c>
      <c r="J1657" s="10" t="str">
        <f ca="1">IF(ISNA(VLOOKUP(P1657&amp;"_"&amp;Q1657&amp;"_"&amp;R1657,[1]挑战模式!$A:$AS,1,FALSE)),"",IF(VLOOKUP(P1657&amp;"_"&amp;Q1657&amp;"_"&amp;R1657,[1]挑战模式!$A:$AS,14+S1657,FALSE)="","",ROUND(VLOOKUP(P1657&amp;"_"&amp;Q1657&amp;"_"&amp;R1657,[1]挑战模式!$A:$AS,5,FALSE)/I1657,2)))</f>
        <v/>
      </c>
      <c r="K1657" s="10" t="str">
        <f t="shared" ca="1" si="167"/>
        <v/>
      </c>
      <c r="L1657" s="10" t="str">
        <f t="shared" ca="1" si="168"/>
        <v/>
      </c>
      <c r="M1657" s="10" t="str">
        <f t="shared" ca="1" si="169"/>
        <v/>
      </c>
      <c r="O1657" s="10" t="str">
        <f ca="1">IF(J1657="","",VLOOKUP(P1657&amp;"_"&amp;Q1657&amp;"_"&amp;R1657,[1]挑战模式!$A:$AS,38+S1657,FALSE))</f>
        <v/>
      </c>
      <c r="P1657" s="10">
        <v>3</v>
      </c>
      <c r="Q1657" s="10">
        <v>5</v>
      </c>
      <c r="R1657" s="10">
        <v>4</v>
      </c>
      <c r="S1657" s="10">
        <v>6</v>
      </c>
    </row>
    <row r="1658" spans="2:19" x14ac:dyDescent="0.2">
      <c r="B1658" s="10" t="str">
        <f t="shared" si="164"/>
        <v>MonsterWaveCallRule_Season3_Challenge5</v>
      </c>
      <c r="C1658" s="10">
        <f>IF(ISNA(VLOOKUP(P1658&amp;"_"&amp;Q1658&amp;"_"&amp;R1658,[1]挑战模式!$A:$AS,1,FALSE)),"",IF(R1658-R1657=0,"",R1658))</f>
        <v>5</v>
      </c>
      <c r="D1658" s="10" t="str">
        <f t="shared" si="165"/>
        <v>赛季3挑战关卡5波次5</v>
      </c>
      <c r="E1658" s="10" t="str">
        <f>""</f>
        <v/>
      </c>
      <c r="F1658" s="10">
        <f>IF(C1658="","",VLOOKUP(P1658&amp;"_"&amp;Q1658&amp;"_"&amp;R1658,[1]挑战模式!$A:$AS,13,FALSE)-VLOOKUP(P1658&amp;"_"&amp;Q1658&amp;"_"&amp;R1658,[1]挑战模式!$A:$AS,14,FALSE))</f>
        <v>100</v>
      </c>
      <c r="G1658" s="10">
        <f t="shared" si="166"/>
        <v>180</v>
      </c>
      <c r="H1658" s="10">
        <f t="shared" si="163"/>
        <v>0</v>
      </c>
      <c r="I1658" s="10">
        <f ca="1">IF(ISNA(VLOOKUP(P1658&amp;"_"&amp;Q1658&amp;"_"&amp;R1658,[1]挑战模式!$A:$AS,1,FALSE)),"",IF(VLOOKUP(P1658&amp;"_"&amp;Q1658&amp;"_"&amp;R1658,[1]挑战模式!$A:$AS,14+S1658,FALSE)="","",INT(VLOOKUP(P1658&amp;"_"&amp;Q1658&amp;"_"&amp;R1658,[1]挑战模式!$A:$AS,20+S1658,FALSE))))</f>
        <v>12</v>
      </c>
      <c r="J1658" s="10">
        <f ca="1">IF(ISNA(VLOOKUP(P1658&amp;"_"&amp;Q1658&amp;"_"&amp;R1658,[1]挑战模式!$A:$AS,1,FALSE)),"",IF(VLOOKUP(P1658&amp;"_"&amp;Q1658&amp;"_"&amp;R1658,[1]挑战模式!$A:$AS,14+S1658,FALSE)="","",ROUND(VLOOKUP(P1658&amp;"_"&amp;Q1658&amp;"_"&amp;R1658,[1]挑战模式!$A:$AS,5,FALSE)/I1658,2)))</f>
        <v>2.5</v>
      </c>
      <c r="K1658" s="10">
        <f t="shared" ca="1" si="167"/>
        <v>1</v>
      </c>
      <c r="L1658" s="10" t="str">
        <f t="shared" ca="1" si="168"/>
        <v>Monster_Season3_Challenge5_5_1</v>
      </c>
      <c r="M1658" s="10">
        <f t="shared" ca="1" si="169"/>
        <v>1</v>
      </c>
      <c r="O1658" s="10">
        <f ca="1">IF(J1658="","",VLOOKUP(P1658&amp;"_"&amp;Q1658&amp;"_"&amp;R1658,[1]挑战模式!$A:$AS,38+S1658,FALSE))</f>
        <v>7</v>
      </c>
      <c r="P1658" s="10">
        <v>3</v>
      </c>
      <c r="Q1658" s="10">
        <v>5</v>
      </c>
      <c r="R1658" s="10">
        <v>5</v>
      </c>
      <c r="S1658" s="10">
        <v>1</v>
      </c>
    </row>
    <row r="1659" spans="2:19" x14ac:dyDescent="0.2">
      <c r="B1659" s="10" t="str">
        <f t="shared" si="164"/>
        <v/>
      </c>
      <c r="C1659" s="10" t="str">
        <f>IF(ISNA(VLOOKUP(P1659&amp;"_"&amp;Q1659&amp;"_"&amp;R1659,[1]挑战模式!$A:$AS,1,FALSE)),"",IF(R1659-R1658=0,"",R1659))</f>
        <v/>
      </c>
      <c r="D1659" s="10" t="str">
        <f t="shared" si="165"/>
        <v/>
      </c>
      <c r="E1659" s="10" t="str">
        <f>""</f>
        <v/>
      </c>
      <c r="F1659" s="10" t="str">
        <f>IF(C1659="","",VLOOKUP(P1659&amp;"_"&amp;Q1659&amp;"_"&amp;R1659,[1]挑战模式!$A:$AS,13,FALSE)-VLOOKUP(P1659&amp;"_"&amp;Q1659&amp;"_"&amp;R1659,[1]挑战模式!$A:$AS,14,FALSE))</f>
        <v/>
      </c>
      <c r="G1659" s="10" t="str">
        <f t="shared" si="166"/>
        <v/>
      </c>
      <c r="H1659" s="10" t="str">
        <f t="shared" si="163"/>
        <v/>
      </c>
      <c r="I1659" s="10">
        <f ca="1">IF(ISNA(VLOOKUP(P1659&amp;"_"&amp;Q1659&amp;"_"&amp;R1659,[1]挑战模式!$A:$AS,1,FALSE)),"",IF(VLOOKUP(P1659&amp;"_"&amp;Q1659&amp;"_"&amp;R1659,[1]挑战模式!$A:$AS,14+S1659,FALSE)="","",INT(VLOOKUP(P1659&amp;"_"&amp;Q1659&amp;"_"&amp;R1659,[1]挑战模式!$A:$AS,20+S1659,FALSE))))</f>
        <v>12</v>
      </c>
      <c r="J1659" s="10">
        <f ca="1">IF(ISNA(VLOOKUP(P1659&amp;"_"&amp;Q1659&amp;"_"&amp;R1659,[1]挑战模式!$A:$AS,1,FALSE)),"",IF(VLOOKUP(P1659&amp;"_"&amp;Q1659&amp;"_"&amp;R1659,[1]挑战模式!$A:$AS,14+S1659,FALSE)="","",ROUND(VLOOKUP(P1659&amp;"_"&amp;Q1659&amp;"_"&amp;R1659,[1]挑战模式!$A:$AS,5,FALSE)/I1659,2)))</f>
        <v>2.5</v>
      </c>
      <c r="K1659" s="10">
        <f t="shared" ca="1" si="167"/>
        <v>1</v>
      </c>
      <c r="L1659" s="10" t="str">
        <f t="shared" ca="1" si="168"/>
        <v>Monster_Season3_Challenge5_5_2</v>
      </c>
      <c r="M1659" s="10">
        <f t="shared" ca="1" si="169"/>
        <v>1</v>
      </c>
      <c r="O1659" s="10">
        <f ca="1">IF(J1659="","",VLOOKUP(P1659&amp;"_"&amp;Q1659&amp;"_"&amp;R1659,[1]挑战模式!$A:$AS,38+S1659,FALSE))</f>
        <v>7</v>
      </c>
      <c r="P1659" s="10">
        <v>3</v>
      </c>
      <c r="Q1659" s="10">
        <v>5</v>
      </c>
      <c r="R1659" s="10">
        <v>5</v>
      </c>
      <c r="S1659" s="10">
        <v>2</v>
      </c>
    </row>
    <row r="1660" spans="2:19" x14ac:dyDescent="0.2">
      <c r="B1660" s="10" t="str">
        <f t="shared" si="164"/>
        <v/>
      </c>
      <c r="C1660" s="10" t="str">
        <f>IF(ISNA(VLOOKUP(P1660&amp;"_"&amp;Q1660&amp;"_"&amp;R1660,[1]挑战模式!$A:$AS,1,FALSE)),"",IF(R1660-R1659=0,"",R1660))</f>
        <v/>
      </c>
      <c r="D1660" s="10" t="str">
        <f t="shared" si="165"/>
        <v/>
      </c>
      <c r="E1660" s="10" t="str">
        <f>""</f>
        <v/>
      </c>
      <c r="F1660" s="10" t="str">
        <f>IF(C1660="","",VLOOKUP(P1660&amp;"_"&amp;Q1660&amp;"_"&amp;R1660,[1]挑战模式!$A:$AS,13,FALSE)-VLOOKUP(P1660&amp;"_"&amp;Q1660&amp;"_"&amp;R1660,[1]挑战模式!$A:$AS,14,FALSE))</f>
        <v/>
      </c>
      <c r="G1660" s="10" t="str">
        <f t="shared" si="166"/>
        <v/>
      </c>
      <c r="H1660" s="10" t="str">
        <f t="shared" si="163"/>
        <v/>
      </c>
      <c r="I1660" s="10">
        <f ca="1">IF(ISNA(VLOOKUP(P1660&amp;"_"&amp;Q1660&amp;"_"&amp;R1660,[1]挑战模式!$A:$AS,1,FALSE)),"",IF(VLOOKUP(P1660&amp;"_"&amp;Q1660&amp;"_"&amp;R1660,[1]挑战模式!$A:$AS,14+S1660,FALSE)="","",INT(VLOOKUP(P1660&amp;"_"&amp;Q1660&amp;"_"&amp;R1660,[1]挑战模式!$A:$AS,20+S1660,FALSE))))</f>
        <v>6</v>
      </c>
      <c r="J1660" s="10">
        <f ca="1">IF(ISNA(VLOOKUP(P1660&amp;"_"&amp;Q1660&amp;"_"&amp;R1660,[1]挑战模式!$A:$AS,1,FALSE)),"",IF(VLOOKUP(P1660&amp;"_"&amp;Q1660&amp;"_"&amp;R1660,[1]挑战模式!$A:$AS,14+S1660,FALSE)="","",ROUND(VLOOKUP(P1660&amp;"_"&amp;Q1660&amp;"_"&amp;R1660,[1]挑战模式!$A:$AS,5,FALSE)/I1660,2)))</f>
        <v>5</v>
      </c>
      <c r="K1660" s="10">
        <f t="shared" ca="1" si="167"/>
        <v>1</v>
      </c>
      <c r="L1660" s="10" t="str">
        <f t="shared" ca="1" si="168"/>
        <v>Monster_Season3_Challenge5_5_3</v>
      </c>
      <c r="M1660" s="10">
        <f t="shared" ca="1" si="169"/>
        <v>1</v>
      </c>
      <c r="O1660" s="10">
        <f ca="1">IF(J1660="","",VLOOKUP(P1660&amp;"_"&amp;Q1660&amp;"_"&amp;R1660,[1]挑战模式!$A:$AS,38+S1660,FALSE))</f>
        <v>7</v>
      </c>
      <c r="P1660" s="10">
        <v>3</v>
      </c>
      <c r="Q1660" s="10">
        <v>5</v>
      </c>
      <c r="R1660" s="10">
        <v>5</v>
      </c>
      <c r="S1660" s="10">
        <v>3</v>
      </c>
    </row>
    <row r="1661" spans="2:19" x14ac:dyDescent="0.2">
      <c r="B1661" s="10" t="str">
        <f t="shared" si="164"/>
        <v/>
      </c>
      <c r="C1661" s="10" t="str">
        <f>IF(ISNA(VLOOKUP(P1661&amp;"_"&amp;Q1661&amp;"_"&amp;R1661,[1]挑战模式!$A:$AS,1,FALSE)),"",IF(R1661-R1660=0,"",R1661))</f>
        <v/>
      </c>
      <c r="D1661" s="10" t="str">
        <f t="shared" si="165"/>
        <v/>
      </c>
      <c r="E1661" s="10" t="str">
        <f>""</f>
        <v/>
      </c>
      <c r="F1661" s="10" t="str">
        <f>IF(C1661="","",VLOOKUP(P1661&amp;"_"&amp;Q1661&amp;"_"&amp;R1661,[1]挑战模式!$A:$AS,13,FALSE)-VLOOKUP(P1661&amp;"_"&amp;Q1661&amp;"_"&amp;R1661,[1]挑战模式!$A:$AS,14,FALSE))</f>
        <v/>
      </c>
      <c r="G1661" s="10" t="str">
        <f t="shared" si="166"/>
        <v/>
      </c>
      <c r="H1661" s="10" t="str">
        <f t="shared" si="163"/>
        <v/>
      </c>
      <c r="I1661" s="10" t="str">
        <f ca="1">IF(ISNA(VLOOKUP(P1661&amp;"_"&amp;Q1661&amp;"_"&amp;R1661,[1]挑战模式!$A:$AS,1,FALSE)),"",IF(VLOOKUP(P1661&amp;"_"&amp;Q1661&amp;"_"&amp;R1661,[1]挑战模式!$A:$AS,14+S1661,FALSE)="","",INT(VLOOKUP(P1661&amp;"_"&amp;Q1661&amp;"_"&amp;R1661,[1]挑战模式!$A:$AS,20+S1661,FALSE))))</f>
        <v/>
      </c>
      <c r="J1661" s="10" t="str">
        <f ca="1">IF(ISNA(VLOOKUP(P1661&amp;"_"&amp;Q1661&amp;"_"&amp;R1661,[1]挑战模式!$A:$AS,1,FALSE)),"",IF(VLOOKUP(P1661&amp;"_"&amp;Q1661&amp;"_"&amp;R1661,[1]挑战模式!$A:$AS,14+S1661,FALSE)="","",ROUND(VLOOKUP(P1661&amp;"_"&amp;Q1661&amp;"_"&amp;R1661,[1]挑战模式!$A:$AS,5,FALSE)/I1661,2)))</f>
        <v/>
      </c>
      <c r="K1661" s="10" t="str">
        <f t="shared" ca="1" si="167"/>
        <v/>
      </c>
      <c r="L1661" s="10" t="str">
        <f t="shared" ca="1" si="168"/>
        <v/>
      </c>
      <c r="M1661" s="10" t="str">
        <f t="shared" ca="1" si="169"/>
        <v/>
      </c>
      <c r="O1661" s="10" t="str">
        <f ca="1">IF(J1661="","",VLOOKUP(P1661&amp;"_"&amp;Q1661&amp;"_"&amp;R1661,[1]挑战模式!$A:$AS,38+S1661,FALSE))</f>
        <v/>
      </c>
      <c r="P1661" s="10">
        <v>3</v>
      </c>
      <c r="Q1661" s="10">
        <v>5</v>
      </c>
      <c r="R1661" s="10">
        <v>5</v>
      </c>
      <c r="S1661" s="10">
        <v>4</v>
      </c>
    </row>
    <row r="1662" spans="2:19" x14ac:dyDescent="0.2">
      <c r="B1662" s="10" t="str">
        <f t="shared" si="164"/>
        <v/>
      </c>
      <c r="C1662" s="10" t="str">
        <f>IF(ISNA(VLOOKUP(P1662&amp;"_"&amp;Q1662&amp;"_"&amp;R1662,[1]挑战模式!$A:$AS,1,FALSE)),"",IF(R1662-R1661=0,"",R1662))</f>
        <v/>
      </c>
      <c r="D1662" s="10" t="str">
        <f t="shared" si="165"/>
        <v/>
      </c>
      <c r="E1662" s="10" t="str">
        <f>""</f>
        <v/>
      </c>
      <c r="F1662" s="10" t="str">
        <f>IF(C1662="","",VLOOKUP(P1662&amp;"_"&amp;Q1662&amp;"_"&amp;R1662,[1]挑战模式!$A:$AS,13,FALSE)-VLOOKUP(P1662&amp;"_"&amp;Q1662&amp;"_"&amp;R1662,[1]挑战模式!$A:$AS,14,FALSE))</f>
        <v/>
      </c>
      <c r="G1662" s="10" t="str">
        <f t="shared" si="166"/>
        <v/>
      </c>
      <c r="H1662" s="10" t="str">
        <f t="shared" si="163"/>
        <v/>
      </c>
      <c r="I1662" s="10" t="str">
        <f ca="1">IF(ISNA(VLOOKUP(P1662&amp;"_"&amp;Q1662&amp;"_"&amp;R1662,[1]挑战模式!$A:$AS,1,FALSE)),"",IF(VLOOKUP(P1662&amp;"_"&amp;Q1662&amp;"_"&amp;R1662,[1]挑战模式!$A:$AS,14+S1662,FALSE)="","",INT(VLOOKUP(P1662&amp;"_"&amp;Q1662&amp;"_"&amp;R1662,[1]挑战模式!$A:$AS,20+S1662,FALSE))))</f>
        <v/>
      </c>
      <c r="J1662" s="10" t="str">
        <f ca="1">IF(ISNA(VLOOKUP(P1662&amp;"_"&amp;Q1662&amp;"_"&amp;R1662,[1]挑战模式!$A:$AS,1,FALSE)),"",IF(VLOOKUP(P1662&amp;"_"&amp;Q1662&amp;"_"&amp;R1662,[1]挑战模式!$A:$AS,14+S1662,FALSE)="","",ROUND(VLOOKUP(P1662&amp;"_"&amp;Q1662&amp;"_"&amp;R1662,[1]挑战模式!$A:$AS,5,FALSE)/I1662,2)))</f>
        <v/>
      </c>
      <c r="K1662" s="10" t="str">
        <f t="shared" ca="1" si="167"/>
        <v/>
      </c>
      <c r="L1662" s="10" t="str">
        <f t="shared" ca="1" si="168"/>
        <v/>
      </c>
      <c r="M1662" s="10" t="str">
        <f t="shared" ca="1" si="169"/>
        <v/>
      </c>
      <c r="O1662" s="10" t="str">
        <f ca="1">IF(J1662="","",VLOOKUP(P1662&amp;"_"&amp;Q1662&amp;"_"&amp;R1662,[1]挑战模式!$A:$AS,38+S1662,FALSE))</f>
        <v/>
      </c>
      <c r="P1662" s="10">
        <v>3</v>
      </c>
      <c r="Q1662" s="10">
        <v>5</v>
      </c>
      <c r="R1662" s="10">
        <v>5</v>
      </c>
      <c r="S1662" s="10">
        <v>5</v>
      </c>
    </row>
    <row r="1663" spans="2:19" x14ac:dyDescent="0.2">
      <c r="B1663" s="10" t="str">
        <f t="shared" si="164"/>
        <v/>
      </c>
      <c r="C1663" s="10" t="str">
        <f>IF(ISNA(VLOOKUP(P1663&amp;"_"&amp;Q1663&amp;"_"&amp;R1663,[1]挑战模式!$A:$AS,1,FALSE)),"",IF(R1663-R1662=0,"",R1663))</f>
        <v/>
      </c>
      <c r="D1663" s="10" t="str">
        <f t="shared" si="165"/>
        <v/>
      </c>
      <c r="E1663" s="10" t="str">
        <f>""</f>
        <v/>
      </c>
      <c r="F1663" s="10" t="str">
        <f>IF(C1663="","",VLOOKUP(P1663&amp;"_"&amp;Q1663&amp;"_"&amp;R1663,[1]挑战模式!$A:$AS,13,FALSE)-VLOOKUP(P1663&amp;"_"&amp;Q1663&amp;"_"&amp;R1663,[1]挑战模式!$A:$AS,14,FALSE))</f>
        <v/>
      </c>
      <c r="G1663" s="10" t="str">
        <f t="shared" si="166"/>
        <v/>
      </c>
      <c r="H1663" s="10" t="str">
        <f t="shared" si="163"/>
        <v/>
      </c>
      <c r="I1663" s="10" t="str">
        <f ca="1">IF(ISNA(VLOOKUP(P1663&amp;"_"&amp;Q1663&amp;"_"&amp;R1663,[1]挑战模式!$A:$AS,1,FALSE)),"",IF(VLOOKUP(P1663&amp;"_"&amp;Q1663&amp;"_"&amp;R1663,[1]挑战模式!$A:$AS,14+S1663,FALSE)="","",INT(VLOOKUP(P1663&amp;"_"&amp;Q1663&amp;"_"&amp;R1663,[1]挑战模式!$A:$AS,20+S1663,FALSE))))</f>
        <v/>
      </c>
      <c r="J1663" s="10" t="str">
        <f ca="1">IF(ISNA(VLOOKUP(P1663&amp;"_"&amp;Q1663&amp;"_"&amp;R1663,[1]挑战模式!$A:$AS,1,FALSE)),"",IF(VLOOKUP(P1663&amp;"_"&amp;Q1663&amp;"_"&amp;R1663,[1]挑战模式!$A:$AS,14+S1663,FALSE)="","",ROUND(VLOOKUP(P1663&amp;"_"&amp;Q1663&amp;"_"&amp;R1663,[1]挑战模式!$A:$AS,5,FALSE)/I1663,2)))</f>
        <v/>
      </c>
      <c r="K1663" s="10" t="str">
        <f t="shared" ca="1" si="167"/>
        <v/>
      </c>
      <c r="L1663" s="10" t="str">
        <f t="shared" ca="1" si="168"/>
        <v/>
      </c>
      <c r="M1663" s="10" t="str">
        <f t="shared" ca="1" si="169"/>
        <v/>
      </c>
      <c r="O1663" s="10" t="str">
        <f ca="1">IF(J1663="","",VLOOKUP(P1663&amp;"_"&amp;Q1663&amp;"_"&amp;R1663,[1]挑战模式!$A:$AS,38+S1663,FALSE))</f>
        <v/>
      </c>
      <c r="P1663" s="10">
        <v>3</v>
      </c>
      <c r="Q1663" s="10">
        <v>5</v>
      </c>
      <c r="R1663" s="10">
        <v>5</v>
      </c>
      <c r="S1663" s="10">
        <v>6</v>
      </c>
    </row>
    <row r="1664" spans="2:19" x14ac:dyDescent="0.2">
      <c r="B1664" s="10" t="str">
        <f t="shared" si="164"/>
        <v>MonsterWaveCallRule_Season3_Challenge5</v>
      </c>
      <c r="C1664" s="10">
        <f>IF(ISNA(VLOOKUP(P1664&amp;"_"&amp;Q1664&amp;"_"&amp;R1664,[1]挑战模式!$A:$AS,1,FALSE)),"",IF(R1664-R1663=0,"",R1664))</f>
        <v>6</v>
      </c>
      <c r="D1664" s="10" t="str">
        <f t="shared" si="165"/>
        <v>赛季3挑战关卡5波次6</v>
      </c>
      <c r="E1664" s="10" t="str">
        <f>""</f>
        <v/>
      </c>
      <c r="F1664" s="10">
        <f>IF(C1664="","",VLOOKUP(P1664&amp;"_"&amp;Q1664&amp;"_"&amp;R1664,[1]挑战模式!$A:$AS,13,FALSE)-VLOOKUP(P1664&amp;"_"&amp;Q1664&amp;"_"&amp;R1664,[1]挑战模式!$A:$AS,14,FALSE))</f>
        <v>100</v>
      </c>
      <c r="G1664" s="10">
        <f t="shared" si="166"/>
        <v>180</v>
      </c>
      <c r="H1664" s="10">
        <f t="shared" si="163"/>
        <v>0</v>
      </c>
      <c r="I1664" s="10">
        <f ca="1">IF(ISNA(VLOOKUP(P1664&amp;"_"&amp;Q1664&amp;"_"&amp;R1664,[1]挑战模式!$A:$AS,1,FALSE)),"",IF(VLOOKUP(P1664&amp;"_"&amp;Q1664&amp;"_"&amp;R1664,[1]挑战模式!$A:$AS,14+S1664,FALSE)="","",INT(VLOOKUP(P1664&amp;"_"&amp;Q1664&amp;"_"&amp;R1664,[1]挑战模式!$A:$AS,20+S1664,FALSE))))</f>
        <v>10</v>
      </c>
      <c r="J1664" s="10">
        <f ca="1">IF(ISNA(VLOOKUP(P1664&amp;"_"&amp;Q1664&amp;"_"&amp;R1664,[1]挑战模式!$A:$AS,1,FALSE)),"",IF(VLOOKUP(P1664&amp;"_"&amp;Q1664&amp;"_"&amp;R1664,[1]挑战模式!$A:$AS,14+S1664,FALSE)="","",ROUND(VLOOKUP(P1664&amp;"_"&amp;Q1664&amp;"_"&amp;R1664,[1]挑战模式!$A:$AS,5,FALSE)/I1664,2)))</f>
        <v>3</v>
      </c>
      <c r="K1664" s="10">
        <f t="shared" ca="1" si="167"/>
        <v>1</v>
      </c>
      <c r="L1664" s="10" t="str">
        <f t="shared" ca="1" si="168"/>
        <v>Monster_Season3_Challenge5_6_1</v>
      </c>
      <c r="M1664" s="10">
        <f t="shared" ca="1" si="169"/>
        <v>1</v>
      </c>
      <c r="O1664" s="10">
        <f ca="1">IF(J1664="","",VLOOKUP(P1664&amp;"_"&amp;Q1664&amp;"_"&amp;R1664,[1]挑战模式!$A:$AS,38+S1664,FALSE))</f>
        <v>3</v>
      </c>
      <c r="P1664" s="10">
        <v>3</v>
      </c>
      <c r="Q1664" s="10">
        <v>5</v>
      </c>
      <c r="R1664" s="10">
        <v>6</v>
      </c>
      <c r="S1664" s="10">
        <v>1</v>
      </c>
    </row>
    <row r="1665" spans="2:19" x14ac:dyDescent="0.2">
      <c r="B1665" s="10" t="str">
        <f t="shared" si="164"/>
        <v/>
      </c>
      <c r="C1665" s="10" t="str">
        <f>IF(ISNA(VLOOKUP(P1665&amp;"_"&amp;Q1665&amp;"_"&amp;R1665,[1]挑战模式!$A:$AS,1,FALSE)),"",IF(R1665-R1664=0,"",R1665))</f>
        <v/>
      </c>
      <c r="D1665" s="10" t="str">
        <f t="shared" si="165"/>
        <v/>
      </c>
      <c r="E1665" s="10" t="str">
        <f>""</f>
        <v/>
      </c>
      <c r="F1665" s="10" t="str">
        <f>IF(C1665="","",VLOOKUP(P1665&amp;"_"&amp;Q1665&amp;"_"&amp;R1665,[1]挑战模式!$A:$AS,13,FALSE)-VLOOKUP(P1665&amp;"_"&amp;Q1665&amp;"_"&amp;R1665,[1]挑战模式!$A:$AS,14,FALSE))</f>
        <v/>
      </c>
      <c r="G1665" s="10" t="str">
        <f t="shared" si="166"/>
        <v/>
      </c>
      <c r="H1665" s="10" t="str">
        <f t="shared" si="163"/>
        <v/>
      </c>
      <c r="I1665" s="10">
        <f ca="1">IF(ISNA(VLOOKUP(P1665&amp;"_"&amp;Q1665&amp;"_"&amp;R1665,[1]挑战模式!$A:$AS,1,FALSE)),"",IF(VLOOKUP(P1665&amp;"_"&amp;Q1665&amp;"_"&amp;R1665,[1]挑战模式!$A:$AS,14+S1665,FALSE)="","",INT(VLOOKUP(P1665&amp;"_"&amp;Q1665&amp;"_"&amp;R1665,[1]挑战模式!$A:$AS,20+S1665,FALSE))))</f>
        <v>10</v>
      </c>
      <c r="J1665" s="10">
        <f ca="1">IF(ISNA(VLOOKUP(P1665&amp;"_"&amp;Q1665&amp;"_"&amp;R1665,[1]挑战模式!$A:$AS,1,FALSE)),"",IF(VLOOKUP(P1665&amp;"_"&amp;Q1665&amp;"_"&amp;R1665,[1]挑战模式!$A:$AS,14+S1665,FALSE)="","",ROUND(VLOOKUP(P1665&amp;"_"&amp;Q1665&amp;"_"&amp;R1665,[1]挑战模式!$A:$AS,5,FALSE)/I1665,2)))</f>
        <v>3</v>
      </c>
      <c r="K1665" s="10">
        <f t="shared" ca="1" si="167"/>
        <v>1</v>
      </c>
      <c r="L1665" s="10" t="str">
        <f t="shared" ca="1" si="168"/>
        <v>Monster_Season3_Challenge5_6_2</v>
      </c>
      <c r="M1665" s="10">
        <f t="shared" ca="1" si="169"/>
        <v>1</v>
      </c>
      <c r="O1665" s="10">
        <f ca="1">IF(J1665="","",VLOOKUP(P1665&amp;"_"&amp;Q1665&amp;"_"&amp;R1665,[1]挑战模式!$A:$AS,38+S1665,FALSE))</f>
        <v>7</v>
      </c>
      <c r="P1665" s="10">
        <v>3</v>
      </c>
      <c r="Q1665" s="10">
        <v>5</v>
      </c>
      <c r="R1665" s="10">
        <v>6</v>
      </c>
      <c r="S1665" s="10">
        <v>2</v>
      </c>
    </row>
    <row r="1666" spans="2:19" x14ac:dyDescent="0.2">
      <c r="B1666" s="10" t="str">
        <f t="shared" si="164"/>
        <v/>
      </c>
      <c r="C1666" s="10" t="str">
        <f>IF(ISNA(VLOOKUP(P1666&amp;"_"&amp;Q1666&amp;"_"&amp;R1666,[1]挑战模式!$A:$AS,1,FALSE)),"",IF(R1666-R1665=0,"",R1666))</f>
        <v/>
      </c>
      <c r="D1666" s="10" t="str">
        <f t="shared" si="165"/>
        <v/>
      </c>
      <c r="E1666" s="10" t="str">
        <f>""</f>
        <v/>
      </c>
      <c r="F1666" s="10" t="str">
        <f>IF(C1666="","",VLOOKUP(P1666&amp;"_"&amp;Q1666&amp;"_"&amp;R1666,[1]挑战模式!$A:$AS,13,FALSE)-VLOOKUP(P1666&amp;"_"&amp;Q1666&amp;"_"&amp;R1666,[1]挑战模式!$A:$AS,14,FALSE))</f>
        <v/>
      </c>
      <c r="G1666" s="10" t="str">
        <f t="shared" si="166"/>
        <v/>
      </c>
      <c r="H1666" s="10" t="str">
        <f t="shared" si="163"/>
        <v/>
      </c>
      <c r="I1666" s="10">
        <f ca="1">IF(ISNA(VLOOKUP(P1666&amp;"_"&amp;Q1666&amp;"_"&amp;R1666,[1]挑战模式!$A:$AS,1,FALSE)),"",IF(VLOOKUP(P1666&amp;"_"&amp;Q1666&amp;"_"&amp;R1666,[1]挑战模式!$A:$AS,14+S1666,FALSE)="","",INT(VLOOKUP(P1666&amp;"_"&amp;Q1666&amp;"_"&amp;R1666,[1]挑战模式!$A:$AS,20+S1666,FALSE))))</f>
        <v>10</v>
      </c>
      <c r="J1666" s="10">
        <f ca="1">IF(ISNA(VLOOKUP(P1666&amp;"_"&amp;Q1666&amp;"_"&amp;R1666,[1]挑战模式!$A:$AS,1,FALSE)),"",IF(VLOOKUP(P1666&amp;"_"&amp;Q1666&amp;"_"&amp;R1666,[1]挑战模式!$A:$AS,14+S1666,FALSE)="","",ROUND(VLOOKUP(P1666&amp;"_"&amp;Q1666&amp;"_"&amp;R1666,[1]挑战模式!$A:$AS,5,FALSE)/I1666,2)))</f>
        <v>3</v>
      </c>
      <c r="K1666" s="10">
        <f t="shared" ca="1" si="167"/>
        <v>1</v>
      </c>
      <c r="L1666" s="10" t="str">
        <f t="shared" ca="1" si="168"/>
        <v>Monster_Season3_Challenge5_6_3</v>
      </c>
      <c r="M1666" s="10">
        <f t="shared" ca="1" si="169"/>
        <v>1</v>
      </c>
      <c r="O1666" s="10">
        <f ca="1">IF(J1666="","",VLOOKUP(P1666&amp;"_"&amp;Q1666&amp;"_"&amp;R1666,[1]挑战模式!$A:$AS,38+S1666,FALSE))</f>
        <v>7</v>
      </c>
      <c r="P1666" s="10">
        <v>3</v>
      </c>
      <c r="Q1666" s="10">
        <v>5</v>
      </c>
      <c r="R1666" s="10">
        <v>6</v>
      </c>
      <c r="S1666" s="10">
        <v>3</v>
      </c>
    </row>
    <row r="1667" spans="2:19" x14ac:dyDescent="0.2">
      <c r="B1667" s="10" t="str">
        <f t="shared" si="164"/>
        <v/>
      </c>
      <c r="C1667" s="10" t="str">
        <f>IF(ISNA(VLOOKUP(P1667&amp;"_"&amp;Q1667&amp;"_"&amp;R1667,[1]挑战模式!$A:$AS,1,FALSE)),"",IF(R1667-R1666=0,"",R1667))</f>
        <v/>
      </c>
      <c r="D1667" s="10" t="str">
        <f t="shared" si="165"/>
        <v/>
      </c>
      <c r="E1667" s="10" t="str">
        <f>""</f>
        <v/>
      </c>
      <c r="F1667" s="10" t="str">
        <f>IF(C1667="","",VLOOKUP(P1667&amp;"_"&amp;Q1667&amp;"_"&amp;R1667,[1]挑战模式!$A:$AS,13,FALSE)-VLOOKUP(P1667&amp;"_"&amp;Q1667&amp;"_"&amp;R1667,[1]挑战模式!$A:$AS,14,FALSE))</f>
        <v/>
      </c>
      <c r="G1667" s="10" t="str">
        <f t="shared" si="166"/>
        <v/>
      </c>
      <c r="H1667" s="10" t="str">
        <f t="shared" si="163"/>
        <v/>
      </c>
      <c r="I1667" s="10">
        <f ca="1">IF(ISNA(VLOOKUP(P1667&amp;"_"&amp;Q1667&amp;"_"&amp;R1667,[1]挑战模式!$A:$AS,1,FALSE)),"",IF(VLOOKUP(P1667&amp;"_"&amp;Q1667&amp;"_"&amp;R1667,[1]挑战模式!$A:$AS,14+S1667,FALSE)="","",INT(VLOOKUP(P1667&amp;"_"&amp;Q1667&amp;"_"&amp;R1667,[1]挑战模式!$A:$AS,20+S1667,FALSE))))</f>
        <v>5</v>
      </c>
      <c r="J1667" s="10">
        <f ca="1">IF(ISNA(VLOOKUP(P1667&amp;"_"&amp;Q1667&amp;"_"&amp;R1667,[1]挑战模式!$A:$AS,1,FALSE)),"",IF(VLOOKUP(P1667&amp;"_"&amp;Q1667&amp;"_"&amp;R1667,[1]挑战模式!$A:$AS,14+S1667,FALSE)="","",ROUND(VLOOKUP(P1667&amp;"_"&amp;Q1667&amp;"_"&amp;R1667,[1]挑战模式!$A:$AS,5,FALSE)/I1667,2)))</f>
        <v>6</v>
      </c>
      <c r="K1667" s="10">
        <f t="shared" ca="1" si="167"/>
        <v>1</v>
      </c>
      <c r="L1667" s="10" t="str">
        <f t="shared" ca="1" si="168"/>
        <v>Monster_Season3_Challenge5_6_4</v>
      </c>
      <c r="M1667" s="10">
        <f t="shared" ca="1" si="169"/>
        <v>1</v>
      </c>
      <c r="O1667" s="10">
        <f ca="1">IF(J1667="","",VLOOKUP(P1667&amp;"_"&amp;Q1667&amp;"_"&amp;R1667,[1]挑战模式!$A:$AS,38+S1667,FALSE))</f>
        <v>7</v>
      </c>
      <c r="P1667" s="10">
        <v>3</v>
      </c>
      <c r="Q1667" s="10">
        <v>5</v>
      </c>
      <c r="R1667" s="10">
        <v>6</v>
      </c>
      <c r="S1667" s="10">
        <v>4</v>
      </c>
    </row>
    <row r="1668" spans="2:19" x14ac:dyDescent="0.2">
      <c r="B1668" s="10" t="str">
        <f t="shared" si="164"/>
        <v/>
      </c>
      <c r="C1668" s="10" t="str">
        <f>IF(ISNA(VLOOKUP(P1668&amp;"_"&amp;Q1668&amp;"_"&amp;R1668,[1]挑战模式!$A:$AS,1,FALSE)),"",IF(R1668-R1667=0,"",R1668))</f>
        <v/>
      </c>
      <c r="D1668" s="10" t="str">
        <f t="shared" si="165"/>
        <v/>
      </c>
      <c r="E1668" s="10" t="str">
        <f>""</f>
        <v/>
      </c>
      <c r="F1668" s="10" t="str">
        <f>IF(C1668="","",VLOOKUP(P1668&amp;"_"&amp;Q1668&amp;"_"&amp;R1668,[1]挑战模式!$A:$AS,13,FALSE)-VLOOKUP(P1668&amp;"_"&amp;Q1668&amp;"_"&amp;R1668,[1]挑战模式!$A:$AS,14,FALSE))</f>
        <v/>
      </c>
      <c r="G1668" s="10" t="str">
        <f t="shared" si="166"/>
        <v/>
      </c>
      <c r="H1668" s="10" t="str">
        <f t="shared" si="163"/>
        <v/>
      </c>
      <c r="I1668" s="10" t="str">
        <f ca="1">IF(ISNA(VLOOKUP(P1668&amp;"_"&amp;Q1668&amp;"_"&amp;R1668,[1]挑战模式!$A:$AS,1,FALSE)),"",IF(VLOOKUP(P1668&amp;"_"&amp;Q1668&amp;"_"&amp;R1668,[1]挑战模式!$A:$AS,14+S1668,FALSE)="","",INT(VLOOKUP(P1668&amp;"_"&amp;Q1668&amp;"_"&amp;R1668,[1]挑战模式!$A:$AS,20+S1668,FALSE))))</f>
        <v/>
      </c>
      <c r="J1668" s="10" t="str">
        <f ca="1">IF(ISNA(VLOOKUP(P1668&amp;"_"&amp;Q1668&amp;"_"&amp;R1668,[1]挑战模式!$A:$AS,1,FALSE)),"",IF(VLOOKUP(P1668&amp;"_"&amp;Q1668&amp;"_"&amp;R1668,[1]挑战模式!$A:$AS,14+S1668,FALSE)="","",ROUND(VLOOKUP(P1668&amp;"_"&amp;Q1668&amp;"_"&amp;R1668,[1]挑战模式!$A:$AS,5,FALSE)/I1668,2)))</f>
        <v/>
      </c>
      <c r="K1668" s="10" t="str">
        <f t="shared" ca="1" si="167"/>
        <v/>
      </c>
      <c r="L1668" s="10" t="str">
        <f t="shared" ca="1" si="168"/>
        <v/>
      </c>
      <c r="M1668" s="10" t="str">
        <f t="shared" ca="1" si="169"/>
        <v/>
      </c>
      <c r="O1668" s="10" t="str">
        <f ca="1">IF(J1668="","",VLOOKUP(P1668&amp;"_"&amp;Q1668&amp;"_"&amp;R1668,[1]挑战模式!$A:$AS,38+S1668,FALSE))</f>
        <v/>
      </c>
      <c r="P1668" s="10">
        <v>3</v>
      </c>
      <c r="Q1668" s="10">
        <v>5</v>
      </c>
      <c r="R1668" s="10">
        <v>6</v>
      </c>
      <c r="S1668" s="10">
        <v>5</v>
      </c>
    </row>
    <row r="1669" spans="2:19" x14ac:dyDescent="0.2">
      <c r="B1669" s="10" t="str">
        <f t="shared" si="164"/>
        <v/>
      </c>
      <c r="C1669" s="10" t="str">
        <f>IF(ISNA(VLOOKUP(P1669&amp;"_"&amp;Q1669&amp;"_"&amp;R1669,[1]挑战模式!$A:$AS,1,FALSE)),"",IF(R1669-R1668=0,"",R1669))</f>
        <v/>
      </c>
      <c r="D1669" s="10" t="str">
        <f t="shared" si="165"/>
        <v/>
      </c>
      <c r="E1669" s="10" t="str">
        <f>""</f>
        <v/>
      </c>
      <c r="F1669" s="10" t="str">
        <f>IF(C1669="","",VLOOKUP(P1669&amp;"_"&amp;Q1669&amp;"_"&amp;R1669,[1]挑战模式!$A:$AS,13,FALSE)-VLOOKUP(P1669&amp;"_"&amp;Q1669&amp;"_"&amp;R1669,[1]挑战模式!$A:$AS,14,FALSE))</f>
        <v/>
      </c>
      <c r="G1669" s="10" t="str">
        <f t="shared" si="166"/>
        <v/>
      </c>
      <c r="H1669" s="10" t="str">
        <f t="shared" si="163"/>
        <v/>
      </c>
      <c r="I1669" s="10" t="str">
        <f ca="1">IF(ISNA(VLOOKUP(P1669&amp;"_"&amp;Q1669&amp;"_"&amp;R1669,[1]挑战模式!$A:$AS,1,FALSE)),"",IF(VLOOKUP(P1669&amp;"_"&amp;Q1669&amp;"_"&amp;R1669,[1]挑战模式!$A:$AS,14+S1669,FALSE)="","",INT(VLOOKUP(P1669&amp;"_"&amp;Q1669&amp;"_"&amp;R1669,[1]挑战模式!$A:$AS,20+S1669,FALSE))))</f>
        <v/>
      </c>
      <c r="J1669" s="10" t="str">
        <f ca="1">IF(ISNA(VLOOKUP(P1669&amp;"_"&amp;Q1669&amp;"_"&amp;R1669,[1]挑战模式!$A:$AS,1,FALSE)),"",IF(VLOOKUP(P1669&amp;"_"&amp;Q1669&amp;"_"&amp;R1669,[1]挑战模式!$A:$AS,14+S1669,FALSE)="","",ROUND(VLOOKUP(P1669&amp;"_"&amp;Q1669&amp;"_"&amp;R1669,[1]挑战模式!$A:$AS,5,FALSE)/I1669,2)))</f>
        <v/>
      </c>
      <c r="K1669" s="10" t="str">
        <f t="shared" ca="1" si="167"/>
        <v/>
      </c>
      <c r="L1669" s="10" t="str">
        <f t="shared" ca="1" si="168"/>
        <v/>
      </c>
      <c r="M1669" s="10" t="str">
        <f t="shared" ca="1" si="169"/>
        <v/>
      </c>
      <c r="O1669" s="10" t="str">
        <f ca="1">IF(J1669="","",VLOOKUP(P1669&amp;"_"&amp;Q1669&amp;"_"&amp;R1669,[1]挑战模式!$A:$AS,38+S1669,FALSE))</f>
        <v/>
      </c>
      <c r="P1669" s="10">
        <v>3</v>
      </c>
      <c r="Q1669" s="10">
        <v>5</v>
      </c>
      <c r="R1669" s="10">
        <v>6</v>
      </c>
      <c r="S1669" s="10">
        <v>6</v>
      </c>
    </row>
    <row r="1670" spans="2:19" x14ac:dyDescent="0.2">
      <c r="B1670" s="10" t="str">
        <f t="shared" si="164"/>
        <v>MonsterWaveCallRule_Season3_Challenge5</v>
      </c>
      <c r="C1670" s="10">
        <f>IF(ISNA(VLOOKUP(P1670&amp;"_"&amp;Q1670&amp;"_"&amp;R1670,[1]挑战模式!$A:$AS,1,FALSE)),"",IF(R1670-R1669=0,"",R1670))</f>
        <v>7</v>
      </c>
      <c r="D1670" s="10" t="str">
        <f t="shared" si="165"/>
        <v>赛季3挑战关卡5波次7</v>
      </c>
      <c r="E1670" s="10" t="str">
        <f>""</f>
        <v/>
      </c>
      <c r="F1670" s="10">
        <f>IF(C1670="","",VLOOKUP(P1670&amp;"_"&amp;Q1670&amp;"_"&amp;R1670,[1]挑战模式!$A:$AS,13,FALSE)-VLOOKUP(P1670&amp;"_"&amp;Q1670&amp;"_"&amp;R1670,[1]挑战模式!$A:$AS,14,FALSE))</f>
        <v>100</v>
      </c>
      <c r="G1670" s="10">
        <f t="shared" si="166"/>
        <v>180</v>
      </c>
      <c r="H1670" s="10">
        <f t="shared" si="163"/>
        <v>0</v>
      </c>
      <c r="I1670" s="10">
        <f ca="1">IF(ISNA(VLOOKUP(P1670&amp;"_"&amp;Q1670&amp;"_"&amp;R1670,[1]挑战模式!$A:$AS,1,FALSE)),"",IF(VLOOKUP(P1670&amp;"_"&amp;Q1670&amp;"_"&amp;R1670,[1]挑战模式!$A:$AS,14+S1670,FALSE)="","",INT(VLOOKUP(P1670&amp;"_"&amp;Q1670&amp;"_"&amp;R1670,[1]挑战模式!$A:$AS,20+S1670,FALSE))))</f>
        <v>11</v>
      </c>
      <c r="J1670" s="10">
        <f ca="1">IF(ISNA(VLOOKUP(P1670&amp;"_"&amp;Q1670&amp;"_"&amp;R1670,[1]挑战模式!$A:$AS,1,FALSE)),"",IF(VLOOKUP(P1670&amp;"_"&amp;Q1670&amp;"_"&amp;R1670,[1]挑战模式!$A:$AS,14+S1670,FALSE)="","",ROUND(VLOOKUP(P1670&amp;"_"&amp;Q1670&amp;"_"&amp;R1670,[1]挑战模式!$A:$AS,5,FALSE)/I1670,2)))</f>
        <v>2.73</v>
      </c>
      <c r="K1670" s="10">
        <f t="shared" ca="1" si="167"/>
        <v>1</v>
      </c>
      <c r="L1670" s="10" t="str">
        <f t="shared" ca="1" si="168"/>
        <v>Monster_Season3_Challenge5_7_1</v>
      </c>
      <c r="M1670" s="10">
        <f t="shared" ca="1" si="169"/>
        <v>1</v>
      </c>
      <c r="O1670" s="10">
        <f ca="1">IF(J1670="","",VLOOKUP(P1670&amp;"_"&amp;Q1670&amp;"_"&amp;R1670,[1]挑战模式!$A:$AS,38+S1670,FALSE))</f>
        <v>5</v>
      </c>
      <c r="P1670" s="10">
        <v>3</v>
      </c>
      <c r="Q1670" s="10">
        <v>5</v>
      </c>
      <c r="R1670" s="10">
        <v>7</v>
      </c>
      <c r="S1670" s="10">
        <v>1</v>
      </c>
    </row>
    <row r="1671" spans="2:19" x14ac:dyDescent="0.2">
      <c r="B1671" s="10" t="str">
        <f t="shared" si="164"/>
        <v/>
      </c>
      <c r="C1671" s="10" t="str">
        <f>IF(ISNA(VLOOKUP(P1671&amp;"_"&amp;Q1671&amp;"_"&amp;R1671,[1]挑战模式!$A:$AS,1,FALSE)),"",IF(R1671-R1670=0,"",R1671))</f>
        <v/>
      </c>
      <c r="D1671" s="10" t="str">
        <f t="shared" si="165"/>
        <v/>
      </c>
      <c r="E1671" s="10" t="str">
        <f>""</f>
        <v/>
      </c>
      <c r="F1671" s="10" t="str">
        <f>IF(C1671="","",VLOOKUP(P1671&amp;"_"&amp;Q1671&amp;"_"&amp;R1671,[1]挑战模式!$A:$AS,13,FALSE)-VLOOKUP(P1671&amp;"_"&amp;Q1671&amp;"_"&amp;R1671,[1]挑战模式!$A:$AS,14,FALSE))</f>
        <v/>
      </c>
      <c r="G1671" s="10" t="str">
        <f t="shared" si="166"/>
        <v/>
      </c>
      <c r="H1671" s="10" t="str">
        <f t="shared" si="163"/>
        <v/>
      </c>
      <c r="I1671" s="10">
        <f ca="1">IF(ISNA(VLOOKUP(P1671&amp;"_"&amp;Q1671&amp;"_"&amp;R1671,[1]挑战模式!$A:$AS,1,FALSE)),"",IF(VLOOKUP(P1671&amp;"_"&amp;Q1671&amp;"_"&amp;R1671,[1]挑战模式!$A:$AS,14+S1671,FALSE)="","",INT(VLOOKUP(P1671&amp;"_"&amp;Q1671&amp;"_"&amp;R1671,[1]挑战模式!$A:$AS,20+S1671,FALSE))))</f>
        <v>11</v>
      </c>
      <c r="J1671" s="10">
        <f ca="1">IF(ISNA(VLOOKUP(P1671&amp;"_"&amp;Q1671&amp;"_"&amp;R1671,[1]挑战模式!$A:$AS,1,FALSE)),"",IF(VLOOKUP(P1671&amp;"_"&amp;Q1671&amp;"_"&amp;R1671,[1]挑战模式!$A:$AS,14+S1671,FALSE)="","",ROUND(VLOOKUP(P1671&amp;"_"&amp;Q1671&amp;"_"&amp;R1671,[1]挑战模式!$A:$AS,5,FALSE)/I1671,2)))</f>
        <v>2.73</v>
      </c>
      <c r="K1671" s="10">
        <f t="shared" ca="1" si="167"/>
        <v>1</v>
      </c>
      <c r="L1671" s="10" t="str">
        <f t="shared" ca="1" si="168"/>
        <v>Monster_Season3_Challenge5_7_2</v>
      </c>
      <c r="M1671" s="10">
        <f t="shared" ca="1" si="169"/>
        <v>1</v>
      </c>
      <c r="O1671" s="10">
        <f ca="1">IF(J1671="","",VLOOKUP(P1671&amp;"_"&amp;Q1671&amp;"_"&amp;R1671,[1]挑战模式!$A:$AS,38+S1671,FALSE))</f>
        <v>5</v>
      </c>
      <c r="P1671" s="10">
        <v>3</v>
      </c>
      <c r="Q1671" s="10">
        <v>5</v>
      </c>
      <c r="R1671" s="10">
        <v>7</v>
      </c>
      <c r="S1671" s="10">
        <v>2</v>
      </c>
    </row>
    <row r="1672" spans="2:19" x14ac:dyDescent="0.2">
      <c r="B1672" s="10" t="str">
        <f t="shared" si="164"/>
        <v/>
      </c>
      <c r="C1672" s="10" t="str">
        <f>IF(ISNA(VLOOKUP(P1672&amp;"_"&amp;Q1672&amp;"_"&amp;R1672,[1]挑战模式!$A:$AS,1,FALSE)),"",IF(R1672-R1671=0,"",R1672))</f>
        <v/>
      </c>
      <c r="D1672" s="10" t="str">
        <f t="shared" si="165"/>
        <v/>
      </c>
      <c r="E1672" s="10" t="str">
        <f>""</f>
        <v/>
      </c>
      <c r="F1672" s="10" t="str">
        <f>IF(C1672="","",VLOOKUP(P1672&amp;"_"&amp;Q1672&amp;"_"&amp;R1672,[1]挑战模式!$A:$AS,13,FALSE)-VLOOKUP(P1672&amp;"_"&amp;Q1672&amp;"_"&amp;R1672,[1]挑战模式!$A:$AS,14,FALSE))</f>
        <v/>
      </c>
      <c r="G1672" s="10" t="str">
        <f t="shared" si="166"/>
        <v/>
      </c>
      <c r="H1672" s="10" t="str">
        <f t="shared" si="163"/>
        <v/>
      </c>
      <c r="I1672" s="10">
        <f ca="1">IF(ISNA(VLOOKUP(P1672&amp;"_"&amp;Q1672&amp;"_"&amp;R1672,[1]挑战模式!$A:$AS,1,FALSE)),"",IF(VLOOKUP(P1672&amp;"_"&amp;Q1672&amp;"_"&amp;R1672,[1]挑战模式!$A:$AS,14+S1672,FALSE)="","",INT(VLOOKUP(P1672&amp;"_"&amp;Q1672&amp;"_"&amp;R1672,[1]挑战模式!$A:$AS,20+S1672,FALSE))))</f>
        <v>11</v>
      </c>
      <c r="J1672" s="10">
        <f ca="1">IF(ISNA(VLOOKUP(P1672&amp;"_"&amp;Q1672&amp;"_"&amp;R1672,[1]挑战模式!$A:$AS,1,FALSE)),"",IF(VLOOKUP(P1672&amp;"_"&amp;Q1672&amp;"_"&amp;R1672,[1]挑战模式!$A:$AS,14+S1672,FALSE)="","",ROUND(VLOOKUP(P1672&amp;"_"&amp;Q1672&amp;"_"&amp;R1672,[1]挑战模式!$A:$AS,5,FALSE)/I1672,2)))</f>
        <v>2.73</v>
      </c>
      <c r="K1672" s="10">
        <f t="shared" ca="1" si="167"/>
        <v>1</v>
      </c>
      <c r="L1672" s="10" t="str">
        <f t="shared" ca="1" si="168"/>
        <v>Monster_Season3_Challenge5_7_3</v>
      </c>
      <c r="M1672" s="10">
        <f t="shared" ca="1" si="169"/>
        <v>1</v>
      </c>
      <c r="O1672" s="10">
        <f ca="1">IF(J1672="","",VLOOKUP(P1672&amp;"_"&amp;Q1672&amp;"_"&amp;R1672,[1]挑战模式!$A:$AS,38+S1672,FALSE))</f>
        <v>5</v>
      </c>
      <c r="P1672" s="10">
        <v>3</v>
      </c>
      <c r="Q1672" s="10">
        <v>5</v>
      </c>
      <c r="R1672" s="10">
        <v>7</v>
      </c>
      <c r="S1672" s="10">
        <v>3</v>
      </c>
    </row>
    <row r="1673" spans="2:19" x14ac:dyDescent="0.2">
      <c r="B1673" s="10" t="str">
        <f t="shared" si="164"/>
        <v/>
      </c>
      <c r="C1673" s="10" t="str">
        <f>IF(ISNA(VLOOKUP(P1673&amp;"_"&amp;Q1673&amp;"_"&amp;R1673,[1]挑战模式!$A:$AS,1,FALSE)),"",IF(R1673-R1672=0,"",R1673))</f>
        <v/>
      </c>
      <c r="D1673" s="10" t="str">
        <f t="shared" si="165"/>
        <v/>
      </c>
      <c r="E1673" s="10" t="str">
        <f>""</f>
        <v/>
      </c>
      <c r="F1673" s="10" t="str">
        <f>IF(C1673="","",VLOOKUP(P1673&amp;"_"&amp;Q1673&amp;"_"&amp;R1673,[1]挑战模式!$A:$AS,13,FALSE)-VLOOKUP(P1673&amp;"_"&amp;Q1673&amp;"_"&amp;R1673,[1]挑战模式!$A:$AS,14,FALSE))</f>
        <v/>
      </c>
      <c r="G1673" s="10" t="str">
        <f t="shared" si="166"/>
        <v/>
      </c>
      <c r="H1673" s="10" t="str">
        <f t="shared" si="163"/>
        <v/>
      </c>
      <c r="I1673" s="10">
        <f ca="1">IF(ISNA(VLOOKUP(P1673&amp;"_"&amp;Q1673&amp;"_"&amp;R1673,[1]挑战模式!$A:$AS,1,FALSE)),"",IF(VLOOKUP(P1673&amp;"_"&amp;Q1673&amp;"_"&amp;R1673,[1]挑战模式!$A:$AS,14+S1673,FALSE)="","",INT(VLOOKUP(P1673&amp;"_"&amp;Q1673&amp;"_"&amp;R1673,[1]挑战模式!$A:$AS,20+S1673,FALSE))))</f>
        <v>5</v>
      </c>
      <c r="J1673" s="10">
        <f ca="1">IF(ISNA(VLOOKUP(P1673&amp;"_"&amp;Q1673&amp;"_"&amp;R1673,[1]挑战模式!$A:$AS,1,FALSE)),"",IF(VLOOKUP(P1673&amp;"_"&amp;Q1673&amp;"_"&amp;R1673,[1]挑战模式!$A:$AS,14+S1673,FALSE)="","",ROUND(VLOOKUP(P1673&amp;"_"&amp;Q1673&amp;"_"&amp;R1673,[1]挑战模式!$A:$AS,5,FALSE)/I1673,2)))</f>
        <v>6</v>
      </c>
      <c r="K1673" s="10">
        <f t="shared" ca="1" si="167"/>
        <v>1</v>
      </c>
      <c r="L1673" s="10" t="str">
        <f t="shared" ca="1" si="168"/>
        <v>Monster_Season3_Challenge5_7_4</v>
      </c>
      <c r="M1673" s="10">
        <f t="shared" ca="1" si="169"/>
        <v>1</v>
      </c>
      <c r="O1673" s="10">
        <f ca="1">IF(J1673="","",VLOOKUP(P1673&amp;"_"&amp;Q1673&amp;"_"&amp;R1673,[1]挑战模式!$A:$AS,38+S1673,FALSE))</f>
        <v>5</v>
      </c>
      <c r="P1673" s="10">
        <v>3</v>
      </c>
      <c r="Q1673" s="10">
        <v>5</v>
      </c>
      <c r="R1673" s="10">
        <v>7</v>
      </c>
      <c r="S1673" s="10">
        <v>4</v>
      </c>
    </row>
    <row r="1674" spans="2:19" x14ac:dyDescent="0.2">
      <c r="B1674" s="10" t="str">
        <f t="shared" si="164"/>
        <v/>
      </c>
      <c r="C1674" s="10" t="str">
        <f>IF(ISNA(VLOOKUP(P1674&amp;"_"&amp;Q1674&amp;"_"&amp;R1674,[1]挑战模式!$A:$AS,1,FALSE)),"",IF(R1674-R1673=0,"",R1674))</f>
        <v/>
      </c>
      <c r="D1674" s="10" t="str">
        <f t="shared" si="165"/>
        <v/>
      </c>
      <c r="E1674" s="10" t="str">
        <f>""</f>
        <v/>
      </c>
      <c r="F1674" s="10" t="str">
        <f>IF(C1674="","",VLOOKUP(P1674&amp;"_"&amp;Q1674&amp;"_"&amp;R1674,[1]挑战模式!$A:$AS,13,FALSE)-VLOOKUP(P1674&amp;"_"&amp;Q1674&amp;"_"&amp;R1674,[1]挑战模式!$A:$AS,14,FALSE))</f>
        <v/>
      </c>
      <c r="G1674" s="10" t="str">
        <f t="shared" si="166"/>
        <v/>
      </c>
      <c r="H1674" s="10" t="str">
        <f t="shared" si="163"/>
        <v/>
      </c>
      <c r="I1674" s="10" t="str">
        <f ca="1">IF(ISNA(VLOOKUP(P1674&amp;"_"&amp;Q1674&amp;"_"&amp;R1674,[1]挑战模式!$A:$AS,1,FALSE)),"",IF(VLOOKUP(P1674&amp;"_"&amp;Q1674&amp;"_"&amp;R1674,[1]挑战模式!$A:$AS,14+S1674,FALSE)="","",INT(VLOOKUP(P1674&amp;"_"&amp;Q1674&amp;"_"&amp;R1674,[1]挑战模式!$A:$AS,20+S1674,FALSE))))</f>
        <v/>
      </c>
      <c r="J1674" s="10" t="str">
        <f ca="1">IF(ISNA(VLOOKUP(P1674&amp;"_"&amp;Q1674&amp;"_"&amp;R1674,[1]挑战模式!$A:$AS,1,FALSE)),"",IF(VLOOKUP(P1674&amp;"_"&amp;Q1674&amp;"_"&amp;R1674,[1]挑战模式!$A:$AS,14+S1674,FALSE)="","",ROUND(VLOOKUP(P1674&amp;"_"&amp;Q1674&amp;"_"&amp;R1674,[1]挑战模式!$A:$AS,5,FALSE)/I1674,2)))</f>
        <v/>
      </c>
      <c r="K1674" s="10" t="str">
        <f t="shared" ca="1" si="167"/>
        <v/>
      </c>
      <c r="L1674" s="10" t="str">
        <f t="shared" ca="1" si="168"/>
        <v/>
      </c>
      <c r="M1674" s="10" t="str">
        <f t="shared" ca="1" si="169"/>
        <v/>
      </c>
      <c r="O1674" s="10" t="str">
        <f ca="1">IF(J1674="","",VLOOKUP(P1674&amp;"_"&amp;Q1674&amp;"_"&amp;R1674,[1]挑战模式!$A:$AS,38+S1674,FALSE))</f>
        <v/>
      </c>
      <c r="P1674" s="10">
        <v>3</v>
      </c>
      <c r="Q1674" s="10">
        <v>5</v>
      </c>
      <c r="R1674" s="10">
        <v>7</v>
      </c>
      <c r="S1674" s="10">
        <v>5</v>
      </c>
    </row>
    <row r="1675" spans="2:19" x14ac:dyDescent="0.2">
      <c r="B1675" s="10" t="str">
        <f t="shared" si="164"/>
        <v/>
      </c>
      <c r="C1675" s="10" t="str">
        <f>IF(ISNA(VLOOKUP(P1675&amp;"_"&amp;Q1675&amp;"_"&amp;R1675,[1]挑战模式!$A:$AS,1,FALSE)),"",IF(R1675-R1674=0,"",R1675))</f>
        <v/>
      </c>
      <c r="D1675" s="10" t="str">
        <f t="shared" si="165"/>
        <v/>
      </c>
      <c r="E1675" s="10" t="str">
        <f>""</f>
        <v/>
      </c>
      <c r="F1675" s="10" t="str">
        <f>IF(C1675="","",VLOOKUP(P1675&amp;"_"&amp;Q1675&amp;"_"&amp;R1675,[1]挑战模式!$A:$AS,13,FALSE)-VLOOKUP(P1675&amp;"_"&amp;Q1675&amp;"_"&amp;R1675,[1]挑战模式!$A:$AS,14,FALSE))</f>
        <v/>
      </c>
      <c r="G1675" s="10" t="str">
        <f t="shared" si="166"/>
        <v/>
      </c>
      <c r="H1675" s="10" t="str">
        <f t="shared" si="163"/>
        <v/>
      </c>
      <c r="I1675" s="10" t="str">
        <f ca="1">IF(ISNA(VLOOKUP(P1675&amp;"_"&amp;Q1675&amp;"_"&amp;R1675,[1]挑战模式!$A:$AS,1,FALSE)),"",IF(VLOOKUP(P1675&amp;"_"&amp;Q1675&amp;"_"&amp;R1675,[1]挑战模式!$A:$AS,14+S1675,FALSE)="","",INT(VLOOKUP(P1675&amp;"_"&amp;Q1675&amp;"_"&amp;R1675,[1]挑战模式!$A:$AS,20+S1675,FALSE))))</f>
        <v/>
      </c>
      <c r="J1675" s="10" t="str">
        <f ca="1">IF(ISNA(VLOOKUP(P1675&amp;"_"&amp;Q1675&amp;"_"&amp;R1675,[1]挑战模式!$A:$AS,1,FALSE)),"",IF(VLOOKUP(P1675&amp;"_"&amp;Q1675&amp;"_"&amp;R1675,[1]挑战模式!$A:$AS,14+S1675,FALSE)="","",ROUND(VLOOKUP(P1675&amp;"_"&amp;Q1675&amp;"_"&amp;R1675,[1]挑战模式!$A:$AS,5,FALSE)/I1675,2)))</f>
        <v/>
      </c>
      <c r="K1675" s="10" t="str">
        <f t="shared" ca="1" si="167"/>
        <v/>
      </c>
      <c r="L1675" s="10" t="str">
        <f t="shared" ca="1" si="168"/>
        <v/>
      </c>
      <c r="M1675" s="10" t="str">
        <f t="shared" ca="1" si="169"/>
        <v/>
      </c>
      <c r="O1675" s="10" t="str">
        <f ca="1">IF(J1675="","",VLOOKUP(P1675&amp;"_"&amp;Q1675&amp;"_"&amp;R1675,[1]挑战模式!$A:$AS,38+S1675,FALSE))</f>
        <v/>
      </c>
      <c r="P1675" s="10">
        <v>3</v>
      </c>
      <c r="Q1675" s="10">
        <v>5</v>
      </c>
      <c r="R1675" s="10">
        <v>7</v>
      </c>
      <c r="S1675" s="10">
        <v>6</v>
      </c>
    </row>
    <row r="1676" spans="2:19" x14ac:dyDescent="0.2">
      <c r="B1676" s="10" t="str">
        <f t="shared" si="164"/>
        <v>MonsterWaveCallRule_Season3_Challenge5</v>
      </c>
      <c r="C1676" s="10">
        <f>IF(ISNA(VLOOKUP(P1676&amp;"_"&amp;Q1676&amp;"_"&amp;R1676,[1]挑战模式!$A:$AS,1,FALSE)),"",IF(R1676-R1675=0,"",R1676))</f>
        <v>8</v>
      </c>
      <c r="D1676" s="10" t="str">
        <f t="shared" si="165"/>
        <v>赛季3挑战关卡5波次8</v>
      </c>
      <c r="E1676" s="10" t="str">
        <f>""</f>
        <v/>
      </c>
      <c r="F1676" s="10">
        <f>IF(C1676="","",VLOOKUP(P1676&amp;"_"&amp;Q1676&amp;"_"&amp;R1676,[1]挑战模式!$A:$AS,13,FALSE)-VLOOKUP(P1676&amp;"_"&amp;Q1676&amp;"_"&amp;R1676,[1]挑战模式!$A:$AS,14,FALSE))</f>
        <v>100</v>
      </c>
      <c r="G1676" s="10">
        <f t="shared" si="166"/>
        <v>180</v>
      </c>
      <c r="H1676" s="10">
        <f t="shared" si="163"/>
        <v>0</v>
      </c>
      <c r="I1676" s="10">
        <f ca="1">IF(ISNA(VLOOKUP(P1676&amp;"_"&amp;Q1676&amp;"_"&amp;R1676,[1]挑战模式!$A:$AS,1,FALSE)),"",IF(VLOOKUP(P1676&amp;"_"&amp;Q1676&amp;"_"&amp;R1676,[1]挑战模式!$A:$AS,14+S1676,FALSE)="","",INT(VLOOKUP(P1676&amp;"_"&amp;Q1676&amp;"_"&amp;R1676,[1]挑战模式!$A:$AS,20+S1676,FALSE))))</f>
        <v>10</v>
      </c>
      <c r="J1676" s="10">
        <f ca="1">IF(ISNA(VLOOKUP(P1676&amp;"_"&amp;Q1676&amp;"_"&amp;R1676,[1]挑战模式!$A:$AS,1,FALSE)),"",IF(VLOOKUP(P1676&amp;"_"&amp;Q1676&amp;"_"&amp;R1676,[1]挑战模式!$A:$AS,14+S1676,FALSE)="","",ROUND(VLOOKUP(P1676&amp;"_"&amp;Q1676&amp;"_"&amp;R1676,[1]挑战模式!$A:$AS,5,FALSE)/I1676,2)))</f>
        <v>3</v>
      </c>
      <c r="K1676" s="10">
        <f t="shared" ca="1" si="167"/>
        <v>1</v>
      </c>
      <c r="L1676" s="10" t="str">
        <f t="shared" ca="1" si="168"/>
        <v>Monster_Season3_Challenge5_8_1</v>
      </c>
      <c r="M1676" s="10">
        <f t="shared" ca="1" si="169"/>
        <v>1</v>
      </c>
      <c r="O1676" s="10">
        <f ca="1">IF(J1676="","",VLOOKUP(P1676&amp;"_"&amp;Q1676&amp;"_"&amp;R1676,[1]挑战模式!$A:$AS,38+S1676,FALSE))</f>
        <v>5</v>
      </c>
      <c r="P1676" s="10">
        <v>3</v>
      </c>
      <c r="Q1676" s="10">
        <v>5</v>
      </c>
      <c r="R1676" s="10">
        <v>8</v>
      </c>
      <c r="S1676" s="10">
        <v>1</v>
      </c>
    </row>
    <row r="1677" spans="2:19" x14ac:dyDescent="0.2">
      <c r="B1677" s="10" t="str">
        <f t="shared" si="164"/>
        <v/>
      </c>
      <c r="C1677" s="10" t="str">
        <f>IF(ISNA(VLOOKUP(P1677&amp;"_"&amp;Q1677&amp;"_"&amp;R1677,[1]挑战模式!$A:$AS,1,FALSE)),"",IF(R1677-R1676=0,"",R1677))</f>
        <v/>
      </c>
      <c r="D1677" s="10" t="str">
        <f t="shared" si="165"/>
        <v/>
      </c>
      <c r="E1677" s="10" t="str">
        <f>""</f>
        <v/>
      </c>
      <c r="F1677" s="10" t="str">
        <f>IF(C1677="","",VLOOKUP(P1677&amp;"_"&amp;Q1677&amp;"_"&amp;R1677,[1]挑战模式!$A:$AS,13,FALSE)-VLOOKUP(P1677&amp;"_"&amp;Q1677&amp;"_"&amp;R1677,[1]挑战模式!$A:$AS,14,FALSE))</f>
        <v/>
      </c>
      <c r="G1677" s="10" t="str">
        <f t="shared" si="166"/>
        <v/>
      </c>
      <c r="H1677" s="10" t="str">
        <f t="shared" si="163"/>
        <v/>
      </c>
      <c r="I1677" s="10">
        <f ca="1">IF(ISNA(VLOOKUP(P1677&amp;"_"&amp;Q1677&amp;"_"&amp;R1677,[1]挑战模式!$A:$AS,1,FALSE)),"",IF(VLOOKUP(P1677&amp;"_"&amp;Q1677&amp;"_"&amp;R1677,[1]挑战模式!$A:$AS,14+S1677,FALSE)="","",INT(VLOOKUP(P1677&amp;"_"&amp;Q1677&amp;"_"&amp;R1677,[1]挑战模式!$A:$AS,20+S1677,FALSE))))</f>
        <v>10</v>
      </c>
      <c r="J1677" s="10">
        <f ca="1">IF(ISNA(VLOOKUP(P1677&amp;"_"&amp;Q1677&amp;"_"&amp;R1677,[1]挑战模式!$A:$AS,1,FALSE)),"",IF(VLOOKUP(P1677&amp;"_"&amp;Q1677&amp;"_"&amp;R1677,[1]挑战模式!$A:$AS,14+S1677,FALSE)="","",ROUND(VLOOKUP(P1677&amp;"_"&amp;Q1677&amp;"_"&amp;R1677,[1]挑战模式!$A:$AS,5,FALSE)/I1677,2)))</f>
        <v>3</v>
      </c>
      <c r="K1677" s="10">
        <f t="shared" ca="1" si="167"/>
        <v>1</v>
      </c>
      <c r="L1677" s="10" t="str">
        <f t="shared" ca="1" si="168"/>
        <v>Monster_Season3_Challenge5_8_2</v>
      </c>
      <c r="M1677" s="10">
        <f t="shared" ca="1" si="169"/>
        <v>1</v>
      </c>
      <c r="O1677" s="10">
        <f ca="1">IF(J1677="","",VLOOKUP(P1677&amp;"_"&amp;Q1677&amp;"_"&amp;R1677,[1]挑战模式!$A:$AS,38+S1677,FALSE))</f>
        <v>5</v>
      </c>
      <c r="P1677" s="10">
        <v>3</v>
      </c>
      <c r="Q1677" s="10">
        <v>5</v>
      </c>
      <c r="R1677" s="10">
        <v>8</v>
      </c>
      <c r="S1677" s="10">
        <v>2</v>
      </c>
    </row>
    <row r="1678" spans="2:19" x14ac:dyDescent="0.2">
      <c r="B1678" s="10" t="str">
        <f t="shared" si="164"/>
        <v/>
      </c>
      <c r="C1678" s="10" t="str">
        <f>IF(ISNA(VLOOKUP(P1678&amp;"_"&amp;Q1678&amp;"_"&amp;R1678,[1]挑战模式!$A:$AS,1,FALSE)),"",IF(R1678-R1677=0,"",R1678))</f>
        <v/>
      </c>
      <c r="D1678" s="10" t="str">
        <f t="shared" si="165"/>
        <v/>
      </c>
      <c r="E1678" s="10" t="str">
        <f>""</f>
        <v/>
      </c>
      <c r="F1678" s="10" t="str">
        <f>IF(C1678="","",VLOOKUP(P1678&amp;"_"&amp;Q1678&amp;"_"&amp;R1678,[1]挑战模式!$A:$AS,13,FALSE)-VLOOKUP(P1678&amp;"_"&amp;Q1678&amp;"_"&amp;R1678,[1]挑战模式!$A:$AS,14,FALSE))</f>
        <v/>
      </c>
      <c r="G1678" s="10" t="str">
        <f t="shared" si="166"/>
        <v/>
      </c>
      <c r="H1678" s="10" t="str">
        <f t="shared" si="163"/>
        <v/>
      </c>
      <c r="I1678" s="10">
        <f ca="1">IF(ISNA(VLOOKUP(P1678&amp;"_"&amp;Q1678&amp;"_"&amp;R1678,[1]挑战模式!$A:$AS,1,FALSE)),"",IF(VLOOKUP(P1678&amp;"_"&amp;Q1678&amp;"_"&amp;R1678,[1]挑战模式!$A:$AS,14+S1678,FALSE)="","",INT(VLOOKUP(P1678&amp;"_"&amp;Q1678&amp;"_"&amp;R1678,[1]挑战模式!$A:$AS,20+S1678,FALSE))))</f>
        <v>10</v>
      </c>
      <c r="J1678" s="10">
        <f ca="1">IF(ISNA(VLOOKUP(P1678&amp;"_"&amp;Q1678&amp;"_"&amp;R1678,[1]挑战模式!$A:$AS,1,FALSE)),"",IF(VLOOKUP(P1678&amp;"_"&amp;Q1678&amp;"_"&amp;R1678,[1]挑战模式!$A:$AS,14+S1678,FALSE)="","",ROUND(VLOOKUP(P1678&amp;"_"&amp;Q1678&amp;"_"&amp;R1678,[1]挑战模式!$A:$AS,5,FALSE)/I1678,2)))</f>
        <v>3</v>
      </c>
      <c r="K1678" s="10">
        <f t="shared" ca="1" si="167"/>
        <v>1</v>
      </c>
      <c r="L1678" s="10" t="str">
        <f t="shared" ca="1" si="168"/>
        <v>Monster_Season3_Challenge5_8_3</v>
      </c>
      <c r="M1678" s="10">
        <f t="shared" ca="1" si="169"/>
        <v>1</v>
      </c>
      <c r="O1678" s="10">
        <f ca="1">IF(J1678="","",VLOOKUP(P1678&amp;"_"&amp;Q1678&amp;"_"&amp;R1678,[1]挑战模式!$A:$AS,38+S1678,FALSE))</f>
        <v>5</v>
      </c>
      <c r="P1678" s="10">
        <v>3</v>
      </c>
      <c r="Q1678" s="10">
        <v>5</v>
      </c>
      <c r="R1678" s="10">
        <v>8</v>
      </c>
      <c r="S1678" s="10">
        <v>3</v>
      </c>
    </row>
    <row r="1679" spans="2:19" x14ac:dyDescent="0.2">
      <c r="B1679" s="10" t="str">
        <f t="shared" si="164"/>
        <v/>
      </c>
      <c r="C1679" s="10" t="str">
        <f>IF(ISNA(VLOOKUP(P1679&amp;"_"&amp;Q1679&amp;"_"&amp;R1679,[1]挑战模式!$A:$AS,1,FALSE)),"",IF(R1679-R1678=0,"",R1679))</f>
        <v/>
      </c>
      <c r="D1679" s="10" t="str">
        <f t="shared" si="165"/>
        <v/>
      </c>
      <c r="E1679" s="10" t="str">
        <f>""</f>
        <v/>
      </c>
      <c r="F1679" s="10" t="str">
        <f>IF(C1679="","",VLOOKUP(P1679&amp;"_"&amp;Q1679&amp;"_"&amp;R1679,[1]挑战模式!$A:$AS,13,FALSE)-VLOOKUP(P1679&amp;"_"&amp;Q1679&amp;"_"&amp;R1679,[1]挑战模式!$A:$AS,14,FALSE))</f>
        <v/>
      </c>
      <c r="G1679" s="10" t="str">
        <f t="shared" si="166"/>
        <v/>
      </c>
      <c r="H1679" s="10" t="str">
        <f t="shared" si="163"/>
        <v/>
      </c>
      <c r="I1679" s="10">
        <f ca="1">IF(ISNA(VLOOKUP(P1679&amp;"_"&amp;Q1679&amp;"_"&amp;R1679,[1]挑战模式!$A:$AS,1,FALSE)),"",IF(VLOOKUP(P1679&amp;"_"&amp;Q1679&amp;"_"&amp;R1679,[1]挑战模式!$A:$AS,14+S1679,FALSE)="","",INT(VLOOKUP(P1679&amp;"_"&amp;Q1679&amp;"_"&amp;R1679,[1]挑战模式!$A:$AS,20+S1679,FALSE))))</f>
        <v>10</v>
      </c>
      <c r="J1679" s="10">
        <f ca="1">IF(ISNA(VLOOKUP(P1679&amp;"_"&amp;Q1679&amp;"_"&amp;R1679,[1]挑战模式!$A:$AS,1,FALSE)),"",IF(VLOOKUP(P1679&amp;"_"&amp;Q1679&amp;"_"&amp;R1679,[1]挑战模式!$A:$AS,14+S1679,FALSE)="","",ROUND(VLOOKUP(P1679&amp;"_"&amp;Q1679&amp;"_"&amp;R1679,[1]挑战模式!$A:$AS,5,FALSE)/I1679,2)))</f>
        <v>3</v>
      </c>
      <c r="K1679" s="10">
        <f t="shared" ca="1" si="167"/>
        <v>1</v>
      </c>
      <c r="L1679" s="10" t="str">
        <f t="shared" ca="1" si="168"/>
        <v>Monster_Season3_Challenge5_8_4</v>
      </c>
      <c r="M1679" s="10">
        <f t="shared" ca="1" si="169"/>
        <v>1</v>
      </c>
      <c r="O1679" s="10">
        <f ca="1">IF(J1679="","",VLOOKUP(P1679&amp;"_"&amp;Q1679&amp;"_"&amp;R1679,[1]挑战模式!$A:$AS,38+S1679,FALSE))</f>
        <v>5</v>
      </c>
      <c r="P1679" s="10">
        <v>3</v>
      </c>
      <c r="Q1679" s="10">
        <v>5</v>
      </c>
      <c r="R1679" s="10">
        <v>8</v>
      </c>
      <c r="S1679" s="10">
        <v>4</v>
      </c>
    </row>
    <row r="1680" spans="2:19" x14ac:dyDescent="0.2">
      <c r="B1680" s="10" t="str">
        <f t="shared" si="164"/>
        <v/>
      </c>
      <c r="C1680" s="10" t="str">
        <f>IF(ISNA(VLOOKUP(P1680&amp;"_"&amp;Q1680&amp;"_"&amp;R1680,[1]挑战模式!$A:$AS,1,FALSE)),"",IF(R1680-R1679=0,"",R1680))</f>
        <v/>
      </c>
      <c r="D1680" s="10" t="str">
        <f t="shared" si="165"/>
        <v/>
      </c>
      <c r="E1680" s="10" t="str">
        <f>""</f>
        <v/>
      </c>
      <c r="F1680" s="10" t="str">
        <f>IF(C1680="","",VLOOKUP(P1680&amp;"_"&amp;Q1680&amp;"_"&amp;R1680,[1]挑战模式!$A:$AS,13,FALSE)-VLOOKUP(P1680&amp;"_"&amp;Q1680&amp;"_"&amp;R1680,[1]挑战模式!$A:$AS,14,FALSE))</f>
        <v/>
      </c>
      <c r="G1680" s="10" t="str">
        <f t="shared" si="166"/>
        <v/>
      </c>
      <c r="H1680" s="10" t="str">
        <f t="shared" si="163"/>
        <v/>
      </c>
      <c r="I1680" s="10">
        <f ca="1">IF(ISNA(VLOOKUP(P1680&amp;"_"&amp;Q1680&amp;"_"&amp;R1680,[1]挑战模式!$A:$AS,1,FALSE)),"",IF(VLOOKUP(P1680&amp;"_"&amp;Q1680&amp;"_"&amp;R1680,[1]挑战模式!$A:$AS,14+S1680,FALSE)="","",INT(VLOOKUP(P1680&amp;"_"&amp;Q1680&amp;"_"&amp;R1680,[1]挑战模式!$A:$AS,20+S1680,FALSE))))</f>
        <v>1</v>
      </c>
      <c r="J1680" s="10">
        <f ca="1">IF(ISNA(VLOOKUP(P1680&amp;"_"&amp;Q1680&amp;"_"&amp;R1680,[1]挑战模式!$A:$AS,1,FALSE)),"",IF(VLOOKUP(P1680&amp;"_"&amp;Q1680&amp;"_"&amp;R1680,[1]挑战模式!$A:$AS,14+S1680,FALSE)="","",ROUND(VLOOKUP(P1680&amp;"_"&amp;Q1680&amp;"_"&amp;R1680,[1]挑战模式!$A:$AS,5,FALSE)/I1680,2)))</f>
        <v>30</v>
      </c>
      <c r="K1680" s="10">
        <f t="shared" ca="1" si="167"/>
        <v>1</v>
      </c>
      <c r="L1680" s="10" t="str">
        <f t="shared" ca="1" si="168"/>
        <v>Monster_Season3_Challenge5_8_5</v>
      </c>
      <c r="M1680" s="10">
        <f t="shared" ca="1" si="169"/>
        <v>1</v>
      </c>
      <c r="O1680" s="10">
        <f ca="1">IF(J1680="","",VLOOKUP(P1680&amp;"_"&amp;Q1680&amp;"_"&amp;R1680,[1]挑战模式!$A:$AS,38+S1680,FALSE))</f>
        <v>7</v>
      </c>
      <c r="P1680" s="10">
        <v>3</v>
      </c>
      <c r="Q1680" s="10">
        <v>5</v>
      </c>
      <c r="R1680" s="10">
        <v>8</v>
      </c>
      <c r="S1680" s="10">
        <v>5</v>
      </c>
    </row>
    <row r="1681" spans="2:19" x14ac:dyDescent="0.2">
      <c r="B1681" s="10" t="str">
        <f t="shared" si="164"/>
        <v/>
      </c>
      <c r="C1681" s="10" t="str">
        <f>IF(ISNA(VLOOKUP(P1681&amp;"_"&amp;Q1681&amp;"_"&amp;R1681,[1]挑战模式!$A:$AS,1,FALSE)),"",IF(R1681-R1680=0,"",R1681))</f>
        <v/>
      </c>
      <c r="D1681" s="10" t="str">
        <f t="shared" si="165"/>
        <v/>
      </c>
      <c r="E1681" s="10" t="str">
        <f>""</f>
        <v/>
      </c>
      <c r="F1681" s="10" t="str">
        <f>IF(C1681="","",VLOOKUP(P1681&amp;"_"&amp;Q1681&amp;"_"&amp;R1681,[1]挑战模式!$A:$AS,13,FALSE)-VLOOKUP(P1681&amp;"_"&amp;Q1681&amp;"_"&amp;R1681,[1]挑战模式!$A:$AS,14,FALSE))</f>
        <v/>
      </c>
      <c r="G1681" s="10" t="str">
        <f t="shared" si="166"/>
        <v/>
      </c>
      <c r="H1681" s="10" t="str">
        <f t="shared" si="163"/>
        <v/>
      </c>
      <c r="I1681" s="10" t="str">
        <f ca="1">IF(ISNA(VLOOKUP(P1681&amp;"_"&amp;Q1681&amp;"_"&amp;R1681,[1]挑战模式!$A:$AS,1,FALSE)),"",IF(VLOOKUP(P1681&amp;"_"&amp;Q1681&amp;"_"&amp;R1681,[1]挑战模式!$A:$AS,14+S1681,FALSE)="","",INT(VLOOKUP(P1681&amp;"_"&amp;Q1681&amp;"_"&amp;R1681,[1]挑战模式!$A:$AS,20+S1681,FALSE))))</f>
        <v/>
      </c>
      <c r="J1681" s="10" t="str">
        <f ca="1">IF(ISNA(VLOOKUP(P1681&amp;"_"&amp;Q1681&amp;"_"&amp;R1681,[1]挑战模式!$A:$AS,1,FALSE)),"",IF(VLOOKUP(P1681&amp;"_"&amp;Q1681&amp;"_"&amp;R1681,[1]挑战模式!$A:$AS,14+S1681,FALSE)="","",ROUND(VLOOKUP(P1681&amp;"_"&amp;Q1681&amp;"_"&amp;R1681,[1]挑战模式!$A:$AS,5,FALSE)/I1681,2)))</f>
        <v/>
      </c>
      <c r="K1681" s="10" t="str">
        <f t="shared" ca="1" si="167"/>
        <v/>
      </c>
      <c r="L1681" s="10" t="str">
        <f t="shared" ca="1" si="168"/>
        <v/>
      </c>
      <c r="M1681" s="10" t="str">
        <f t="shared" ca="1" si="169"/>
        <v/>
      </c>
      <c r="O1681" s="10" t="str">
        <f ca="1">IF(J1681="","",VLOOKUP(P1681&amp;"_"&amp;Q1681&amp;"_"&amp;R1681,[1]挑战模式!$A:$AS,38+S1681,FALSE))</f>
        <v/>
      </c>
      <c r="P1681" s="10">
        <v>3</v>
      </c>
      <c r="Q1681" s="10">
        <v>5</v>
      </c>
      <c r="R1681" s="10">
        <v>8</v>
      </c>
      <c r="S1681" s="10">
        <v>6</v>
      </c>
    </row>
    <row r="1682" spans="2:19" x14ac:dyDescent="0.2">
      <c r="B1682" s="10" t="str">
        <f t="shared" si="164"/>
        <v>MonsterWaveCallRule_Season4_Challenge1</v>
      </c>
      <c r="C1682" s="10">
        <f>IF(ISNA(VLOOKUP(P1682&amp;"_"&amp;Q1682&amp;"_"&amp;R1682,[1]挑战模式!$A:$AS,1,FALSE)),"",IF(R1682-R1681=0,"",R1682))</f>
        <v>1</v>
      </c>
      <c r="D1682" s="10" t="str">
        <f t="shared" si="165"/>
        <v>赛季4挑战关卡1波次1</v>
      </c>
      <c r="E1682" s="10" t="str">
        <f>""</f>
        <v/>
      </c>
      <c r="F1682" s="10">
        <f>IF(C1682="","",VLOOKUP(P1682&amp;"_"&amp;Q1682&amp;"_"&amp;R1682,[1]挑战模式!$A:$AS,13,FALSE)-VLOOKUP(P1682&amp;"_"&amp;Q1682&amp;"_"&amp;R1682,[1]挑战模式!$A:$AS,14,FALSE))</f>
        <v>100</v>
      </c>
      <c r="G1682" s="10">
        <f t="shared" si="166"/>
        <v>180</v>
      </c>
      <c r="H1682" s="10">
        <f t="shared" si="163"/>
        <v>0</v>
      </c>
      <c r="I1682" s="10">
        <f ca="1">IF(ISNA(VLOOKUP(P1682&amp;"_"&amp;Q1682&amp;"_"&amp;R1682,[1]挑战模式!$A:$AS,1,FALSE)),"",IF(VLOOKUP(P1682&amp;"_"&amp;Q1682&amp;"_"&amp;R1682,[1]挑战模式!$A:$AS,14+S1682,FALSE)="","",INT(VLOOKUP(P1682&amp;"_"&amp;Q1682&amp;"_"&amp;R1682,[1]挑战模式!$A:$AS,20+S1682,FALSE))))</f>
        <v>5</v>
      </c>
      <c r="J1682" s="10">
        <f ca="1">IF(ISNA(VLOOKUP(P1682&amp;"_"&amp;Q1682&amp;"_"&amp;R1682,[1]挑战模式!$A:$AS,1,FALSE)),"",IF(VLOOKUP(P1682&amp;"_"&amp;Q1682&amp;"_"&amp;R1682,[1]挑战模式!$A:$AS,14+S1682,FALSE)="","",ROUND(VLOOKUP(P1682&amp;"_"&amp;Q1682&amp;"_"&amp;R1682,[1]挑战模式!$A:$AS,5,FALSE)/I1682,2)))</f>
        <v>2</v>
      </c>
      <c r="K1682" s="10">
        <f t="shared" ca="1" si="167"/>
        <v>1</v>
      </c>
      <c r="L1682" s="10" t="str">
        <f t="shared" ca="1" si="168"/>
        <v>Monster_Season4_Challenge1_1_1</v>
      </c>
      <c r="M1682" s="10">
        <f t="shared" ca="1" si="169"/>
        <v>1</v>
      </c>
      <c r="O1682" s="10">
        <f ca="1">IF(J1682="","",VLOOKUP(P1682&amp;"_"&amp;Q1682&amp;"_"&amp;R1682,[1]挑战模式!$A:$AS,38+S1682,FALSE))</f>
        <v>40</v>
      </c>
      <c r="P1682" s="10">
        <v>4</v>
      </c>
      <c r="Q1682" s="10">
        <v>1</v>
      </c>
      <c r="R1682" s="10">
        <v>1</v>
      </c>
      <c r="S1682" s="10">
        <v>1</v>
      </c>
    </row>
    <row r="1683" spans="2:19" x14ac:dyDescent="0.2">
      <c r="B1683" s="10" t="str">
        <f t="shared" si="164"/>
        <v/>
      </c>
      <c r="C1683" s="10" t="str">
        <f>IF(ISNA(VLOOKUP(P1683&amp;"_"&amp;Q1683&amp;"_"&amp;R1683,[1]挑战模式!$A:$AS,1,FALSE)),"",IF(R1683-R1682=0,"",R1683))</f>
        <v/>
      </c>
      <c r="D1683" s="10" t="str">
        <f t="shared" si="165"/>
        <v/>
      </c>
      <c r="E1683" s="10" t="str">
        <f>""</f>
        <v/>
      </c>
      <c r="F1683" s="10" t="str">
        <f>IF(C1683="","",VLOOKUP(P1683&amp;"_"&amp;Q1683&amp;"_"&amp;R1683,[1]挑战模式!$A:$AS,13,FALSE)-VLOOKUP(P1683&amp;"_"&amp;Q1683&amp;"_"&amp;R1683,[1]挑战模式!$A:$AS,14,FALSE))</f>
        <v/>
      </c>
      <c r="G1683" s="10" t="str">
        <f t="shared" si="166"/>
        <v/>
      </c>
      <c r="H1683" s="10" t="str">
        <f t="shared" si="163"/>
        <v/>
      </c>
      <c r="I1683" s="10" t="str">
        <f ca="1">IF(ISNA(VLOOKUP(P1683&amp;"_"&amp;Q1683&amp;"_"&amp;R1683,[1]挑战模式!$A:$AS,1,FALSE)),"",IF(VLOOKUP(P1683&amp;"_"&amp;Q1683&amp;"_"&amp;R1683,[1]挑战模式!$A:$AS,14+S1683,FALSE)="","",INT(VLOOKUP(P1683&amp;"_"&amp;Q1683&amp;"_"&amp;R1683,[1]挑战模式!$A:$AS,20+S1683,FALSE))))</f>
        <v/>
      </c>
      <c r="J1683" s="10" t="str">
        <f ca="1">IF(ISNA(VLOOKUP(P1683&amp;"_"&amp;Q1683&amp;"_"&amp;R1683,[1]挑战模式!$A:$AS,1,FALSE)),"",IF(VLOOKUP(P1683&amp;"_"&amp;Q1683&amp;"_"&amp;R1683,[1]挑战模式!$A:$AS,14+S1683,FALSE)="","",ROUND(VLOOKUP(P1683&amp;"_"&amp;Q1683&amp;"_"&amp;R1683,[1]挑战模式!$A:$AS,5,FALSE)/I1683,2)))</f>
        <v/>
      </c>
      <c r="K1683" s="10" t="str">
        <f t="shared" ca="1" si="167"/>
        <v/>
      </c>
      <c r="L1683" s="10" t="str">
        <f t="shared" ca="1" si="168"/>
        <v/>
      </c>
      <c r="M1683" s="10" t="str">
        <f t="shared" ca="1" si="169"/>
        <v/>
      </c>
      <c r="O1683" s="10" t="str">
        <f ca="1">IF(J1683="","",VLOOKUP(P1683&amp;"_"&amp;Q1683&amp;"_"&amp;R1683,[1]挑战模式!$A:$AS,38+S1683,FALSE))</f>
        <v/>
      </c>
      <c r="P1683" s="10">
        <v>4</v>
      </c>
      <c r="Q1683" s="10">
        <v>1</v>
      </c>
      <c r="R1683" s="10">
        <v>1</v>
      </c>
      <c r="S1683" s="10">
        <v>2</v>
      </c>
    </row>
    <row r="1684" spans="2:19" x14ac:dyDescent="0.2">
      <c r="B1684" s="10" t="str">
        <f t="shared" si="164"/>
        <v/>
      </c>
      <c r="C1684" s="10" t="str">
        <f>IF(ISNA(VLOOKUP(P1684&amp;"_"&amp;Q1684&amp;"_"&amp;R1684,[1]挑战模式!$A:$AS,1,FALSE)),"",IF(R1684-R1683=0,"",R1684))</f>
        <v/>
      </c>
      <c r="D1684" s="10" t="str">
        <f t="shared" si="165"/>
        <v/>
      </c>
      <c r="E1684" s="10" t="str">
        <f>""</f>
        <v/>
      </c>
      <c r="F1684" s="10" t="str">
        <f>IF(C1684="","",VLOOKUP(P1684&amp;"_"&amp;Q1684&amp;"_"&amp;R1684,[1]挑战模式!$A:$AS,13,FALSE)-VLOOKUP(P1684&amp;"_"&amp;Q1684&amp;"_"&amp;R1684,[1]挑战模式!$A:$AS,14,FALSE))</f>
        <v/>
      </c>
      <c r="G1684" s="10" t="str">
        <f t="shared" si="166"/>
        <v/>
      </c>
      <c r="H1684" s="10" t="str">
        <f t="shared" si="163"/>
        <v/>
      </c>
      <c r="I1684" s="10" t="str">
        <f ca="1">IF(ISNA(VLOOKUP(P1684&amp;"_"&amp;Q1684&amp;"_"&amp;R1684,[1]挑战模式!$A:$AS,1,FALSE)),"",IF(VLOOKUP(P1684&amp;"_"&amp;Q1684&amp;"_"&amp;R1684,[1]挑战模式!$A:$AS,14+S1684,FALSE)="","",INT(VLOOKUP(P1684&amp;"_"&amp;Q1684&amp;"_"&amp;R1684,[1]挑战模式!$A:$AS,20+S1684,FALSE))))</f>
        <v/>
      </c>
      <c r="J1684" s="10" t="str">
        <f ca="1">IF(ISNA(VLOOKUP(P1684&amp;"_"&amp;Q1684&amp;"_"&amp;R1684,[1]挑战模式!$A:$AS,1,FALSE)),"",IF(VLOOKUP(P1684&amp;"_"&amp;Q1684&amp;"_"&amp;R1684,[1]挑战模式!$A:$AS,14+S1684,FALSE)="","",ROUND(VLOOKUP(P1684&amp;"_"&amp;Q1684&amp;"_"&amp;R1684,[1]挑战模式!$A:$AS,5,FALSE)/I1684,2)))</f>
        <v/>
      </c>
      <c r="K1684" s="10" t="str">
        <f t="shared" ca="1" si="167"/>
        <v/>
      </c>
      <c r="L1684" s="10" t="str">
        <f t="shared" ca="1" si="168"/>
        <v/>
      </c>
      <c r="M1684" s="10" t="str">
        <f t="shared" ca="1" si="169"/>
        <v/>
      </c>
      <c r="O1684" s="10" t="str">
        <f ca="1">IF(J1684="","",VLOOKUP(P1684&amp;"_"&amp;Q1684&amp;"_"&amp;R1684,[1]挑战模式!$A:$AS,38+S1684,FALSE))</f>
        <v/>
      </c>
      <c r="P1684" s="10">
        <v>4</v>
      </c>
      <c r="Q1684" s="10">
        <v>1</v>
      </c>
      <c r="R1684" s="10">
        <v>1</v>
      </c>
      <c r="S1684" s="10">
        <v>3</v>
      </c>
    </row>
    <row r="1685" spans="2:19" x14ac:dyDescent="0.2">
      <c r="B1685" s="10" t="str">
        <f t="shared" si="164"/>
        <v/>
      </c>
      <c r="C1685" s="10" t="str">
        <f>IF(ISNA(VLOOKUP(P1685&amp;"_"&amp;Q1685&amp;"_"&amp;R1685,[1]挑战模式!$A:$AS,1,FALSE)),"",IF(R1685-R1684=0,"",R1685))</f>
        <v/>
      </c>
      <c r="D1685" s="10" t="str">
        <f t="shared" si="165"/>
        <v/>
      </c>
      <c r="E1685" s="10" t="str">
        <f>""</f>
        <v/>
      </c>
      <c r="F1685" s="10" t="str">
        <f>IF(C1685="","",VLOOKUP(P1685&amp;"_"&amp;Q1685&amp;"_"&amp;R1685,[1]挑战模式!$A:$AS,13,FALSE)-VLOOKUP(P1685&amp;"_"&amp;Q1685&amp;"_"&amp;R1685,[1]挑战模式!$A:$AS,14,FALSE))</f>
        <v/>
      </c>
      <c r="G1685" s="10" t="str">
        <f t="shared" si="166"/>
        <v/>
      </c>
      <c r="H1685" s="10" t="str">
        <f t="shared" si="163"/>
        <v/>
      </c>
      <c r="I1685" s="10" t="str">
        <f ca="1">IF(ISNA(VLOOKUP(P1685&amp;"_"&amp;Q1685&amp;"_"&amp;R1685,[1]挑战模式!$A:$AS,1,FALSE)),"",IF(VLOOKUP(P1685&amp;"_"&amp;Q1685&amp;"_"&amp;R1685,[1]挑战模式!$A:$AS,14+S1685,FALSE)="","",INT(VLOOKUP(P1685&amp;"_"&amp;Q1685&amp;"_"&amp;R1685,[1]挑战模式!$A:$AS,20+S1685,FALSE))))</f>
        <v/>
      </c>
      <c r="J1685" s="10" t="str">
        <f ca="1">IF(ISNA(VLOOKUP(P1685&amp;"_"&amp;Q1685&amp;"_"&amp;R1685,[1]挑战模式!$A:$AS,1,FALSE)),"",IF(VLOOKUP(P1685&amp;"_"&amp;Q1685&amp;"_"&amp;R1685,[1]挑战模式!$A:$AS,14+S1685,FALSE)="","",ROUND(VLOOKUP(P1685&amp;"_"&amp;Q1685&amp;"_"&amp;R1685,[1]挑战模式!$A:$AS,5,FALSE)/I1685,2)))</f>
        <v/>
      </c>
      <c r="K1685" s="10" t="str">
        <f t="shared" ca="1" si="167"/>
        <v/>
      </c>
      <c r="L1685" s="10" t="str">
        <f t="shared" ca="1" si="168"/>
        <v/>
      </c>
      <c r="M1685" s="10" t="str">
        <f t="shared" ca="1" si="169"/>
        <v/>
      </c>
      <c r="O1685" s="10" t="str">
        <f ca="1">IF(J1685="","",VLOOKUP(P1685&amp;"_"&amp;Q1685&amp;"_"&amp;R1685,[1]挑战模式!$A:$AS,38+S1685,FALSE))</f>
        <v/>
      </c>
      <c r="P1685" s="10">
        <v>4</v>
      </c>
      <c r="Q1685" s="10">
        <v>1</v>
      </c>
      <c r="R1685" s="10">
        <v>1</v>
      </c>
      <c r="S1685" s="10">
        <v>4</v>
      </c>
    </row>
    <row r="1686" spans="2:19" x14ac:dyDescent="0.2">
      <c r="B1686" s="10" t="str">
        <f t="shared" si="164"/>
        <v/>
      </c>
      <c r="C1686" s="10" t="str">
        <f>IF(ISNA(VLOOKUP(P1686&amp;"_"&amp;Q1686&amp;"_"&amp;R1686,[1]挑战模式!$A:$AS,1,FALSE)),"",IF(R1686-R1685=0,"",R1686))</f>
        <v/>
      </c>
      <c r="D1686" s="10" t="str">
        <f t="shared" si="165"/>
        <v/>
      </c>
      <c r="E1686" s="10" t="str">
        <f>""</f>
        <v/>
      </c>
      <c r="F1686" s="10" t="str">
        <f>IF(C1686="","",VLOOKUP(P1686&amp;"_"&amp;Q1686&amp;"_"&amp;R1686,[1]挑战模式!$A:$AS,13,FALSE)-VLOOKUP(P1686&amp;"_"&amp;Q1686&amp;"_"&amp;R1686,[1]挑战模式!$A:$AS,14,FALSE))</f>
        <v/>
      </c>
      <c r="G1686" s="10" t="str">
        <f t="shared" si="166"/>
        <v/>
      </c>
      <c r="H1686" s="10" t="str">
        <f t="shared" si="163"/>
        <v/>
      </c>
      <c r="I1686" s="10" t="str">
        <f ca="1">IF(ISNA(VLOOKUP(P1686&amp;"_"&amp;Q1686&amp;"_"&amp;R1686,[1]挑战模式!$A:$AS,1,FALSE)),"",IF(VLOOKUP(P1686&amp;"_"&amp;Q1686&amp;"_"&amp;R1686,[1]挑战模式!$A:$AS,14+S1686,FALSE)="","",INT(VLOOKUP(P1686&amp;"_"&amp;Q1686&amp;"_"&amp;R1686,[1]挑战模式!$A:$AS,20+S1686,FALSE))))</f>
        <v/>
      </c>
      <c r="J1686" s="10" t="str">
        <f ca="1">IF(ISNA(VLOOKUP(P1686&amp;"_"&amp;Q1686&amp;"_"&amp;R1686,[1]挑战模式!$A:$AS,1,FALSE)),"",IF(VLOOKUP(P1686&amp;"_"&amp;Q1686&amp;"_"&amp;R1686,[1]挑战模式!$A:$AS,14+S1686,FALSE)="","",ROUND(VLOOKUP(P1686&amp;"_"&amp;Q1686&amp;"_"&amp;R1686,[1]挑战模式!$A:$AS,5,FALSE)/I1686,2)))</f>
        <v/>
      </c>
      <c r="K1686" s="10" t="str">
        <f t="shared" ca="1" si="167"/>
        <v/>
      </c>
      <c r="L1686" s="10" t="str">
        <f t="shared" ca="1" si="168"/>
        <v/>
      </c>
      <c r="M1686" s="10" t="str">
        <f t="shared" ca="1" si="169"/>
        <v/>
      </c>
      <c r="O1686" s="10" t="str">
        <f ca="1">IF(J1686="","",VLOOKUP(P1686&amp;"_"&amp;Q1686&amp;"_"&amp;R1686,[1]挑战模式!$A:$AS,38+S1686,FALSE))</f>
        <v/>
      </c>
      <c r="P1686" s="10">
        <v>4</v>
      </c>
      <c r="Q1686" s="10">
        <v>1</v>
      </c>
      <c r="R1686" s="10">
        <v>1</v>
      </c>
      <c r="S1686" s="10">
        <v>5</v>
      </c>
    </row>
    <row r="1687" spans="2:19" x14ac:dyDescent="0.2">
      <c r="B1687" s="10" t="str">
        <f t="shared" si="164"/>
        <v/>
      </c>
      <c r="C1687" s="10" t="str">
        <f>IF(ISNA(VLOOKUP(P1687&amp;"_"&amp;Q1687&amp;"_"&amp;R1687,[1]挑战模式!$A:$AS,1,FALSE)),"",IF(R1687-R1686=0,"",R1687))</f>
        <v/>
      </c>
      <c r="D1687" s="10" t="str">
        <f t="shared" si="165"/>
        <v/>
      </c>
      <c r="E1687" s="10" t="str">
        <f>""</f>
        <v/>
      </c>
      <c r="F1687" s="10" t="str">
        <f>IF(C1687="","",VLOOKUP(P1687&amp;"_"&amp;Q1687&amp;"_"&amp;R1687,[1]挑战模式!$A:$AS,13,FALSE)-VLOOKUP(P1687&amp;"_"&amp;Q1687&amp;"_"&amp;R1687,[1]挑战模式!$A:$AS,14,FALSE))</f>
        <v/>
      </c>
      <c r="G1687" s="10" t="str">
        <f t="shared" si="166"/>
        <v/>
      </c>
      <c r="H1687" s="10" t="str">
        <f t="shared" ref="H1687:H1750" si="170">IF(C1687="","",0)</f>
        <v/>
      </c>
      <c r="I1687" s="10" t="str">
        <f ca="1">IF(ISNA(VLOOKUP(P1687&amp;"_"&amp;Q1687&amp;"_"&amp;R1687,[1]挑战模式!$A:$AS,1,FALSE)),"",IF(VLOOKUP(P1687&amp;"_"&amp;Q1687&amp;"_"&amp;R1687,[1]挑战模式!$A:$AS,14+S1687,FALSE)="","",INT(VLOOKUP(P1687&amp;"_"&amp;Q1687&amp;"_"&amp;R1687,[1]挑战模式!$A:$AS,20+S1687,FALSE))))</f>
        <v/>
      </c>
      <c r="J1687" s="10" t="str">
        <f ca="1">IF(ISNA(VLOOKUP(P1687&amp;"_"&amp;Q1687&amp;"_"&amp;R1687,[1]挑战模式!$A:$AS,1,FALSE)),"",IF(VLOOKUP(P1687&amp;"_"&amp;Q1687&amp;"_"&amp;R1687,[1]挑战模式!$A:$AS,14+S1687,FALSE)="","",ROUND(VLOOKUP(P1687&amp;"_"&amp;Q1687&amp;"_"&amp;R1687,[1]挑战模式!$A:$AS,5,FALSE)/I1687,2)))</f>
        <v/>
      </c>
      <c r="K1687" s="10" t="str">
        <f t="shared" ca="1" si="167"/>
        <v/>
      </c>
      <c r="L1687" s="10" t="str">
        <f t="shared" ca="1" si="168"/>
        <v/>
      </c>
      <c r="M1687" s="10" t="str">
        <f t="shared" ca="1" si="169"/>
        <v/>
      </c>
      <c r="O1687" s="10" t="str">
        <f ca="1">IF(J1687="","",VLOOKUP(P1687&amp;"_"&amp;Q1687&amp;"_"&amp;R1687,[1]挑战模式!$A:$AS,38+S1687,FALSE))</f>
        <v/>
      </c>
      <c r="P1687" s="10">
        <v>4</v>
      </c>
      <c r="Q1687" s="10">
        <v>1</v>
      </c>
      <c r="R1687" s="10">
        <v>1</v>
      </c>
      <c r="S1687" s="10">
        <v>6</v>
      </c>
    </row>
    <row r="1688" spans="2:19" x14ac:dyDescent="0.2">
      <c r="B1688" s="10" t="str">
        <f t="shared" si="164"/>
        <v>MonsterWaveCallRule_Season4_Challenge1</v>
      </c>
      <c r="C1688" s="10">
        <f>IF(ISNA(VLOOKUP(P1688&amp;"_"&amp;Q1688&amp;"_"&amp;R1688,[1]挑战模式!$A:$AS,1,FALSE)),"",IF(R1688-R1687=0,"",R1688))</f>
        <v>2</v>
      </c>
      <c r="D1688" s="10" t="str">
        <f t="shared" si="165"/>
        <v>赛季4挑战关卡1波次2</v>
      </c>
      <c r="E1688" s="10" t="str">
        <f>""</f>
        <v/>
      </c>
      <c r="F1688" s="10">
        <f>IF(C1688="","",VLOOKUP(P1688&amp;"_"&amp;Q1688&amp;"_"&amp;R1688,[1]挑战模式!$A:$AS,13,FALSE)-VLOOKUP(P1688&amp;"_"&amp;Q1688&amp;"_"&amp;R1688,[1]挑战模式!$A:$AS,14,FALSE))</f>
        <v>100</v>
      </c>
      <c r="G1688" s="10">
        <f t="shared" si="166"/>
        <v>180</v>
      </c>
      <c r="H1688" s="10">
        <f t="shared" si="170"/>
        <v>0</v>
      </c>
      <c r="I1688" s="10">
        <f ca="1">IF(ISNA(VLOOKUP(P1688&amp;"_"&amp;Q1688&amp;"_"&amp;R1688,[1]挑战模式!$A:$AS,1,FALSE)),"",IF(VLOOKUP(P1688&amp;"_"&amp;Q1688&amp;"_"&amp;R1688,[1]挑战模式!$A:$AS,14+S1688,FALSE)="","",INT(VLOOKUP(P1688&amp;"_"&amp;Q1688&amp;"_"&amp;R1688,[1]挑战模式!$A:$AS,20+S1688,FALSE))))</f>
        <v>4</v>
      </c>
      <c r="J1688" s="10">
        <f ca="1">IF(ISNA(VLOOKUP(P1688&amp;"_"&amp;Q1688&amp;"_"&amp;R1688,[1]挑战模式!$A:$AS,1,FALSE)),"",IF(VLOOKUP(P1688&amp;"_"&amp;Q1688&amp;"_"&amp;R1688,[1]挑战模式!$A:$AS,14+S1688,FALSE)="","",ROUND(VLOOKUP(P1688&amp;"_"&amp;Q1688&amp;"_"&amp;R1688,[1]挑战模式!$A:$AS,5,FALSE)/I1688,2)))</f>
        <v>3.75</v>
      </c>
      <c r="K1688" s="10">
        <f t="shared" ca="1" si="167"/>
        <v>1</v>
      </c>
      <c r="L1688" s="10" t="str">
        <f t="shared" ca="1" si="168"/>
        <v>Monster_Season4_Challenge1_2_1</v>
      </c>
      <c r="M1688" s="10">
        <f t="shared" ca="1" si="169"/>
        <v>1</v>
      </c>
      <c r="O1688" s="10">
        <f ca="1">IF(J1688="","",VLOOKUP(P1688&amp;"_"&amp;Q1688&amp;"_"&amp;R1688,[1]挑战模式!$A:$AS,38+S1688,FALSE))</f>
        <v>25</v>
      </c>
      <c r="P1688" s="10">
        <v>4</v>
      </c>
      <c r="Q1688" s="10">
        <v>1</v>
      </c>
      <c r="R1688" s="10">
        <v>2</v>
      </c>
      <c r="S1688" s="10">
        <v>1</v>
      </c>
    </row>
    <row r="1689" spans="2:19" x14ac:dyDescent="0.2">
      <c r="B1689" s="10" t="str">
        <f t="shared" si="164"/>
        <v/>
      </c>
      <c r="C1689" s="10" t="str">
        <f>IF(ISNA(VLOOKUP(P1689&amp;"_"&amp;Q1689&amp;"_"&amp;R1689,[1]挑战模式!$A:$AS,1,FALSE)),"",IF(R1689-R1688=0,"",R1689))</f>
        <v/>
      </c>
      <c r="D1689" s="10" t="str">
        <f t="shared" si="165"/>
        <v/>
      </c>
      <c r="E1689" s="10" t="str">
        <f>""</f>
        <v/>
      </c>
      <c r="F1689" s="10" t="str">
        <f>IF(C1689="","",VLOOKUP(P1689&amp;"_"&amp;Q1689&amp;"_"&amp;R1689,[1]挑战模式!$A:$AS,13,FALSE)-VLOOKUP(P1689&amp;"_"&amp;Q1689&amp;"_"&amp;R1689,[1]挑战模式!$A:$AS,14,FALSE))</f>
        <v/>
      </c>
      <c r="G1689" s="10" t="str">
        <f t="shared" si="166"/>
        <v/>
      </c>
      <c r="H1689" s="10" t="str">
        <f t="shared" si="170"/>
        <v/>
      </c>
      <c r="I1689" s="10">
        <f ca="1">IF(ISNA(VLOOKUP(P1689&amp;"_"&amp;Q1689&amp;"_"&amp;R1689,[1]挑战模式!$A:$AS,1,FALSE)),"",IF(VLOOKUP(P1689&amp;"_"&amp;Q1689&amp;"_"&amp;R1689,[1]挑战模式!$A:$AS,14+S1689,FALSE)="","",INT(VLOOKUP(P1689&amp;"_"&amp;Q1689&amp;"_"&amp;R1689,[1]挑战模式!$A:$AS,20+S1689,FALSE))))</f>
        <v>4</v>
      </c>
      <c r="J1689" s="10">
        <f ca="1">IF(ISNA(VLOOKUP(P1689&amp;"_"&amp;Q1689&amp;"_"&amp;R1689,[1]挑战模式!$A:$AS,1,FALSE)),"",IF(VLOOKUP(P1689&amp;"_"&amp;Q1689&amp;"_"&amp;R1689,[1]挑战模式!$A:$AS,14+S1689,FALSE)="","",ROUND(VLOOKUP(P1689&amp;"_"&amp;Q1689&amp;"_"&amp;R1689,[1]挑战模式!$A:$AS,5,FALSE)/I1689,2)))</f>
        <v>3.75</v>
      </c>
      <c r="K1689" s="10">
        <f t="shared" ca="1" si="167"/>
        <v>1</v>
      </c>
      <c r="L1689" s="10" t="str">
        <f t="shared" ca="1" si="168"/>
        <v>Monster_Season4_Challenge1_2_2</v>
      </c>
      <c r="M1689" s="10">
        <f t="shared" ca="1" si="169"/>
        <v>1</v>
      </c>
      <c r="O1689" s="10">
        <f ca="1">IF(J1689="","",VLOOKUP(P1689&amp;"_"&amp;Q1689&amp;"_"&amp;R1689,[1]挑战模式!$A:$AS,38+S1689,FALSE))</f>
        <v>25</v>
      </c>
      <c r="P1689" s="10">
        <v>4</v>
      </c>
      <c r="Q1689" s="10">
        <v>1</v>
      </c>
      <c r="R1689" s="10">
        <v>2</v>
      </c>
      <c r="S1689" s="10">
        <v>2</v>
      </c>
    </row>
    <row r="1690" spans="2:19" x14ac:dyDescent="0.2">
      <c r="B1690" s="10" t="str">
        <f t="shared" si="164"/>
        <v/>
      </c>
      <c r="C1690" s="10" t="str">
        <f>IF(ISNA(VLOOKUP(P1690&amp;"_"&amp;Q1690&amp;"_"&amp;R1690,[1]挑战模式!$A:$AS,1,FALSE)),"",IF(R1690-R1689=0,"",R1690))</f>
        <v/>
      </c>
      <c r="D1690" s="10" t="str">
        <f t="shared" si="165"/>
        <v/>
      </c>
      <c r="E1690" s="10" t="str">
        <f>""</f>
        <v/>
      </c>
      <c r="F1690" s="10" t="str">
        <f>IF(C1690="","",VLOOKUP(P1690&amp;"_"&amp;Q1690&amp;"_"&amp;R1690,[1]挑战模式!$A:$AS,13,FALSE)-VLOOKUP(P1690&amp;"_"&amp;Q1690&amp;"_"&amp;R1690,[1]挑战模式!$A:$AS,14,FALSE))</f>
        <v/>
      </c>
      <c r="G1690" s="10" t="str">
        <f t="shared" si="166"/>
        <v/>
      </c>
      <c r="H1690" s="10" t="str">
        <f t="shared" si="170"/>
        <v/>
      </c>
      <c r="I1690" s="10" t="str">
        <f ca="1">IF(ISNA(VLOOKUP(P1690&amp;"_"&amp;Q1690&amp;"_"&amp;R1690,[1]挑战模式!$A:$AS,1,FALSE)),"",IF(VLOOKUP(P1690&amp;"_"&amp;Q1690&amp;"_"&amp;R1690,[1]挑战模式!$A:$AS,14+S1690,FALSE)="","",INT(VLOOKUP(P1690&amp;"_"&amp;Q1690&amp;"_"&amp;R1690,[1]挑战模式!$A:$AS,20+S1690,FALSE))))</f>
        <v/>
      </c>
      <c r="J1690" s="10" t="str">
        <f ca="1">IF(ISNA(VLOOKUP(P1690&amp;"_"&amp;Q1690&amp;"_"&amp;R1690,[1]挑战模式!$A:$AS,1,FALSE)),"",IF(VLOOKUP(P1690&amp;"_"&amp;Q1690&amp;"_"&amp;R1690,[1]挑战模式!$A:$AS,14+S1690,FALSE)="","",ROUND(VLOOKUP(P1690&amp;"_"&amp;Q1690&amp;"_"&amp;R1690,[1]挑战模式!$A:$AS,5,FALSE)/I1690,2)))</f>
        <v/>
      </c>
      <c r="K1690" s="10" t="str">
        <f t="shared" ca="1" si="167"/>
        <v/>
      </c>
      <c r="L1690" s="10" t="str">
        <f t="shared" ca="1" si="168"/>
        <v/>
      </c>
      <c r="M1690" s="10" t="str">
        <f t="shared" ca="1" si="169"/>
        <v/>
      </c>
      <c r="O1690" s="10" t="str">
        <f ca="1">IF(J1690="","",VLOOKUP(P1690&amp;"_"&amp;Q1690&amp;"_"&amp;R1690,[1]挑战模式!$A:$AS,38+S1690,FALSE))</f>
        <v/>
      </c>
      <c r="P1690" s="10">
        <v>4</v>
      </c>
      <c r="Q1690" s="10">
        <v>1</v>
      </c>
      <c r="R1690" s="10">
        <v>2</v>
      </c>
      <c r="S1690" s="10">
        <v>3</v>
      </c>
    </row>
    <row r="1691" spans="2:19" x14ac:dyDescent="0.2">
      <c r="B1691" s="10" t="str">
        <f t="shared" si="164"/>
        <v/>
      </c>
      <c r="C1691" s="10" t="str">
        <f>IF(ISNA(VLOOKUP(P1691&amp;"_"&amp;Q1691&amp;"_"&amp;R1691,[1]挑战模式!$A:$AS,1,FALSE)),"",IF(R1691-R1690=0,"",R1691))</f>
        <v/>
      </c>
      <c r="D1691" s="10" t="str">
        <f t="shared" si="165"/>
        <v/>
      </c>
      <c r="E1691" s="10" t="str">
        <f>""</f>
        <v/>
      </c>
      <c r="F1691" s="10" t="str">
        <f>IF(C1691="","",VLOOKUP(P1691&amp;"_"&amp;Q1691&amp;"_"&amp;R1691,[1]挑战模式!$A:$AS,13,FALSE)-VLOOKUP(P1691&amp;"_"&amp;Q1691&amp;"_"&amp;R1691,[1]挑战模式!$A:$AS,14,FALSE))</f>
        <v/>
      </c>
      <c r="G1691" s="10" t="str">
        <f t="shared" si="166"/>
        <v/>
      </c>
      <c r="H1691" s="10" t="str">
        <f t="shared" si="170"/>
        <v/>
      </c>
      <c r="I1691" s="10" t="str">
        <f ca="1">IF(ISNA(VLOOKUP(P1691&amp;"_"&amp;Q1691&amp;"_"&amp;R1691,[1]挑战模式!$A:$AS,1,FALSE)),"",IF(VLOOKUP(P1691&amp;"_"&amp;Q1691&amp;"_"&amp;R1691,[1]挑战模式!$A:$AS,14+S1691,FALSE)="","",INT(VLOOKUP(P1691&amp;"_"&amp;Q1691&amp;"_"&amp;R1691,[1]挑战模式!$A:$AS,20+S1691,FALSE))))</f>
        <v/>
      </c>
      <c r="J1691" s="10" t="str">
        <f ca="1">IF(ISNA(VLOOKUP(P1691&amp;"_"&amp;Q1691&amp;"_"&amp;R1691,[1]挑战模式!$A:$AS,1,FALSE)),"",IF(VLOOKUP(P1691&amp;"_"&amp;Q1691&amp;"_"&amp;R1691,[1]挑战模式!$A:$AS,14+S1691,FALSE)="","",ROUND(VLOOKUP(P1691&amp;"_"&amp;Q1691&amp;"_"&amp;R1691,[1]挑战模式!$A:$AS,5,FALSE)/I1691,2)))</f>
        <v/>
      </c>
      <c r="K1691" s="10" t="str">
        <f t="shared" ca="1" si="167"/>
        <v/>
      </c>
      <c r="L1691" s="10" t="str">
        <f t="shared" ca="1" si="168"/>
        <v/>
      </c>
      <c r="M1691" s="10" t="str">
        <f t="shared" ca="1" si="169"/>
        <v/>
      </c>
      <c r="O1691" s="10" t="str">
        <f ca="1">IF(J1691="","",VLOOKUP(P1691&amp;"_"&amp;Q1691&amp;"_"&amp;R1691,[1]挑战模式!$A:$AS,38+S1691,FALSE))</f>
        <v/>
      </c>
      <c r="P1691" s="10">
        <v>4</v>
      </c>
      <c r="Q1691" s="10">
        <v>1</v>
      </c>
      <c r="R1691" s="10">
        <v>2</v>
      </c>
      <c r="S1691" s="10">
        <v>4</v>
      </c>
    </row>
    <row r="1692" spans="2:19" x14ac:dyDescent="0.2">
      <c r="B1692" s="10" t="str">
        <f t="shared" si="164"/>
        <v/>
      </c>
      <c r="C1692" s="10" t="str">
        <f>IF(ISNA(VLOOKUP(P1692&amp;"_"&amp;Q1692&amp;"_"&amp;R1692,[1]挑战模式!$A:$AS,1,FALSE)),"",IF(R1692-R1691=0,"",R1692))</f>
        <v/>
      </c>
      <c r="D1692" s="10" t="str">
        <f t="shared" si="165"/>
        <v/>
      </c>
      <c r="E1692" s="10" t="str">
        <f>""</f>
        <v/>
      </c>
      <c r="F1692" s="10" t="str">
        <f>IF(C1692="","",VLOOKUP(P1692&amp;"_"&amp;Q1692&amp;"_"&amp;R1692,[1]挑战模式!$A:$AS,13,FALSE)-VLOOKUP(P1692&amp;"_"&amp;Q1692&amp;"_"&amp;R1692,[1]挑战模式!$A:$AS,14,FALSE))</f>
        <v/>
      </c>
      <c r="G1692" s="10" t="str">
        <f t="shared" si="166"/>
        <v/>
      </c>
      <c r="H1692" s="10" t="str">
        <f t="shared" si="170"/>
        <v/>
      </c>
      <c r="I1692" s="10" t="str">
        <f ca="1">IF(ISNA(VLOOKUP(P1692&amp;"_"&amp;Q1692&amp;"_"&amp;R1692,[1]挑战模式!$A:$AS,1,FALSE)),"",IF(VLOOKUP(P1692&amp;"_"&amp;Q1692&amp;"_"&amp;R1692,[1]挑战模式!$A:$AS,14+S1692,FALSE)="","",INT(VLOOKUP(P1692&amp;"_"&amp;Q1692&amp;"_"&amp;R1692,[1]挑战模式!$A:$AS,20+S1692,FALSE))))</f>
        <v/>
      </c>
      <c r="J1692" s="10" t="str">
        <f ca="1">IF(ISNA(VLOOKUP(P1692&amp;"_"&amp;Q1692&amp;"_"&amp;R1692,[1]挑战模式!$A:$AS,1,FALSE)),"",IF(VLOOKUP(P1692&amp;"_"&amp;Q1692&amp;"_"&amp;R1692,[1]挑战模式!$A:$AS,14+S1692,FALSE)="","",ROUND(VLOOKUP(P1692&amp;"_"&amp;Q1692&amp;"_"&amp;R1692,[1]挑战模式!$A:$AS,5,FALSE)/I1692,2)))</f>
        <v/>
      </c>
      <c r="K1692" s="10" t="str">
        <f t="shared" ca="1" si="167"/>
        <v/>
      </c>
      <c r="L1692" s="10" t="str">
        <f t="shared" ca="1" si="168"/>
        <v/>
      </c>
      <c r="M1692" s="10" t="str">
        <f t="shared" ca="1" si="169"/>
        <v/>
      </c>
      <c r="O1692" s="10" t="str">
        <f ca="1">IF(J1692="","",VLOOKUP(P1692&amp;"_"&amp;Q1692&amp;"_"&amp;R1692,[1]挑战模式!$A:$AS,38+S1692,FALSE))</f>
        <v/>
      </c>
      <c r="P1692" s="10">
        <v>4</v>
      </c>
      <c r="Q1692" s="10">
        <v>1</v>
      </c>
      <c r="R1692" s="10">
        <v>2</v>
      </c>
      <c r="S1692" s="10">
        <v>5</v>
      </c>
    </row>
    <row r="1693" spans="2:19" x14ac:dyDescent="0.2">
      <c r="B1693" s="10" t="str">
        <f t="shared" si="164"/>
        <v/>
      </c>
      <c r="C1693" s="10" t="str">
        <f>IF(ISNA(VLOOKUP(P1693&amp;"_"&amp;Q1693&amp;"_"&amp;R1693,[1]挑战模式!$A:$AS,1,FALSE)),"",IF(R1693-R1692=0,"",R1693))</f>
        <v/>
      </c>
      <c r="D1693" s="10" t="str">
        <f t="shared" si="165"/>
        <v/>
      </c>
      <c r="E1693" s="10" t="str">
        <f>""</f>
        <v/>
      </c>
      <c r="F1693" s="10" t="str">
        <f>IF(C1693="","",VLOOKUP(P1693&amp;"_"&amp;Q1693&amp;"_"&amp;R1693,[1]挑战模式!$A:$AS,13,FALSE)-VLOOKUP(P1693&amp;"_"&amp;Q1693&amp;"_"&amp;R1693,[1]挑战模式!$A:$AS,14,FALSE))</f>
        <v/>
      </c>
      <c r="G1693" s="10" t="str">
        <f t="shared" si="166"/>
        <v/>
      </c>
      <c r="H1693" s="10" t="str">
        <f t="shared" si="170"/>
        <v/>
      </c>
      <c r="I1693" s="10" t="str">
        <f ca="1">IF(ISNA(VLOOKUP(P1693&amp;"_"&amp;Q1693&amp;"_"&amp;R1693,[1]挑战模式!$A:$AS,1,FALSE)),"",IF(VLOOKUP(P1693&amp;"_"&amp;Q1693&amp;"_"&amp;R1693,[1]挑战模式!$A:$AS,14+S1693,FALSE)="","",INT(VLOOKUP(P1693&amp;"_"&amp;Q1693&amp;"_"&amp;R1693,[1]挑战模式!$A:$AS,20+S1693,FALSE))))</f>
        <v/>
      </c>
      <c r="J1693" s="10" t="str">
        <f ca="1">IF(ISNA(VLOOKUP(P1693&amp;"_"&amp;Q1693&amp;"_"&amp;R1693,[1]挑战模式!$A:$AS,1,FALSE)),"",IF(VLOOKUP(P1693&amp;"_"&amp;Q1693&amp;"_"&amp;R1693,[1]挑战模式!$A:$AS,14+S1693,FALSE)="","",ROUND(VLOOKUP(P1693&amp;"_"&amp;Q1693&amp;"_"&amp;R1693,[1]挑战模式!$A:$AS,5,FALSE)/I1693,2)))</f>
        <v/>
      </c>
      <c r="K1693" s="10" t="str">
        <f t="shared" ca="1" si="167"/>
        <v/>
      </c>
      <c r="L1693" s="10" t="str">
        <f t="shared" ca="1" si="168"/>
        <v/>
      </c>
      <c r="M1693" s="10" t="str">
        <f t="shared" ca="1" si="169"/>
        <v/>
      </c>
      <c r="O1693" s="10" t="str">
        <f ca="1">IF(J1693="","",VLOOKUP(P1693&amp;"_"&amp;Q1693&amp;"_"&amp;R1693,[1]挑战模式!$A:$AS,38+S1693,FALSE))</f>
        <v/>
      </c>
      <c r="P1693" s="10">
        <v>4</v>
      </c>
      <c r="Q1693" s="10">
        <v>1</v>
      </c>
      <c r="R1693" s="10">
        <v>2</v>
      </c>
      <c r="S1693" s="10">
        <v>6</v>
      </c>
    </row>
    <row r="1694" spans="2:19" x14ac:dyDescent="0.2">
      <c r="B1694" s="10" t="str">
        <f t="shared" si="164"/>
        <v>MonsterWaveCallRule_Season4_Challenge1</v>
      </c>
      <c r="C1694" s="10">
        <f>IF(ISNA(VLOOKUP(P1694&amp;"_"&amp;Q1694&amp;"_"&amp;R1694,[1]挑战模式!$A:$AS,1,FALSE)),"",IF(R1694-R1693=0,"",R1694))</f>
        <v>3</v>
      </c>
      <c r="D1694" s="10" t="str">
        <f t="shared" si="165"/>
        <v>赛季4挑战关卡1波次3</v>
      </c>
      <c r="E1694" s="10" t="str">
        <f>""</f>
        <v/>
      </c>
      <c r="F1694" s="10">
        <f>IF(C1694="","",VLOOKUP(P1694&amp;"_"&amp;Q1694&amp;"_"&amp;R1694,[1]挑战模式!$A:$AS,13,FALSE)-VLOOKUP(P1694&amp;"_"&amp;Q1694&amp;"_"&amp;R1694,[1]挑战模式!$A:$AS,14,FALSE))</f>
        <v>100</v>
      </c>
      <c r="G1694" s="10">
        <f t="shared" si="166"/>
        <v>180</v>
      </c>
      <c r="H1694" s="10">
        <f t="shared" si="170"/>
        <v>0</v>
      </c>
      <c r="I1694" s="10">
        <f ca="1">IF(ISNA(VLOOKUP(P1694&amp;"_"&amp;Q1694&amp;"_"&amp;R1694,[1]挑战模式!$A:$AS,1,FALSE)),"",IF(VLOOKUP(P1694&amp;"_"&amp;Q1694&amp;"_"&amp;R1694,[1]挑战模式!$A:$AS,14+S1694,FALSE)="","",INT(VLOOKUP(P1694&amp;"_"&amp;Q1694&amp;"_"&amp;R1694,[1]挑战模式!$A:$AS,20+S1694,FALSE))))</f>
        <v>7</v>
      </c>
      <c r="J1694" s="10">
        <f ca="1">IF(ISNA(VLOOKUP(P1694&amp;"_"&amp;Q1694&amp;"_"&amp;R1694,[1]挑战模式!$A:$AS,1,FALSE)),"",IF(VLOOKUP(P1694&amp;"_"&amp;Q1694&amp;"_"&amp;R1694,[1]挑战模式!$A:$AS,14+S1694,FALSE)="","",ROUND(VLOOKUP(P1694&amp;"_"&amp;Q1694&amp;"_"&amp;R1694,[1]挑战模式!$A:$AS,5,FALSE)/I1694,2)))</f>
        <v>2.86</v>
      </c>
      <c r="K1694" s="10">
        <f t="shared" ca="1" si="167"/>
        <v>1</v>
      </c>
      <c r="L1694" s="10" t="str">
        <f t="shared" ca="1" si="168"/>
        <v>Monster_Season4_Challenge1_3_1</v>
      </c>
      <c r="M1694" s="10">
        <f t="shared" ca="1" si="169"/>
        <v>1</v>
      </c>
      <c r="O1694" s="10">
        <f ca="1">IF(J1694="","",VLOOKUP(P1694&amp;"_"&amp;Q1694&amp;"_"&amp;R1694,[1]挑战模式!$A:$AS,38+S1694,FALSE))</f>
        <v>14</v>
      </c>
      <c r="P1694" s="10">
        <v>4</v>
      </c>
      <c r="Q1694" s="10">
        <v>1</v>
      </c>
      <c r="R1694" s="10">
        <v>3</v>
      </c>
      <c r="S1694" s="10">
        <v>1</v>
      </c>
    </row>
    <row r="1695" spans="2:19" x14ac:dyDescent="0.2">
      <c r="B1695" s="10" t="str">
        <f t="shared" si="164"/>
        <v/>
      </c>
      <c r="C1695" s="10" t="str">
        <f>IF(ISNA(VLOOKUP(P1695&amp;"_"&amp;Q1695&amp;"_"&amp;R1695,[1]挑战模式!$A:$AS,1,FALSE)),"",IF(R1695-R1694=0,"",R1695))</f>
        <v/>
      </c>
      <c r="D1695" s="10" t="str">
        <f t="shared" si="165"/>
        <v/>
      </c>
      <c r="E1695" s="10" t="str">
        <f>""</f>
        <v/>
      </c>
      <c r="F1695" s="10" t="str">
        <f>IF(C1695="","",VLOOKUP(P1695&amp;"_"&amp;Q1695&amp;"_"&amp;R1695,[1]挑战模式!$A:$AS,13,FALSE)-VLOOKUP(P1695&amp;"_"&amp;Q1695&amp;"_"&amp;R1695,[1]挑战模式!$A:$AS,14,FALSE))</f>
        <v/>
      </c>
      <c r="G1695" s="10" t="str">
        <f t="shared" si="166"/>
        <v/>
      </c>
      <c r="H1695" s="10" t="str">
        <f t="shared" si="170"/>
        <v/>
      </c>
      <c r="I1695" s="10">
        <f ca="1">IF(ISNA(VLOOKUP(P1695&amp;"_"&amp;Q1695&amp;"_"&amp;R1695,[1]挑战模式!$A:$AS,1,FALSE)),"",IF(VLOOKUP(P1695&amp;"_"&amp;Q1695&amp;"_"&amp;R1695,[1]挑战模式!$A:$AS,14+S1695,FALSE)="","",INT(VLOOKUP(P1695&amp;"_"&amp;Q1695&amp;"_"&amp;R1695,[1]挑战模式!$A:$AS,20+S1695,FALSE))))</f>
        <v>7</v>
      </c>
      <c r="J1695" s="10">
        <f ca="1">IF(ISNA(VLOOKUP(P1695&amp;"_"&amp;Q1695&amp;"_"&amp;R1695,[1]挑战模式!$A:$AS,1,FALSE)),"",IF(VLOOKUP(P1695&amp;"_"&amp;Q1695&amp;"_"&amp;R1695,[1]挑战模式!$A:$AS,14+S1695,FALSE)="","",ROUND(VLOOKUP(P1695&amp;"_"&amp;Q1695&amp;"_"&amp;R1695,[1]挑战模式!$A:$AS,5,FALSE)/I1695,2)))</f>
        <v>2.86</v>
      </c>
      <c r="K1695" s="10">
        <f t="shared" ca="1" si="167"/>
        <v>1</v>
      </c>
      <c r="L1695" s="10" t="str">
        <f t="shared" ca="1" si="168"/>
        <v>Monster_Season4_Challenge1_3_2</v>
      </c>
      <c r="M1695" s="10">
        <f t="shared" ca="1" si="169"/>
        <v>1</v>
      </c>
      <c r="O1695" s="10">
        <f ca="1">IF(J1695="","",VLOOKUP(P1695&amp;"_"&amp;Q1695&amp;"_"&amp;R1695,[1]挑战模式!$A:$AS,38+S1695,FALSE))</f>
        <v>14</v>
      </c>
      <c r="P1695" s="10">
        <v>4</v>
      </c>
      <c r="Q1695" s="10">
        <v>1</v>
      </c>
      <c r="R1695" s="10">
        <v>3</v>
      </c>
      <c r="S1695" s="10">
        <v>2</v>
      </c>
    </row>
    <row r="1696" spans="2:19" x14ac:dyDescent="0.2">
      <c r="B1696" s="10" t="str">
        <f t="shared" si="164"/>
        <v/>
      </c>
      <c r="C1696" s="10" t="str">
        <f>IF(ISNA(VLOOKUP(P1696&amp;"_"&amp;Q1696&amp;"_"&amp;R1696,[1]挑战模式!$A:$AS,1,FALSE)),"",IF(R1696-R1695=0,"",R1696))</f>
        <v/>
      </c>
      <c r="D1696" s="10" t="str">
        <f t="shared" si="165"/>
        <v/>
      </c>
      <c r="E1696" s="10" t="str">
        <f>""</f>
        <v/>
      </c>
      <c r="F1696" s="10" t="str">
        <f>IF(C1696="","",VLOOKUP(P1696&amp;"_"&amp;Q1696&amp;"_"&amp;R1696,[1]挑战模式!$A:$AS,13,FALSE)-VLOOKUP(P1696&amp;"_"&amp;Q1696&amp;"_"&amp;R1696,[1]挑战模式!$A:$AS,14,FALSE))</f>
        <v/>
      </c>
      <c r="G1696" s="10" t="str">
        <f t="shared" si="166"/>
        <v/>
      </c>
      <c r="H1696" s="10" t="str">
        <f t="shared" si="170"/>
        <v/>
      </c>
      <c r="I1696" s="10" t="str">
        <f ca="1">IF(ISNA(VLOOKUP(P1696&amp;"_"&amp;Q1696&amp;"_"&amp;R1696,[1]挑战模式!$A:$AS,1,FALSE)),"",IF(VLOOKUP(P1696&amp;"_"&amp;Q1696&amp;"_"&amp;R1696,[1]挑战模式!$A:$AS,14+S1696,FALSE)="","",INT(VLOOKUP(P1696&amp;"_"&amp;Q1696&amp;"_"&amp;R1696,[1]挑战模式!$A:$AS,20+S1696,FALSE))))</f>
        <v/>
      </c>
      <c r="J1696" s="10" t="str">
        <f ca="1">IF(ISNA(VLOOKUP(P1696&amp;"_"&amp;Q1696&amp;"_"&amp;R1696,[1]挑战模式!$A:$AS,1,FALSE)),"",IF(VLOOKUP(P1696&amp;"_"&amp;Q1696&amp;"_"&amp;R1696,[1]挑战模式!$A:$AS,14+S1696,FALSE)="","",ROUND(VLOOKUP(P1696&amp;"_"&amp;Q1696&amp;"_"&amp;R1696,[1]挑战模式!$A:$AS,5,FALSE)/I1696,2)))</f>
        <v/>
      </c>
      <c r="K1696" s="10" t="str">
        <f t="shared" ca="1" si="167"/>
        <v/>
      </c>
      <c r="L1696" s="10" t="str">
        <f t="shared" ca="1" si="168"/>
        <v/>
      </c>
      <c r="M1696" s="10" t="str">
        <f t="shared" ca="1" si="169"/>
        <v/>
      </c>
      <c r="O1696" s="10" t="str">
        <f ca="1">IF(J1696="","",VLOOKUP(P1696&amp;"_"&amp;Q1696&amp;"_"&amp;R1696,[1]挑战模式!$A:$AS,38+S1696,FALSE))</f>
        <v/>
      </c>
      <c r="P1696" s="10">
        <v>4</v>
      </c>
      <c r="Q1696" s="10">
        <v>1</v>
      </c>
      <c r="R1696" s="10">
        <v>3</v>
      </c>
      <c r="S1696" s="10">
        <v>3</v>
      </c>
    </row>
    <row r="1697" spans="2:19" x14ac:dyDescent="0.2">
      <c r="B1697" s="10" t="str">
        <f t="shared" si="164"/>
        <v/>
      </c>
      <c r="C1697" s="10" t="str">
        <f>IF(ISNA(VLOOKUP(P1697&amp;"_"&amp;Q1697&amp;"_"&amp;R1697,[1]挑战模式!$A:$AS,1,FALSE)),"",IF(R1697-R1696=0,"",R1697))</f>
        <v/>
      </c>
      <c r="D1697" s="10" t="str">
        <f t="shared" si="165"/>
        <v/>
      </c>
      <c r="E1697" s="10" t="str">
        <f>""</f>
        <v/>
      </c>
      <c r="F1697" s="10" t="str">
        <f>IF(C1697="","",VLOOKUP(P1697&amp;"_"&amp;Q1697&amp;"_"&amp;R1697,[1]挑战模式!$A:$AS,13,FALSE)-VLOOKUP(P1697&amp;"_"&amp;Q1697&amp;"_"&amp;R1697,[1]挑战模式!$A:$AS,14,FALSE))</f>
        <v/>
      </c>
      <c r="G1697" s="10" t="str">
        <f t="shared" si="166"/>
        <v/>
      </c>
      <c r="H1697" s="10" t="str">
        <f t="shared" si="170"/>
        <v/>
      </c>
      <c r="I1697" s="10" t="str">
        <f ca="1">IF(ISNA(VLOOKUP(P1697&amp;"_"&amp;Q1697&amp;"_"&amp;R1697,[1]挑战模式!$A:$AS,1,FALSE)),"",IF(VLOOKUP(P1697&amp;"_"&amp;Q1697&amp;"_"&amp;R1697,[1]挑战模式!$A:$AS,14+S1697,FALSE)="","",INT(VLOOKUP(P1697&amp;"_"&amp;Q1697&amp;"_"&amp;R1697,[1]挑战模式!$A:$AS,20+S1697,FALSE))))</f>
        <v/>
      </c>
      <c r="J1697" s="10" t="str">
        <f ca="1">IF(ISNA(VLOOKUP(P1697&amp;"_"&amp;Q1697&amp;"_"&amp;R1697,[1]挑战模式!$A:$AS,1,FALSE)),"",IF(VLOOKUP(P1697&amp;"_"&amp;Q1697&amp;"_"&amp;R1697,[1]挑战模式!$A:$AS,14+S1697,FALSE)="","",ROUND(VLOOKUP(P1697&amp;"_"&amp;Q1697&amp;"_"&amp;R1697,[1]挑战模式!$A:$AS,5,FALSE)/I1697,2)))</f>
        <v/>
      </c>
      <c r="K1697" s="10" t="str">
        <f t="shared" ca="1" si="167"/>
        <v/>
      </c>
      <c r="L1697" s="10" t="str">
        <f t="shared" ca="1" si="168"/>
        <v/>
      </c>
      <c r="M1697" s="10" t="str">
        <f t="shared" ca="1" si="169"/>
        <v/>
      </c>
      <c r="O1697" s="10" t="str">
        <f ca="1">IF(J1697="","",VLOOKUP(P1697&amp;"_"&amp;Q1697&amp;"_"&amp;R1697,[1]挑战模式!$A:$AS,38+S1697,FALSE))</f>
        <v/>
      </c>
      <c r="P1697" s="10">
        <v>4</v>
      </c>
      <c r="Q1697" s="10">
        <v>1</v>
      </c>
      <c r="R1697" s="10">
        <v>3</v>
      </c>
      <c r="S1697" s="10">
        <v>4</v>
      </c>
    </row>
    <row r="1698" spans="2:19" x14ac:dyDescent="0.2">
      <c r="B1698" s="10" t="str">
        <f t="shared" si="164"/>
        <v/>
      </c>
      <c r="C1698" s="10" t="str">
        <f>IF(ISNA(VLOOKUP(P1698&amp;"_"&amp;Q1698&amp;"_"&amp;R1698,[1]挑战模式!$A:$AS,1,FALSE)),"",IF(R1698-R1697=0,"",R1698))</f>
        <v/>
      </c>
      <c r="D1698" s="10" t="str">
        <f t="shared" si="165"/>
        <v/>
      </c>
      <c r="E1698" s="10" t="str">
        <f>""</f>
        <v/>
      </c>
      <c r="F1698" s="10" t="str">
        <f>IF(C1698="","",VLOOKUP(P1698&amp;"_"&amp;Q1698&amp;"_"&amp;R1698,[1]挑战模式!$A:$AS,13,FALSE)-VLOOKUP(P1698&amp;"_"&amp;Q1698&amp;"_"&amp;R1698,[1]挑战模式!$A:$AS,14,FALSE))</f>
        <v/>
      </c>
      <c r="G1698" s="10" t="str">
        <f t="shared" si="166"/>
        <v/>
      </c>
      <c r="H1698" s="10" t="str">
        <f t="shared" si="170"/>
        <v/>
      </c>
      <c r="I1698" s="10" t="str">
        <f ca="1">IF(ISNA(VLOOKUP(P1698&amp;"_"&amp;Q1698&amp;"_"&amp;R1698,[1]挑战模式!$A:$AS,1,FALSE)),"",IF(VLOOKUP(P1698&amp;"_"&amp;Q1698&amp;"_"&amp;R1698,[1]挑战模式!$A:$AS,14+S1698,FALSE)="","",INT(VLOOKUP(P1698&amp;"_"&amp;Q1698&amp;"_"&amp;R1698,[1]挑战模式!$A:$AS,20+S1698,FALSE))))</f>
        <v/>
      </c>
      <c r="J1698" s="10" t="str">
        <f ca="1">IF(ISNA(VLOOKUP(P1698&amp;"_"&amp;Q1698&amp;"_"&amp;R1698,[1]挑战模式!$A:$AS,1,FALSE)),"",IF(VLOOKUP(P1698&amp;"_"&amp;Q1698&amp;"_"&amp;R1698,[1]挑战模式!$A:$AS,14+S1698,FALSE)="","",ROUND(VLOOKUP(P1698&amp;"_"&amp;Q1698&amp;"_"&amp;R1698,[1]挑战模式!$A:$AS,5,FALSE)/I1698,2)))</f>
        <v/>
      </c>
      <c r="K1698" s="10" t="str">
        <f t="shared" ca="1" si="167"/>
        <v/>
      </c>
      <c r="L1698" s="10" t="str">
        <f t="shared" ca="1" si="168"/>
        <v/>
      </c>
      <c r="M1698" s="10" t="str">
        <f t="shared" ca="1" si="169"/>
        <v/>
      </c>
      <c r="O1698" s="10" t="str">
        <f ca="1">IF(J1698="","",VLOOKUP(P1698&amp;"_"&amp;Q1698&amp;"_"&amp;R1698,[1]挑战模式!$A:$AS,38+S1698,FALSE))</f>
        <v/>
      </c>
      <c r="P1698" s="10">
        <v>4</v>
      </c>
      <c r="Q1698" s="10">
        <v>1</v>
      </c>
      <c r="R1698" s="10">
        <v>3</v>
      </c>
      <c r="S1698" s="10">
        <v>5</v>
      </c>
    </row>
    <row r="1699" spans="2:19" x14ac:dyDescent="0.2">
      <c r="B1699" s="10" t="str">
        <f t="shared" ref="B1699:B1762" si="171">IF(C1699="","","MonsterWaveCallRule_Season"&amp;P1699&amp;"_Challenge"&amp;Q1699)</f>
        <v/>
      </c>
      <c r="C1699" s="10" t="str">
        <f>IF(ISNA(VLOOKUP(P1699&amp;"_"&amp;Q1699&amp;"_"&amp;R1699,[1]挑战模式!$A:$AS,1,FALSE)),"",IF(R1699-R1698=0,"",R1699))</f>
        <v/>
      </c>
      <c r="D1699" s="10" t="str">
        <f t="shared" ref="D1699:D1762" si="172">IF(C1699="","","赛季"&amp;P1699&amp;"挑战关卡"&amp;Q1699&amp;"波次"&amp;R1699)</f>
        <v/>
      </c>
      <c r="E1699" s="10" t="str">
        <f>""</f>
        <v/>
      </c>
      <c r="F1699" s="10" t="str">
        <f>IF(C1699="","",VLOOKUP(P1699&amp;"_"&amp;Q1699&amp;"_"&amp;R1699,[1]挑战模式!$A:$AS,13,FALSE)-VLOOKUP(P1699&amp;"_"&amp;Q1699&amp;"_"&amp;R1699,[1]挑战模式!$A:$AS,14,FALSE))</f>
        <v/>
      </c>
      <c r="G1699" s="10" t="str">
        <f t="shared" ref="G1699:G1762" si="173">IF(C1699="","",180)</f>
        <v/>
      </c>
      <c r="H1699" s="10" t="str">
        <f t="shared" si="170"/>
        <v/>
      </c>
      <c r="I1699" s="10" t="str">
        <f ca="1">IF(ISNA(VLOOKUP(P1699&amp;"_"&amp;Q1699&amp;"_"&amp;R1699,[1]挑战模式!$A:$AS,1,FALSE)),"",IF(VLOOKUP(P1699&amp;"_"&amp;Q1699&amp;"_"&amp;R1699,[1]挑战模式!$A:$AS,14+S1699,FALSE)="","",INT(VLOOKUP(P1699&amp;"_"&amp;Q1699&amp;"_"&amp;R1699,[1]挑战模式!$A:$AS,20+S1699,FALSE))))</f>
        <v/>
      </c>
      <c r="J1699" s="10" t="str">
        <f ca="1">IF(ISNA(VLOOKUP(P1699&amp;"_"&amp;Q1699&amp;"_"&amp;R1699,[1]挑战模式!$A:$AS,1,FALSE)),"",IF(VLOOKUP(P1699&amp;"_"&amp;Q1699&amp;"_"&amp;R1699,[1]挑战模式!$A:$AS,14+S1699,FALSE)="","",ROUND(VLOOKUP(P1699&amp;"_"&amp;Q1699&amp;"_"&amp;R1699,[1]挑战模式!$A:$AS,5,FALSE)/I1699,2)))</f>
        <v/>
      </c>
      <c r="K1699" s="10" t="str">
        <f t="shared" ref="K1699:K1762" ca="1" si="174">IF(J1699="","",1)</f>
        <v/>
      </c>
      <c r="L1699" s="10" t="str">
        <f t="shared" ref="L1699:L1762" ca="1" si="175">IF(J1699="","","Monster_Season"&amp;P1699&amp;"_Challenge"&amp;Q1699&amp;"_"&amp;R1699&amp;"_"&amp;S1699)</f>
        <v/>
      </c>
      <c r="M1699" s="10" t="str">
        <f t="shared" ref="M1699:M1762" ca="1" si="176">IF(J1699="","",1)</f>
        <v/>
      </c>
      <c r="O1699" s="10" t="str">
        <f ca="1">IF(J1699="","",VLOOKUP(P1699&amp;"_"&amp;Q1699&amp;"_"&amp;R1699,[1]挑战模式!$A:$AS,38+S1699,FALSE))</f>
        <v/>
      </c>
      <c r="P1699" s="10">
        <v>4</v>
      </c>
      <c r="Q1699" s="10">
        <v>1</v>
      </c>
      <c r="R1699" s="10">
        <v>3</v>
      </c>
      <c r="S1699" s="10">
        <v>6</v>
      </c>
    </row>
    <row r="1700" spans="2:19" x14ac:dyDescent="0.2">
      <c r="B1700" s="10" t="str">
        <f t="shared" si="171"/>
        <v>MonsterWaveCallRule_Season4_Challenge1</v>
      </c>
      <c r="C1700" s="10">
        <f>IF(ISNA(VLOOKUP(P1700&amp;"_"&amp;Q1700&amp;"_"&amp;R1700,[1]挑战模式!$A:$AS,1,FALSE)),"",IF(R1700-R1699=0,"",R1700))</f>
        <v>4</v>
      </c>
      <c r="D1700" s="10" t="str">
        <f t="shared" si="172"/>
        <v>赛季4挑战关卡1波次4</v>
      </c>
      <c r="E1700" s="10" t="str">
        <f>""</f>
        <v/>
      </c>
      <c r="F1700" s="10">
        <f>IF(C1700="","",VLOOKUP(P1700&amp;"_"&amp;Q1700&amp;"_"&amp;R1700,[1]挑战模式!$A:$AS,13,FALSE)-VLOOKUP(P1700&amp;"_"&amp;Q1700&amp;"_"&amp;R1700,[1]挑战模式!$A:$AS,14,FALSE))</f>
        <v>100</v>
      </c>
      <c r="G1700" s="10">
        <f t="shared" si="173"/>
        <v>180</v>
      </c>
      <c r="H1700" s="10">
        <f t="shared" si="170"/>
        <v>0</v>
      </c>
      <c r="I1700" s="10">
        <f ca="1">IF(ISNA(VLOOKUP(P1700&amp;"_"&amp;Q1700&amp;"_"&amp;R1700,[1]挑战模式!$A:$AS,1,FALSE)),"",IF(VLOOKUP(P1700&amp;"_"&amp;Q1700&amp;"_"&amp;R1700,[1]挑战模式!$A:$AS,14+S1700,FALSE)="","",INT(VLOOKUP(P1700&amp;"_"&amp;Q1700&amp;"_"&amp;R1700,[1]挑战模式!$A:$AS,20+S1700,FALSE))))</f>
        <v>8</v>
      </c>
      <c r="J1700" s="10">
        <f ca="1">IF(ISNA(VLOOKUP(P1700&amp;"_"&amp;Q1700&amp;"_"&amp;R1700,[1]挑战模式!$A:$AS,1,FALSE)),"",IF(VLOOKUP(P1700&amp;"_"&amp;Q1700&amp;"_"&amp;R1700,[1]挑战模式!$A:$AS,14+S1700,FALSE)="","",ROUND(VLOOKUP(P1700&amp;"_"&amp;Q1700&amp;"_"&amp;R1700,[1]挑战模式!$A:$AS,5,FALSE)/I1700,2)))</f>
        <v>3.13</v>
      </c>
      <c r="K1700" s="10">
        <f t="shared" ca="1" si="174"/>
        <v>1</v>
      </c>
      <c r="L1700" s="10" t="str">
        <f t="shared" ca="1" si="175"/>
        <v>Monster_Season4_Challenge1_4_1</v>
      </c>
      <c r="M1700" s="10">
        <f t="shared" ca="1" si="176"/>
        <v>1</v>
      </c>
      <c r="O1700" s="10">
        <f ca="1">IF(J1700="","",VLOOKUP(P1700&amp;"_"&amp;Q1700&amp;"_"&amp;R1700,[1]挑战模式!$A:$AS,38+S1700,FALSE))</f>
        <v>10</v>
      </c>
      <c r="P1700" s="10">
        <v>4</v>
      </c>
      <c r="Q1700" s="10">
        <v>1</v>
      </c>
      <c r="R1700" s="10">
        <v>4</v>
      </c>
      <c r="S1700" s="10">
        <v>1</v>
      </c>
    </row>
    <row r="1701" spans="2:19" x14ac:dyDescent="0.2">
      <c r="B1701" s="10" t="str">
        <f t="shared" si="171"/>
        <v/>
      </c>
      <c r="C1701" s="10" t="str">
        <f>IF(ISNA(VLOOKUP(P1701&amp;"_"&amp;Q1701&amp;"_"&amp;R1701,[1]挑战模式!$A:$AS,1,FALSE)),"",IF(R1701-R1700=0,"",R1701))</f>
        <v/>
      </c>
      <c r="D1701" s="10" t="str">
        <f t="shared" si="172"/>
        <v/>
      </c>
      <c r="E1701" s="10" t="str">
        <f>""</f>
        <v/>
      </c>
      <c r="F1701" s="10" t="str">
        <f>IF(C1701="","",VLOOKUP(P1701&amp;"_"&amp;Q1701&amp;"_"&amp;R1701,[1]挑战模式!$A:$AS,13,FALSE)-VLOOKUP(P1701&amp;"_"&amp;Q1701&amp;"_"&amp;R1701,[1]挑战模式!$A:$AS,14,FALSE))</f>
        <v/>
      </c>
      <c r="G1701" s="10" t="str">
        <f t="shared" si="173"/>
        <v/>
      </c>
      <c r="H1701" s="10" t="str">
        <f t="shared" si="170"/>
        <v/>
      </c>
      <c r="I1701" s="10">
        <f ca="1">IF(ISNA(VLOOKUP(P1701&amp;"_"&amp;Q1701&amp;"_"&amp;R1701,[1]挑战模式!$A:$AS,1,FALSE)),"",IF(VLOOKUP(P1701&amp;"_"&amp;Q1701&amp;"_"&amp;R1701,[1]挑战模式!$A:$AS,14+S1701,FALSE)="","",INT(VLOOKUP(P1701&amp;"_"&amp;Q1701&amp;"_"&amp;R1701,[1]挑战模式!$A:$AS,20+S1701,FALSE))))</f>
        <v>8</v>
      </c>
      <c r="J1701" s="10">
        <f ca="1">IF(ISNA(VLOOKUP(P1701&amp;"_"&amp;Q1701&amp;"_"&amp;R1701,[1]挑战模式!$A:$AS,1,FALSE)),"",IF(VLOOKUP(P1701&amp;"_"&amp;Q1701&amp;"_"&amp;R1701,[1]挑战模式!$A:$AS,14+S1701,FALSE)="","",ROUND(VLOOKUP(P1701&amp;"_"&amp;Q1701&amp;"_"&amp;R1701,[1]挑战模式!$A:$AS,5,FALSE)/I1701,2)))</f>
        <v>3.13</v>
      </c>
      <c r="K1701" s="10">
        <f t="shared" ca="1" si="174"/>
        <v>1</v>
      </c>
      <c r="L1701" s="10" t="str">
        <f t="shared" ca="1" si="175"/>
        <v>Monster_Season4_Challenge1_4_2</v>
      </c>
      <c r="M1701" s="10">
        <f t="shared" ca="1" si="176"/>
        <v>1</v>
      </c>
      <c r="O1701" s="10">
        <f ca="1">IF(J1701="","",VLOOKUP(P1701&amp;"_"&amp;Q1701&amp;"_"&amp;R1701,[1]挑战模式!$A:$AS,38+S1701,FALSE))</f>
        <v>10</v>
      </c>
      <c r="P1701" s="10">
        <v>4</v>
      </c>
      <c r="Q1701" s="10">
        <v>1</v>
      </c>
      <c r="R1701" s="10">
        <v>4</v>
      </c>
      <c r="S1701" s="10">
        <v>2</v>
      </c>
    </row>
    <row r="1702" spans="2:19" x14ac:dyDescent="0.2">
      <c r="B1702" s="10" t="str">
        <f t="shared" si="171"/>
        <v/>
      </c>
      <c r="C1702" s="10" t="str">
        <f>IF(ISNA(VLOOKUP(P1702&amp;"_"&amp;Q1702&amp;"_"&amp;R1702,[1]挑战模式!$A:$AS,1,FALSE)),"",IF(R1702-R1701=0,"",R1702))</f>
        <v/>
      </c>
      <c r="D1702" s="10" t="str">
        <f t="shared" si="172"/>
        <v/>
      </c>
      <c r="E1702" s="10" t="str">
        <f>""</f>
        <v/>
      </c>
      <c r="F1702" s="10" t="str">
        <f>IF(C1702="","",VLOOKUP(P1702&amp;"_"&amp;Q1702&amp;"_"&amp;R1702,[1]挑战模式!$A:$AS,13,FALSE)-VLOOKUP(P1702&amp;"_"&amp;Q1702&amp;"_"&amp;R1702,[1]挑战模式!$A:$AS,14,FALSE))</f>
        <v/>
      </c>
      <c r="G1702" s="10" t="str">
        <f t="shared" si="173"/>
        <v/>
      </c>
      <c r="H1702" s="10" t="str">
        <f t="shared" si="170"/>
        <v/>
      </c>
      <c r="I1702" s="10">
        <f ca="1">IF(ISNA(VLOOKUP(P1702&amp;"_"&amp;Q1702&amp;"_"&amp;R1702,[1]挑战模式!$A:$AS,1,FALSE)),"",IF(VLOOKUP(P1702&amp;"_"&amp;Q1702&amp;"_"&amp;R1702,[1]挑战模式!$A:$AS,14+S1702,FALSE)="","",INT(VLOOKUP(P1702&amp;"_"&amp;Q1702&amp;"_"&amp;R1702,[1]挑战模式!$A:$AS,20+S1702,FALSE))))</f>
        <v>4</v>
      </c>
      <c r="J1702" s="10">
        <f ca="1">IF(ISNA(VLOOKUP(P1702&amp;"_"&amp;Q1702&amp;"_"&amp;R1702,[1]挑战模式!$A:$AS,1,FALSE)),"",IF(VLOOKUP(P1702&amp;"_"&amp;Q1702&amp;"_"&amp;R1702,[1]挑战模式!$A:$AS,14+S1702,FALSE)="","",ROUND(VLOOKUP(P1702&amp;"_"&amp;Q1702&amp;"_"&amp;R1702,[1]挑战模式!$A:$AS,5,FALSE)/I1702,2)))</f>
        <v>6.25</v>
      </c>
      <c r="K1702" s="10">
        <f t="shared" ca="1" si="174"/>
        <v>1</v>
      </c>
      <c r="L1702" s="10" t="str">
        <f t="shared" ca="1" si="175"/>
        <v>Monster_Season4_Challenge1_4_3</v>
      </c>
      <c r="M1702" s="10">
        <f t="shared" ca="1" si="176"/>
        <v>1</v>
      </c>
      <c r="O1702" s="10">
        <f ca="1">IF(J1702="","",VLOOKUP(P1702&amp;"_"&amp;Q1702&amp;"_"&amp;R1702,[1]挑战模式!$A:$AS,38+S1702,FALSE))</f>
        <v>10</v>
      </c>
      <c r="P1702" s="10">
        <v>4</v>
      </c>
      <c r="Q1702" s="10">
        <v>1</v>
      </c>
      <c r="R1702" s="10">
        <v>4</v>
      </c>
      <c r="S1702" s="10">
        <v>3</v>
      </c>
    </row>
    <row r="1703" spans="2:19" x14ac:dyDescent="0.2">
      <c r="B1703" s="10" t="str">
        <f t="shared" si="171"/>
        <v/>
      </c>
      <c r="C1703" s="10" t="str">
        <f>IF(ISNA(VLOOKUP(P1703&amp;"_"&amp;Q1703&amp;"_"&amp;R1703,[1]挑战模式!$A:$AS,1,FALSE)),"",IF(R1703-R1702=0,"",R1703))</f>
        <v/>
      </c>
      <c r="D1703" s="10" t="str">
        <f t="shared" si="172"/>
        <v/>
      </c>
      <c r="E1703" s="10" t="str">
        <f>""</f>
        <v/>
      </c>
      <c r="F1703" s="10" t="str">
        <f>IF(C1703="","",VLOOKUP(P1703&amp;"_"&amp;Q1703&amp;"_"&amp;R1703,[1]挑战模式!$A:$AS,13,FALSE)-VLOOKUP(P1703&amp;"_"&amp;Q1703&amp;"_"&amp;R1703,[1]挑战模式!$A:$AS,14,FALSE))</f>
        <v/>
      </c>
      <c r="G1703" s="10" t="str">
        <f t="shared" si="173"/>
        <v/>
      </c>
      <c r="H1703" s="10" t="str">
        <f t="shared" si="170"/>
        <v/>
      </c>
      <c r="I1703" s="10" t="str">
        <f ca="1">IF(ISNA(VLOOKUP(P1703&amp;"_"&amp;Q1703&amp;"_"&amp;R1703,[1]挑战模式!$A:$AS,1,FALSE)),"",IF(VLOOKUP(P1703&amp;"_"&amp;Q1703&amp;"_"&amp;R1703,[1]挑战模式!$A:$AS,14+S1703,FALSE)="","",INT(VLOOKUP(P1703&amp;"_"&amp;Q1703&amp;"_"&amp;R1703,[1]挑战模式!$A:$AS,20+S1703,FALSE))))</f>
        <v/>
      </c>
      <c r="J1703" s="10" t="str">
        <f ca="1">IF(ISNA(VLOOKUP(P1703&amp;"_"&amp;Q1703&amp;"_"&amp;R1703,[1]挑战模式!$A:$AS,1,FALSE)),"",IF(VLOOKUP(P1703&amp;"_"&amp;Q1703&amp;"_"&amp;R1703,[1]挑战模式!$A:$AS,14+S1703,FALSE)="","",ROUND(VLOOKUP(P1703&amp;"_"&amp;Q1703&amp;"_"&amp;R1703,[1]挑战模式!$A:$AS,5,FALSE)/I1703,2)))</f>
        <v/>
      </c>
      <c r="K1703" s="10" t="str">
        <f t="shared" ca="1" si="174"/>
        <v/>
      </c>
      <c r="L1703" s="10" t="str">
        <f t="shared" ca="1" si="175"/>
        <v/>
      </c>
      <c r="M1703" s="10" t="str">
        <f t="shared" ca="1" si="176"/>
        <v/>
      </c>
      <c r="O1703" s="10" t="str">
        <f ca="1">IF(J1703="","",VLOOKUP(P1703&amp;"_"&amp;Q1703&amp;"_"&amp;R1703,[1]挑战模式!$A:$AS,38+S1703,FALSE))</f>
        <v/>
      </c>
      <c r="P1703" s="10">
        <v>4</v>
      </c>
      <c r="Q1703" s="10">
        <v>1</v>
      </c>
      <c r="R1703" s="10">
        <v>4</v>
      </c>
      <c r="S1703" s="10">
        <v>4</v>
      </c>
    </row>
    <row r="1704" spans="2:19" x14ac:dyDescent="0.2">
      <c r="B1704" s="10" t="str">
        <f t="shared" si="171"/>
        <v/>
      </c>
      <c r="C1704" s="10" t="str">
        <f>IF(ISNA(VLOOKUP(P1704&amp;"_"&amp;Q1704&amp;"_"&amp;R1704,[1]挑战模式!$A:$AS,1,FALSE)),"",IF(R1704-R1703=0,"",R1704))</f>
        <v/>
      </c>
      <c r="D1704" s="10" t="str">
        <f t="shared" si="172"/>
        <v/>
      </c>
      <c r="E1704" s="10" t="str">
        <f>""</f>
        <v/>
      </c>
      <c r="F1704" s="10" t="str">
        <f>IF(C1704="","",VLOOKUP(P1704&amp;"_"&amp;Q1704&amp;"_"&amp;R1704,[1]挑战模式!$A:$AS,13,FALSE)-VLOOKUP(P1704&amp;"_"&amp;Q1704&amp;"_"&amp;R1704,[1]挑战模式!$A:$AS,14,FALSE))</f>
        <v/>
      </c>
      <c r="G1704" s="10" t="str">
        <f t="shared" si="173"/>
        <v/>
      </c>
      <c r="H1704" s="10" t="str">
        <f t="shared" si="170"/>
        <v/>
      </c>
      <c r="I1704" s="10" t="str">
        <f ca="1">IF(ISNA(VLOOKUP(P1704&amp;"_"&amp;Q1704&amp;"_"&amp;R1704,[1]挑战模式!$A:$AS,1,FALSE)),"",IF(VLOOKUP(P1704&amp;"_"&amp;Q1704&amp;"_"&amp;R1704,[1]挑战模式!$A:$AS,14+S1704,FALSE)="","",INT(VLOOKUP(P1704&amp;"_"&amp;Q1704&amp;"_"&amp;R1704,[1]挑战模式!$A:$AS,20+S1704,FALSE))))</f>
        <v/>
      </c>
      <c r="J1704" s="10" t="str">
        <f ca="1">IF(ISNA(VLOOKUP(P1704&amp;"_"&amp;Q1704&amp;"_"&amp;R1704,[1]挑战模式!$A:$AS,1,FALSE)),"",IF(VLOOKUP(P1704&amp;"_"&amp;Q1704&amp;"_"&amp;R1704,[1]挑战模式!$A:$AS,14+S1704,FALSE)="","",ROUND(VLOOKUP(P1704&amp;"_"&amp;Q1704&amp;"_"&amp;R1704,[1]挑战模式!$A:$AS,5,FALSE)/I1704,2)))</f>
        <v/>
      </c>
      <c r="K1704" s="10" t="str">
        <f t="shared" ca="1" si="174"/>
        <v/>
      </c>
      <c r="L1704" s="10" t="str">
        <f t="shared" ca="1" si="175"/>
        <v/>
      </c>
      <c r="M1704" s="10" t="str">
        <f t="shared" ca="1" si="176"/>
        <v/>
      </c>
      <c r="O1704" s="10" t="str">
        <f ca="1">IF(J1704="","",VLOOKUP(P1704&amp;"_"&amp;Q1704&amp;"_"&amp;R1704,[1]挑战模式!$A:$AS,38+S1704,FALSE))</f>
        <v/>
      </c>
      <c r="P1704" s="10">
        <v>4</v>
      </c>
      <c r="Q1704" s="10">
        <v>1</v>
      </c>
      <c r="R1704" s="10">
        <v>4</v>
      </c>
      <c r="S1704" s="10">
        <v>5</v>
      </c>
    </row>
    <row r="1705" spans="2:19" x14ac:dyDescent="0.2">
      <c r="B1705" s="10" t="str">
        <f t="shared" si="171"/>
        <v/>
      </c>
      <c r="C1705" s="10" t="str">
        <f>IF(ISNA(VLOOKUP(P1705&amp;"_"&amp;Q1705&amp;"_"&amp;R1705,[1]挑战模式!$A:$AS,1,FALSE)),"",IF(R1705-R1704=0,"",R1705))</f>
        <v/>
      </c>
      <c r="D1705" s="10" t="str">
        <f t="shared" si="172"/>
        <v/>
      </c>
      <c r="E1705" s="10" t="str">
        <f>""</f>
        <v/>
      </c>
      <c r="F1705" s="10" t="str">
        <f>IF(C1705="","",VLOOKUP(P1705&amp;"_"&amp;Q1705&amp;"_"&amp;R1705,[1]挑战模式!$A:$AS,13,FALSE)-VLOOKUP(P1705&amp;"_"&amp;Q1705&amp;"_"&amp;R1705,[1]挑战模式!$A:$AS,14,FALSE))</f>
        <v/>
      </c>
      <c r="G1705" s="10" t="str">
        <f t="shared" si="173"/>
        <v/>
      </c>
      <c r="H1705" s="10" t="str">
        <f t="shared" si="170"/>
        <v/>
      </c>
      <c r="I1705" s="10" t="str">
        <f ca="1">IF(ISNA(VLOOKUP(P1705&amp;"_"&amp;Q1705&amp;"_"&amp;R1705,[1]挑战模式!$A:$AS,1,FALSE)),"",IF(VLOOKUP(P1705&amp;"_"&amp;Q1705&amp;"_"&amp;R1705,[1]挑战模式!$A:$AS,14+S1705,FALSE)="","",INT(VLOOKUP(P1705&amp;"_"&amp;Q1705&amp;"_"&amp;R1705,[1]挑战模式!$A:$AS,20+S1705,FALSE))))</f>
        <v/>
      </c>
      <c r="J1705" s="10" t="str">
        <f ca="1">IF(ISNA(VLOOKUP(P1705&amp;"_"&amp;Q1705&amp;"_"&amp;R1705,[1]挑战模式!$A:$AS,1,FALSE)),"",IF(VLOOKUP(P1705&amp;"_"&amp;Q1705&amp;"_"&amp;R1705,[1]挑战模式!$A:$AS,14+S1705,FALSE)="","",ROUND(VLOOKUP(P1705&amp;"_"&amp;Q1705&amp;"_"&amp;R1705,[1]挑战模式!$A:$AS,5,FALSE)/I1705,2)))</f>
        <v/>
      </c>
      <c r="K1705" s="10" t="str">
        <f t="shared" ca="1" si="174"/>
        <v/>
      </c>
      <c r="L1705" s="10" t="str">
        <f t="shared" ca="1" si="175"/>
        <v/>
      </c>
      <c r="M1705" s="10" t="str">
        <f t="shared" ca="1" si="176"/>
        <v/>
      </c>
      <c r="O1705" s="10" t="str">
        <f ca="1">IF(J1705="","",VLOOKUP(P1705&amp;"_"&amp;Q1705&amp;"_"&amp;R1705,[1]挑战模式!$A:$AS,38+S1705,FALSE))</f>
        <v/>
      </c>
      <c r="P1705" s="10">
        <v>4</v>
      </c>
      <c r="Q1705" s="10">
        <v>1</v>
      </c>
      <c r="R1705" s="10">
        <v>4</v>
      </c>
      <c r="S1705" s="10">
        <v>6</v>
      </c>
    </row>
    <row r="1706" spans="2:19" x14ac:dyDescent="0.2">
      <c r="B1706" s="10" t="str">
        <f t="shared" si="171"/>
        <v>MonsterWaveCallRule_Season4_Challenge1</v>
      </c>
      <c r="C1706" s="10">
        <f>IF(ISNA(VLOOKUP(P1706&amp;"_"&amp;Q1706&amp;"_"&amp;R1706,[1]挑战模式!$A:$AS,1,FALSE)),"",IF(R1706-R1705=0,"",R1706))</f>
        <v>5</v>
      </c>
      <c r="D1706" s="10" t="str">
        <f t="shared" si="172"/>
        <v>赛季4挑战关卡1波次5</v>
      </c>
      <c r="E1706" s="10" t="str">
        <f>""</f>
        <v/>
      </c>
      <c r="F1706" s="10">
        <f>IF(C1706="","",VLOOKUP(P1706&amp;"_"&amp;Q1706&amp;"_"&amp;R1706,[1]挑战模式!$A:$AS,13,FALSE)-VLOOKUP(P1706&amp;"_"&amp;Q1706&amp;"_"&amp;R1706,[1]挑战模式!$A:$AS,14,FALSE))</f>
        <v>100</v>
      </c>
      <c r="G1706" s="10">
        <f t="shared" si="173"/>
        <v>180</v>
      </c>
      <c r="H1706" s="10">
        <f t="shared" si="170"/>
        <v>0</v>
      </c>
      <c r="I1706" s="10">
        <f ca="1">IF(ISNA(VLOOKUP(P1706&amp;"_"&amp;Q1706&amp;"_"&amp;R1706,[1]挑战模式!$A:$AS,1,FALSE)),"",IF(VLOOKUP(P1706&amp;"_"&amp;Q1706&amp;"_"&amp;R1706,[1]挑战模式!$A:$AS,14+S1706,FALSE)="","",INT(VLOOKUP(P1706&amp;"_"&amp;Q1706&amp;"_"&amp;R1706,[1]挑战模式!$A:$AS,20+S1706,FALSE))))</f>
        <v>12</v>
      </c>
      <c r="J1706" s="10">
        <f ca="1">IF(ISNA(VLOOKUP(P1706&amp;"_"&amp;Q1706&amp;"_"&amp;R1706,[1]挑战模式!$A:$AS,1,FALSE)),"",IF(VLOOKUP(P1706&amp;"_"&amp;Q1706&amp;"_"&amp;R1706,[1]挑战模式!$A:$AS,14+S1706,FALSE)="","",ROUND(VLOOKUP(P1706&amp;"_"&amp;Q1706&amp;"_"&amp;R1706,[1]挑战模式!$A:$AS,5,FALSE)/I1706,2)))</f>
        <v>2.5</v>
      </c>
      <c r="K1706" s="10">
        <f t="shared" ca="1" si="174"/>
        <v>1</v>
      </c>
      <c r="L1706" s="10" t="str">
        <f t="shared" ca="1" si="175"/>
        <v>Monster_Season4_Challenge1_5_1</v>
      </c>
      <c r="M1706" s="10">
        <f t="shared" ca="1" si="176"/>
        <v>1</v>
      </c>
      <c r="O1706" s="10">
        <f ca="1">IF(J1706="","",VLOOKUP(P1706&amp;"_"&amp;Q1706&amp;"_"&amp;R1706,[1]挑战模式!$A:$AS,38+S1706,FALSE))</f>
        <v>7</v>
      </c>
      <c r="P1706" s="10">
        <v>4</v>
      </c>
      <c r="Q1706" s="10">
        <v>1</v>
      </c>
      <c r="R1706" s="10">
        <v>5</v>
      </c>
      <c r="S1706" s="10">
        <v>1</v>
      </c>
    </row>
    <row r="1707" spans="2:19" x14ac:dyDescent="0.2">
      <c r="B1707" s="10" t="str">
        <f t="shared" si="171"/>
        <v/>
      </c>
      <c r="C1707" s="10" t="str">
        <f>IF(ISNA(VLOOKUP(P1707&amp;"_"&amp;Q1707&amp;"_"&amp;R1707,[1]挑战模式!$A:$AS,1,FALSE)),"",IF(R1707-R1706=0,"",R1707))</f>
        <v/>
      </c>
      <c r="D1707" s="10" t="str">
        <f t="shared" si="172"/>
        <v/>
      </c>
      <c r="E1707" s="10" t="str">
        <f>""</f>
        <v/>
      </c>
      <c r="F1707" s="10" t="str">
        <f>IF(C1707="","",VLOOKUP(P1707&amp;"_"&amp;Q1707&amp;"_"&amp;R1707,[1]挑战模式!$A:$AS,13,FALSE)-VLOOKUP(P1707&amp;"_"&amp;Q1707&amp;"_"&amp;R1707,[1]挑战模式!$A:$AS,14,FALSE))</f>
        <v/>
      </c>
      <c r="G1707" s="10" t="str">
        <f t="shared" si="173"/>
        <v/>
      </c>
      <c r="H1707" s="10" t="str">
        <f t="shared" si="170"/>
        <v/>
      </c>
      <c r="I1707" s="10">
        <f ca="1">IF(ISNA(VLOOKUP(P1707&amp;"_"&amp;Q1707&amp;"_"&amp;R1707,[1]挑战模式!$A:$AS,1,FALSE)),"",IF(VLOOKUP(P1707&amp;"_"&amp;Q1707&amp;"_"&amp;R1707,[1]挑战模式!$A:$AS,14+S1707,FALSE)="","",INT(VLOOKUP(P1707&amp;"_"&amp;Q1707&amp;"_"&amp;R1707,[1]挑战模式!$A:$AS,20+S1707,FALSE))))</f>
        <v>12</v>
      </c>
      <c r="J1707" s="10">
        <f ca="1">IF(ISNA(VLOOKUP(P1707&amp;"_"&amp;Q1707&amp;"_"&amp;R1707,[1]挑战模式!$A:$AS,1,FALSE)),"",IF(VLOOKUP(P1707&amp;"_"&amp;Q1707&amp;"_"&amp;R1707,[1]挑战模式!$A:$AS,14+S1707,FALSE)="","",ROUND(VLOOKUP(P1707&amp;"_"&amp;Q1707&amp;"_"&amp;R1707,[1]挑战模式!$A:$AS,5,FALSE)/I1707,2)))</f>
        <v>2.5</v>
      </c>
      <c r="K1707" s="10">
        <f t="shared" ca="1" si="174"/>
        <v>1</v>
      </c>
      <c r="L1707" s="10" t="str">
        <f t="shared" ca="1" si="175"/>
        <v>Monster_Season4_Challenge1_5_2</v>
      </c>
      <c r="M1707" s="10">
        <f t="shared" ca="1" si="176"/>
        <v>1</v>
      </c>
      <c r="O1707" s="10">
        <f ca="1">IF(J1707="","",VLOOKUP(P1707&amp;"_"&amp;Q1707&amp;"_"&amp;R1707,[1]挑战模式!$A:$AS,38+S1707,FALSE))</f>
        <v>7</v>
      </c>
      <c r="P1707" s="10">
        <v>4</v>
      </c>
      <c r="Q1707" s="10">
        <v>1</v>
      </c>
      <c r="R1707" s="10">
        <v>5</v>
      </c>
      <c r="S1707" s="10">
        <v>2</v>
      </c>
    </row>
    <row r="1708" spans="2:19" x14ac:dyDescent="0.2">
      <c r="B1708" s="10" t="str">
        <f t="shared" si="171"/>
        <v/>
      </c>
      <c r="C1708" s="10" t="str">
        <f>IF(ISNA(VLOOKUP(P1708&amp;"_"&amp;Q1708&amp;"_"&amp;R1708,[1]挑战模式!$A:$AS,1,FALSE)),"",IF(R1708-R1707=0,"",R1708))</f>
        <v/>
      </c>
      <c r="D1708" s="10" t="str">
        <f t="shared" si="172"/>
        <v/>
      </c>
      <c r="E1708" s="10" t="str">
        <f>""</f>
        <v/>
      </c>
      <c r="F1708" s="10" t="str">
        <f>IF(C1708="","",VLOOKUP(P1708&amp;"_"&amp;Q1708&amp;"_"&amp;R1708,[1]挑战模式!$A:$AS,13,FALSE)-VLOOKUP(P1708&amp;"_"&amp;Q1708&amp;"_"&amp;R1708,[1]挑战模式!$A:$AS,14,FALSE))</f>
        <v/>
      </c>
      <c r="G1708" s="10" t="str">
        <f t="shared" si="173"/>
        <v/>
      </c>
      <c r="H1708" s="10" t="str">
        <f t="shared" si="170"/>
        <v/>
      </c>
      <c r="I1708" s="10">
        <f ca="1">IF(ISNA(VLOOKUP(P1708&amp;"_"&amp;Q1708&amp;"_"&amp;R1708,[1]挑战模式!$A:$AS,1,FALSE)),"",IF(VLOOKUP(P1708&amp;"_"&amp;Q1708&amp;"_"&amp;R1708,[1]挑战模式!$A:$AS,14+S1708,FALSE)="","",INT(VLOOKUP(P1708&amp;"_"&amp;Q1708&amp;"_"&amp;R1708,[1]挑战模式!$A:$AS,20+S1708,FALSE))))</f>
        <v>6</v>
      </c>
      <c r="J1708" s="10">
        <f ca="1">IF(ISNA(VLOOKUP(P1708&amp;"_"&amp;Q1708&amp;"_"&amp;R1708,[1]挑战模式!$A:$AS,1,FALSE)),"",IF(VLOOKUP(P1708&amp;"_"&amp;Q1708&amp;"_"&amp;R1708,[1]挑战模式!$A:$AS,14+S1708,FALSE)="","",ROUND(VLOOKUP(P1708&amp;"_"&amp;Q1708&amp;"_"&amp;R1708,[1]挑战模式!$A:$AS,5,FALSE)/I1708,2)))</f>
        <v>5</v>
      </c>
      <c r="K1708" s="10">
        <f t="shared" ca="1" si="174"/>
        <v>1</v>
      </c>
      <c r="L1708" s="10" t="str">
        <f t="shared" ca="1" si="175"/>
        <v>Monster_Season4_Challenge1_5_3</v>
      </c>
      <c r="M1708" s="10">
        <f t="shared" ca="1" si="176"/>
        <v>1</v>
      </c>
      <c r="O1708" s="10">
        <f ca="1">IF(J1708="","",VLOOKUP(P1708&amp;"_"&amp;Q1708&amp;"_"&amp;R1708,[1]挑战模式!$A:$AS,38+S1708,FALSE))</f>
        <v>7</v>
      </c>
      <c r="P1708" s="10">
        <v>4</v>
      </c>
      <c r="Q1708" s="10">
        <v>1</v>
      </c>
      <c r="R1708" s="10">
        <v>5</v>
      </c>
      <c r="S1708" s="10">
        <v>3</v>
      </c>
    </row>
    <row r="1709" spans="2:19" x14ac:dyDescent="0.2">
      <c r="B1709" s="10" t="str">
        <f t="shared" si="171"/>
        <v/>
      </c>
      <c r="C1709" s="10" t="str">
        <f>IF(ISNA(VLOOKUP(P1709&amp;"_"&amp;Q1709&amp;"_"&amp;R1709,[1]挑战模式!$A:$AS,1,FALSE)),"",IF(R1709-R1708=0,"",R1709))</f>
        <v/>
      </c>
      <c r="D1709" s="10" t="str">
        <f t="shared" si="172"/>
        <v/>
      </c>
      <c r="E1709" s="10" t="str">
        <f>""</f>
        <v/>
      </c>
      <c r="F1709" s="10" t="str">
        <f>IF(C1709="","",VLOOKUP(P1709&amp;"_"&amp;Q1709&amp;"_"&amp;R1709,[1]挑战模式!$A:$AS,13,FALSE)-VLOOKUP(P1709&amp;"_"&amp;Q1709&amp;"_"&amp;R1709,[1]挑战模式!$A:$AS,14,FALSE))</f>
        <v/>
      </c>
      <c r="G1709" s="10" t="str">
        <f t="shared" si="173"/>
        <v/>
      </c>
      <c r="H1709" s="10" t="str">
        <f t="shared" si="170"/>
        <v/>
      </c>
      <c r="I1709" s="10" t="str">
        <f ca="1">IF(ISNA(VLOOKUP(P1709&amp;"_"&amp;Q1709&amp;"_"&amp;R1709,[1]挑战模式!$A:$AS,1,FALSE)),"",IF(VLOOKUP(P1709&amp;"_"&amp;Q1709&amp;"_"&amp;R1709,[1]挑战模式!$A:$AS,14+S1709,FALSE)="","",INT(VLOOKUP(P1709&amp;"_"&amp;Q1709&amp;"_"&amp;R1709,[1]挑战模式!$A:$AS,20+S1709,FALSE))))</f>
        <v/>
      </c>
      <c r="J1709" s="10" t="str">
        <f ca="1">IF(ISNA(VLOOKUP(P1709&amp;"_"&amp;Q1709&amp;"_"&amp;R1709,[1]挑战模式!$A:$AS,1,FALSE)),"",IF(VLOOKUP(P1709&amp;"_"&amp;Q1709&amp;"_"&amp;R1709,[1]挑战模式!$A:$AS,14+S1709,FALSE)="","",ROUND(VLOOKUP(P1709&amp;"_"&amp;Q1709&amp;"_"&amp;R1709,[1]挑战模式!$A:$AS,5,FALSE)/I1709,2)))</f>
        <v/>
      </c>
      <c r="K1709" s="10" t="str">
        <f t="shared" ca="1" si="174"/>
        <v/>
      </c>
      <c r="L1709" s="10" t="str">
        <f t="shared" ca="1" si="175"/>
        <v/>
      </c>
      <c r="M1709" s="10" t="str">
        <f t="shared" ca="1" si="176"/>
        <v/>
      </c>
      <c r="O1709" s="10" t="str">
        <f ca="1">IF(J1709="","",VLOOKUP(P1709&amp;"_"&amp;Q1709&amp;"_"&amp;R1709,[1]挑战模式!$A:$AS,38+S1709,FALSE))</f>
        <v/>
      </c>
      <c r="P1709" s="10">
        <v>4</v>
      </c>
      <c r="Q1709" s="10">
        <v>1</v>
      </c>
      <c r="R1709" s="10">
        <v>5</v>
      </c>
      <c r="S1709" s="10">
        <v>4</v>
      </c>
    </row>
    <row r="1710" spans="2:19" x14ac:dyDescent="0.2">
      <c r="B1710" s="10" t="str">
        <f t="shared" si="171"/>
        <v/>
      </c>
      <c r="C1710" s="10" t="str">
        <f>IF(ISNA(VLOOKUP(P1710&amp;"_"&amp;Q1710&amp;"_"&amp;R1710,[1]挑战模式!$A:$AS,1,FALSE)),"",IF(R1710-R1709=0,"",R1710))</f>
        <v/>
      </c>
      <c r="D1710" s="10" t="str">
        <f t="shared" si="172"/>
        <v/>
      </c>
      <c r="E1710" s="10" t="str">
        <f>""</f>
        <v/>
      </c>
      <c r="F1710" s="10" t="str">
        <f>IF(C1710="","",VLOOKUP(P1710&amp;"_"&amp;Q1710&amp;"_"&amp;R1710,[1]挑战模式!$A:$AS,13,FALSE)-VLOOKUP(P1710&amp;"_"&amp;Q1710&amp;"_"&amp;R1710,[1]挑战模式!$A:$AS,14,FALSE))</f>
        <v/>
      </c>
      <c r="G1710" s="10" t="str">
        <f t="shared" si="173"/>
        <v/>
      </c>
      <c r="H1710" s="10" t="str">
        <f t="shared" si="170"/>
        <v/>
      </c>
      <c r="I1710" s="10" t="str">
        <f ca="1">IF(ISNA(VLOOKUP(P1710&amp;"_"&amp;Q1710&amp;"_"&amp;R1710,[1]挑战模式!$A:$AS,1,FALSE)),"",IF(VLOOKUP(P1710&amp;"_"&amp;Q1710&amp;"_"&amp;R1710,[1]挑战模式!$A:$AS,14+S1710,FALSE)="","",INT(VLOOKUP(P1710&amp;"_"&amp;Q1710&amp;"_"&amp;R1710,[1]挑战模式!$A:$AS,20+S1710,FALSE))))</f>
        <v/>
      </c>
      <c r="J1710" s="10" t="str">
        <f ca="1">IF(ISNA(VLOOKUP(P1710&amp;"_"&amp;Q1710&amp;"_"&amp;R1710,[1]挑战模式!$A:$AS,1,FALSE)),"",IF(VLOOKUP(P1710&amp;"_"&amp;Q1710&amp;"_"&amp;R1710,[1]挑战模式!$A:$AS,14+S1710,FALSE)="","",ROUND(VLOOKUP(P1710&amp;"_"&amp;Q1710&amp;"_"&amp;R1710,[1]挑战模式!$A:$AS,5,FALSE)/I1710,2)))</f>
        <v/>
      </c>
      <c r="K1710" s="10" t="str">
        <f t="shared" ca="1" si="174"/>
        <v/>
      </c>
      <c r="L1710" s="10" t="str">
        <f t="shared" ca="1" si="175"/>
        <v/>
      </c>
      <c r="M1710" s="10" t="str">
        <f t="shared" ca="1" si="176"/>
        <v/>
      </c>
      <c r="O1710" s="10" t="str">
        <f ca="1">IF(J1710="","",VLOOKUP(P1710&amp;"_"&amp;Q1710&amp;"_"&amp;R1710,[1]挑战模式!$A:$AS,38+S1710,FALSE))</f>
        <v/>
      </c>
      <c r="P1710" s="10">
        <v>4</v>
      </c>
      <c r="Q1710" s="10">
        <v>1</v>
      </c>
      <c r="R1710" s="10">
        <v>5</v>
      </c>
      <c r="S1710" s="10">
        <v>5</v>
      </c>
    </row>
    <row r="1711" spans="2:19" x14ac:dyDescent="0.2">
      <c r="B1711" s="10" t="str">
        <f t="shared" si="171"/>
        <v/>
      </c>
      <c r="C1711" s="10" t="str">
        <f>IF(ISNA(VLOOKUP(P1711&amp;"_"&amp;Q1711&amp;"_"&amp;R1711,[1]挑战模式!$A:$AS,1,FALSE)),"",IF(R1711-R1710=0,"",R1711))</f>
        <v/>
      </c>
      <c r="D1711" s="10" t="str">
        <f t="shared" si="172"/>
        <v/>
      </c>
      <c r="E1711" s="10" t="str">
        <f>""</f>
        <v/>
      </c>
      <c r="F1711" s="10" t="str">
        <f>IF(C1711="","",VLOOKUP(P1711&amp;"_"&amp;Q1711&amp;"_"&amp;R1711,[1]挑战模式!$A:$AS,13,FALSE)-VLOOKUP(P1711&amp;"_"&amp;Q1711&amp;"_"&amp;R1711,[1]挑战模式!$A:$AS,14,FALSE))</f>
        <v/>
      </c>
      <c r="G1711" s="10" t="str">
        <f t="shared" si="173"/>
        <v/>
      </c>
      <c r="H1711" s="10" t="str">
        <f t="shared" si="170"/>
        <v/>
      </c>
      <c r="I1711" s="10" t="str">
        <f ca="1">IF(ISNA(VLOOKUP(P1711&amp;"_"&amp;Q1711&amp;"_"&amp;R1711,[1]挑战模式!$A:$AS,1,FALSE)),"",IF(VLOOKUP(P1711&amp;"_"&amp;Q1711&amp;"_"&amp;R1711,[1]挑战模式!$A:$AS,14+S1711,FALSE)="","",INT(VLOOKUP(P1711&amp;"_"&amp;Q1711&amp;"_"&amp;R1711,[1]挑战模式!$A:$AS,20+S1711,FALSE))))</f>
        <v/>
      </c>
      <c r="J1711" s="10" t="str">
        <f ca="1">IF(ISNA(VLOOKUP(P1711&amp;"_"&amp;Q1711&amp;"_"&amp;R1711,[1]挑战模式!$A:$AS,1,FALSE)),"",IF(VLOOKUP(P1711&amp;"_"&amp;Q1711&amp;"_"&amp;R1711,[1]挑战模式!$A:$AS,14+S1711,FALSE)="","",ROUND(VLOOKUP(P1711&amp;"_"&amp;Q1711&amp;"_"&amp;R1711,[1]挑战模式!$A:$AS,5,FALSE)/I1711,2)))</f>
        <v/>
      </c>
      <c r="K1711" s="10" t="str">
        <f t="shared" ca="1" si="174"/>
        <v/>
      </c>
      <c r="L1711" s="10" t="str">
        <f t="shared" ca="1" si="175"/>
        <v/>
      </c>
      <c r="M1711" s="10" t="str">
        <f t="shared" ca="1" si="176"/>
        <v/>
      </c>
      <c r="O1711" s="10" t="str">
        <f ca="1">IF(J1711="","",VLOOKUP(P1711&amp;"_"&amp;Q1711&amp;"_"&amp;R1711,[1]挑战模式!$A:$AS,38+S1711,FALSE))</f>
        <v/>
      </c>
      <c r="P1711" s="10">
        <v>4</v>
      </c>
      <c r="Q1711" s="10">
        <v>1</v>
      </c>
      <c r="R1711" s="10">
        <v>5</v>
      </c>
      <c r="S1711" s="10">
        <v>6</v>
      </c>
    </row>
    <row r="1712" spans="2:19" x14ac:dyDescent="0.2">
      <c r="B1712" s="10" t="str">
        <f t="shared" si="171"/>
        <v>MonsterWaveCallRule_Season4_Challenge1</v>
      </c>
      <c r="C1712" s="10">
        <f>IF(ISNA(VLOOKUP(P1712&amp;"_"&amp;Q1712&amp;"_"&amp;R1712,[1]挑战模式!$A:$AS,1,FALSE)),"",IF(R1712-R1711=0,"",R1712))</f>
        <v>6</v>
      </c>
      <c r="D1712" s="10" t="str">
        <f t="shared" si="172"/>
        <v>赛季4挑战关卡1波次6</v>
      </c>
      <c r="E1712" s="10" t="str">
        <f>""</f>
        <v/>
      </c>
      <c r="F1712" s="10">
        <f>IF(C1712="","",VLOOKUP(P1712&amp;"_"&amp;Q1712&amp;"_"&amp;R1712,[1]挑战模式!$A:$AS,13,FALSE)-VLOOKUP(P1712&amp;"_"&amp;Q1712&amp;"_"&amp;R1712,[1]挑战模式!$A:$AS,14,FALSE))</f>
        <v>100</v>
      </c>
      <c r="G1712" s="10">
        <f t="shared" si="173"/>
        <v>180</v>
      </c>
      <c r="H1712" s="10">
        <f t="shared" si="170"/>
        <v>0</v>
      </c>
      <c r="I1712" s="10">
        <f ca="1">IF(ISNA(VLOOKUP(P1712&amp;"_"&amp;Q1712&amp;"_"&amp;R1712,[1]挑战模式!$A:$AS,1,FALSE)),"",IF(VLOOKUP(P1712&amp;"_"&amp;Q1712&amp;"_"&amp;R1712,[1]挑战模式!$A:$AS,14+S1712,FALSE)="","",INT(VLOOKUP(P1712&amp;"_"&amp;Q1712&amp;"_"&amp;R1712,[1]挑战模式!$A:$AS,20+S1712,FALSE))))</f>
        <v>11</v>
      </c>
      <c r="J1712" s="10">
        <f ca="1">IF(ISNA(VLOOKUP(P1712&amp;"_"&amp;Q1712&amp;"_"&amp;R1712,[1]挑战模式!$A:$AS,1,FALSE)),"",IF(VLOOKUP(P1712&amp;"_"&amp;Q1712&amp;"_"&amp;R1712,[1]挑战模式!$A:$AS,14+S1712,FALSE)="","",ROUND(VLOOKUP(P1712&amp;"_"&amp;Q1712&amp;"_"&amp;R1712,[1]挑战模式!$A:$AS,5,FALSE)/I1712,2)))</f>
        <v>2.73</v>
      </c>
      <c r="K1712" s="10">
        <f t="shared" ca="1" si="174"/>
        <v>1</v>
      </c>
      <c r="L1712" s="10" t="str">
        <f t="shared" ca="1" si="175"/>
        <v>Monster_Season4_Challenge1_6_1</v>
      </c>
      <c r="M1712" s="10">
        <f t="shared" ca="1" si="176"/>
        <v>1</v>
      </c>
      <c r="O1712" s="10">
        <f ca="1">IF(J1712="","",VLOOKUP(P1712&amp;"_"&amp;Q1712&amp;"_"&amp;R1712,[1]挑战模式!$A:$AS,38+S1712,FALSE))</f>
        <v>6</v>
      </c>
      <c r="P1712" s="10">
        <v>4</v>
      </c>
      <c r="Q1712" s="10">
        <v>1</v>
      </c>
      <c r="R1712" s="10">
        <v>6</v>
      </c>
      <c r="S1712" s="10">
        <v>1</v>
      </c>
    </row>
    <row r="1713" spans="2:19" x14ac:dyDescent="0.2">
      <c r="B1713" s="10" t="str">
        <f t="shared" si="171"/>
        <v/>
      </c>
      <c r="C1713" s="10" t="str">
        <f>IF(ISNA(VLOOKUP(P1713&amp;"_"&amp;Q1713&amp;"_"&amp;R1713,[1]挑战模式!$A:$AS,1,FALSE)),"",IF(R1713-R1712=0,"",R1713))</f>
        <v/>
      </c>
      <c r="D1713" s="10" t="str">
        <f t="shared" si="172"/>
        <v/>
      </c>
      <c r="E1713" s="10" t="str">
        <f>""</f>
        <v/>
      </c>
      <c r="F1713" s="10" t="str">
        <f>IF(C1713="","",VLOOKUP(P1713&amp;"_"&amp;Q1713&amp;"_"&amp;R1713,[1]挑战模式!$A:$AS,13,FALSE)-VLOOKUP(P1713&amp;"_"&amp;Q1713&amp;"_"&amp;R1713,[1]挑战模式!$A:$AS,14,FALSE))</f>
        <v/>
      </c>
      <c r="G1713" s="10" t="str">
        <f t="shared" si="173"/>
        <v/>
      </c>
      <c r="H1713" s="10" t="str">
        <f t="shared" si="170"/>
        <v/>
      </c>
      <c r="I1713" s="10">
        <f ca="1">IF(ISNA(VLOOKUP(P1713&amp;"_"&amp;Q1713&amp;"_"&amp;R1713,[1]挑战模式!$A:$AS,1,FALSE)),"",IF(VLOOKUP(P1713&amp;"_"&amp;Q1713&amp;"_"&amp;R1713,[1]挑战模式!$A:$AS,14+S1713,FALSE)="","",INT(VLOOKUP(P1713&amp;"_"&amp;Q1713&amp;"_"&amp;R1713,[1]挑战模式!$A:$AS,20+S1713,FALSE))))</f>
        <v>8</v>
      </c>
      <c r="J1713" s="10">
        <f ca="1">IF(ISNA(VLOOKUP(P1713&amp;"_"&amp;Q1713&amp;"_"&amp;R1713,[1]挑战模式!$A:$AS,1,FALSE)),"",IF(VLOOKUP(P1713&amp;"_"&amp;Q1713&amp;"_"&amp;R1713,[1]挑战模式!$A:$AS,14+S1713,FALSE)="","",ROUND(VLOOKUP(P1713&amp;"_"&amp;Q1713&amp;"_"&amp;R1713,[1]挑战模式!$A:$AS,5,FALSE)/I1713,2)))</f>
        <v>3.75</v>
      </c>
      <c r="K1713" s="10">
        <f t="shared" ca="1" si="174"/>
        <v>1</v>
      </c>
      <c r="L1713" s="10" t="str">
        <f t="shared" ca="1" si="175"/>
        <v>Monster_Season4_Challenge1_6_2</v>
      </c>
      <c r="M1713" s="10">
        <f t="shared" ca="1" si="176"/>
        <v>1</v>
      </c>
      <c r="O1713" s="10">
        <f ca="1">IF(J1713="","",VLOOKUP(P1713&amp;"_"&amp;Q1713&amp;"_"&amp;R1713,[1]挑战模式!$A:$AS,38+S1713,FALSE))</f>
        <v>6</v>
      </c>
      <c r="P1713" s="10">
        <v>4</v>
      </c>
      <c r="Q1713" s="10">
        <v>1</v>
      </c>
      <c r="R1713" s="10">
        <v>6</v>
      </c>
      <c r="S1713" s="10">
        <v>2</v>
      </c>
    </row>
    <row r="1714" spans="2:19" x14ac:dyDescent="0.2">
      <c r="B1714" s="10" t="str">
        <f t="shared" si="171"/>
        <v/>
      </c>
      <c r="C1714" s="10" t="str">
        <f>IF(ISNA(VLOOKUP(P1714&amp;"_"&amp;Q1714&amp;"_"&amp;R1714,[1]挑战模式!$A:$AS,1,FALSE)),"",IF(R1714-R1713=0,"",R1714))</f>
        <v/>
      </c>
      <c r="D1714" s="10" t="str">
        <f t="shared" si="172"/>
        <v/>
      </c>
      <c r="E1714" s="10" t="str">
        <f>""</f>
        <v/>
      </c>
      <c r="F1714" s="10" t="str">
        <f>IF(C1714="","",VLOOKUP(P1714&amp;"_"&amp;Q1714&amp;"_"&amp;R1714,[1]挑战模式!$A:$AS,13,FALSE)-VLOOKUP(P1714&amp;"_"&amp;Q1714&amp;"_"&amp;R1714,[1]挑战模式!$A:$AS,14,FALSE))</f>
        <v/>
      </c>
      <c r="G1714" s="10" t="str">
        <f t="shared" si="173"/>
        <v/>
      </c>
      <c r="H1714" s="10" t="str">
        <f t="shared" si="170"/>
        <v/>
      </c>
      <c r="I1714" s="10">
        <f ca="1">IF(ISNA(VLOOKUP(P1714&amp;"_"&amp;Q1714&amp;"_"&amp;R1714,[1]挑战模式!$A:$AS,1,FALSE)),"",IF(VLOOKUP(P1714&amp;"_"&amp;Q1714&amp;"_"&amp;R1714,[1]挑战模式!$A:$AS,14+S1714,FALSE)="","",INT(VLOOKUP(P1714&amp;"_"&amp;Q1714&amp;"_"&amp;R1714,[1]挑战模式!$A:$AS,20+S1714,FALSE))))</f>
        <v>8</v>
      </c>
      <c r="J1714" s="10">
        <f ca="1">IF(ISNA(VLOOKUP(P1714&amp;"_"&amp;Q1714&amp;"_"&amp;R1714,[1]挑战模式!$A:$AS,1,FALSE)),"",IF(VLOOKUP(P1714&amp;"_"&amp;Q1714&amp;"_"&amp;R1714,[1]挑战模式!$A:$AS,14+S1714,FALSE)="","",ROUND(VLOOKUP(P1714&amp;"_"&amp;Q1714&amp;"_"&amp;R1714,[1]挑战模式!$A:$AS,5,FALSE)/I1714,2)))</f>
        <v>3.75</v>
      </c>
      <c r="K1714" s="10">
        <f t="shared" ca="1" si="174"/>
        <v>1</v>
      </c>
      <c r="L1714" s="10" t="str">
        <f t="shared" ca="1" si="175"/>
        <v>Monster_Season4_Challenge1_6_3</v>
      </c>
      <c r="M1714" s="10">
        <f t="shared" ca="1" si="176"/>
        <v>1</v>
      </c>
      <c r="O1714" s="10">
        <f ca="1">IF(J1714="","",VLOOKUP(P1714&amp;"_"&amp;Q1714&amp;"_"&amp;R1714,[1]挑战模式!$A:$AS,38+S1714,FALSE))</f>
        <v>6</v>
      </c>
      <c r="P1714" s="10">
        <v>4</v>
      </c>
      <c r="Q1714" s="10">
        <v>1</v>
      </c>
      <c r="R1714" s="10">
        <v>6</v>
      </c>
      <c r="S1714" s="10">
        <v>3</v>
      </c>
    </row>
    <row r="1715" spans="2:19" x14ac:dyDescent="0.2">
      <c r="B1715" s="10" t="str">
        <f t="shared" si="171"/>
        <v/>
      </c>
      <c r="C1715" s="10" t="str">
        <f>IF(ISNA(VLOOKUP(P1715&amp;"_"&amp;Q1715&amp;"_"&amp;R1715,[1]挑战模式!$A:$AS,1,FALSE)),"",IF(R1715-R1714=0,"",R1715))</f>
        <v/>
      </c>
      <c r="D1715" s="10" t="str">
        <f t="shared" si="172"/>
        <v/>
      </c>
      <c r="E1715" s="10" t="str">
        <f>""</f>
        <v/>
      </c>
      <c r="F1715" s="10" t="str">
        <f>IF(C1715="","",VLOOKUP(P1715&amp;"_"&amp;Q1715&amp;"_"&amp;R1715,[1]挑战模式!$A:$AS,13,FALSE)-VLOOKUP(P1715&amp;"_"&amp;Q1715&amp;"_"&amp;R1715,[1]挑战模式!$A:$AS,14,FALSE))</f>
        <v/>
      </c>
      <c r="G1715" s="10" t="str">
        <f t="shared" si="173"/>
        <v/>
      </c>
      <c r="H1715" s="10" t="str">
        <f t="shared" si="170"/>
        <v/>
      </c>
      <c r="I1715" s="10">
        <f ca="1">IF(ISNA(VLOOKUP(P1715&amp;"_"&amp;Q1715&amp;"_"&amp;R1715,[1]挑战模式!$A:$AS,1,FALSE)),"",IF(VLOOKUP(P1715&amp;"_"&amp;Q1715&amp;"_"&amp;R1715,[1]挑战模式!$A:$AS,14+S1715,FALSE)="","",INT(VLOOKUP(P1715&amp;"_"&amp;Q1715&amp;"_"&amp;R1715,[1]挑战模式!$A:$AS,20+S1715,FALSE))))</f>
        <v>5</v>
      </c>
      <c r="J1715" s="10">
        <f ca="1">IF(ISNA(VLOOKUP(P1715&amp;"_"&amp;Q1715&amp;"_"&amp;R1715,[1]挑战模式!$A:$AS,1,FALSE)),"",IF(VLOOKUP(P1715&amp;"_"&amp;Q1715&amp;"_"&amp;R1715,[1]挑战模式!$A:$AS,14+S1715,FALSE)="","",ROUND(VLOOKUP(P1715&amp;"_"&amp;Q1715&amp;"_"&amp;R1715,[1]挑战模式!$A:$AS,5,FALSE)/I1715,2)))</f>
        <v>6</v>
      </c>
      <c r="K1715" s="10">
        <f t="shared" ca="1" si="174"/>
        <v>1</v>
      </c>
      <c r="L1715" s="10" t="str">
        <f t="shared" ca="1" si="175"/>
        <v>Monster_Season4_Challenge1_6_4</v>
      </c>
      <c r="M1715" s="10">
        <f t="shared" ca="1" si="176"/>
        <v>1</v>
      </c>
      <c r="O1715" s="10">
        <f ca="1">IF(J1715="","",VLOOKUP(P1715&amp;"_"&amp;Q1715&amp;"_"&amp;R1715,[1]挑战模式!$A:$AS,38+S1715,FALSE))</f>
        <v>6</v>
      </c>
      <c r="P1715" s="10">
        <v>4</v>
      </c>
      <c r="Q1715" s="10">
        <v>1</v>
      </c>
      <c r="R1715" s="10">
        <v>6</v>
      </c>
      <c r="S1715" s="10">
        <v>4</v>
      </c>
    </row>
    <row r="1716" spans="2:19" x14ac:dyDescent="0.2">
      <c r="B1716" s="10" t="str">
        <f t="shared" si="171"/>
        <v/>
      </c>
      <c r="C1716" s="10" t="str">
        <f>IF(ISNA(VLOOKUP(P1716&amp;"_"&amp;Q1716&amp;"_"&amp;R1716,[1]挑战模式!$A:$AS,1,FALSE)),"",IF(R1716-R1715=0,"",R1716))</f>
        <v/>
      </c>
      <c r="D1716" s="10" t="str">
        <f t="shared" si="172"/>
        <v/>
      </c>
      <c r="E1716" s="10" t="str">
        <f>""</f>
        <v/>
      </c>
      <c r="F1716" s="10" t="str">
        <f>IF(C1716="","",VLOOKUP(P1716&amp;"_"&amp;Q1716&amp;"_"&amp;R1716,[1]挑战模式!$A:$AS,13,FALSE)-VLOOKUP(P1716&amp;"_"&amp;Q1716&amp;"_"&amp;R1716,[1]挑战模式!$A:$AS,14,FALSE))</f>
        <v/>
      </c>
      <c r="G1716" s="10" t="str">
        <f t="shared" si="173"/>
        <v/>
      </c>
      <c r="H1716" s="10" t="str">
        <f t="shared" si="170"/>
        <v/>
      </c>
      <c r="I1716" s="10" t="str">
        <f ca="1">IF(ISNA(VLOOKUP(P1716&amp;"_"&amp;Q1716&amp;"_"&amp;R1716,[1]挑战模式!$A:$AS,1,FALSE)),"",IF(VLOOKUP(P1716&amp;"_"&amp;Q1716&amp;"_"&amp;R1716,[1]挑战模式!$A:$AS,14+S1716,FALSE)="","",INT(VLOOKUP(P1716&amp;"_"&amp;Q1716&amp;"_"&amp;R1716,[1]挑战模式!$A:$AS,20+S1716,FALSE))))</f>
        <v/>
      </c>
      <c r="J1716" s="10" t="str">
        <f ca="1">IF(ISNA(VLOOKUP(P1716&amp;"_"&amp;Q1716&amp;"_"&amp;R1716,[1]挑战模式!$A:$AS,1,FALSE)),"",IF(VLOOKUP(P1716&amp;"_"&amp;Q1716&amp;"_"&amp;R1716,[1]挑战模式!$A:$AS,14+S1716,FALSE)="","",ROUND(VLOOKUP(P1716&amp;"_"&amp;Q1716&amp;"_"&amp;R1716,[1]挑战模式!$A:$AS,5,FALSE)/I1716,2)))</f>
        <v/>
      </c>
      <c r="K1716" s="10" t="str">
        <f t="shared" ca="1" si="174"/>
        <v/>
      </c>
      <c r="L1716" s="10" t="str">
        <f t="shared" ca="1" si="175"/>
        <v/>
      </c>
      <c r="M1716" s="10" t="str">
        <f t="shared" ca="1" si="176"/>
        <v/>
      </c>
      <c r="O1716" s="10" t="str">
        <f ca="1">IF(J1716="","",VLOOKUP(P1716&amp;"_"&amp;Q1716&amp;"_"&amp;R1716,[1]挑战模式!$A:$AS,38+S1716,FALSE))</f>
        <v/>
      </c>
      <c r="P1716" s="10">
        <v>4</v>
      </c>
      <c r="Q1716" s="10">
        <v>1</v>
      </c>
      <c r="R1716" s="10">
        <v>6</v>
      </c>
      <c r="S1716" s="10">
        <v>5</v>
      </c>
    </row>
    <row r="1717" spans="2:19" x14ac:dyDescent="0.2">
      <c r="B1717" s="10" t="str">
        <f t="shared" si="171"/>
        <v/>
      </c>
      <c r="C1717" s="10" t="str">
        <f>IF(ISNA(VLOOKUP(P1717&amp;"_"&amp;Q1717&amp;"_"&amp;R1717,[1]挑战模式!$A:$AS,1,FALSE)),"",IF(R1717-R1716=0,"",R1717))</f>
        <v/>
      </c>
      <c r="D1717" s="10" t="str">
        <f t="shared" si="172"/>
        <v/>
      </c>
      <c r="E1717" s="10" t="str">
        <f>""</f>
        <v/>
      </c>
      <c r="F1717" s="10" t="str">
        <f>IF(C1717="","",VLOOKUP(P1717&amp;"_"&amp;Q1717&amp;"_"&amp;R1717,[1]挑战模式!$A:$AS,13,FALSE)-VLOOKUP(P1717&amp;"_"&amp;Q1717&amp;"_"&amp;R1717,[1]挑战模式!$A:$AS,14,FALSE))</f>
        <v/>
      </c>
      <c r="G1717" s="10" t="str">
        <f t="shared" si="173"/>
        <v/>
      </c>
      <c r="H1717" s="10" t="str">
        <f t="shared" si="170"/>
        <v/>
      </c>
      <c r="I1717" s="10" t="str">
        <f ca="1">IF(ISNA(VLOOKUP(P1717&amp;"_"&amp;Q1717&amp;"_"&amp;R1717,[1]挑战模式!$A:$AS,1,FALSE)),"",IF(VLOOKUP(P1717&amp;"_"&amp;Q1717&amp;"_"&amp;R1717,[1]挑战模式!$A:$AS,14+S1717,FALSE)="","",INT(VLOOKUP(P1717&amp;"_"&amp;Q1717&amp;"_"&amp;R1717,[1]挑战模式!$A:$AS,20+S1717,FALSE))))</f>
        <v/>
      </c>
      <c r="J1717" s="10" t="str">
        <f ca="1">IF(ISNA(VLOOKUP(P1717&amp;"_"&amp;Q1717&amp;"_"&amp;R1717,[1]挑战模式!$A:$AS,1,FALSE)),"",IF(VLOOKUP(P1717&amp;"_"&amp;Q1717&amp;"_"&amp;R1717,[1]挑战模式!$A:$AS,14+S1717,FALSE)="","",ROUND(VLOOKUP(P1717&amp;"_"&amp;Q1717&amp;"_"&amp;R1717,[1]挑战模式!$A:$AS,5,FALSE)/I1717,2)))</f>
        <v/>
      </c>
      <c r="K1717" s="10" t="str">
        <f t="shared" ca="1" si="174"/>
        <v/>
      </c>
      <c r="L1717" s="10" t="str">
        <f t="shared" ca="1" si="175"/>
        <v/>
      </c>
      <c r="M1717" s="10" t="str">
        <f t="shared" ca="1" si="176"/>
        <v/>
      </c>
      <c r="O1717" s="10" t="str">
        <f ca="1">IF(J1717="","",VLOOKUP(P1717&amp;"_"&amp;Q1717&amp;"_"&amp;R1717,[1]挑战模式!$A:$AS,38+S1717,FALSE))</f>
        <v/>
      </c>
      <c r="P1717" s="10">
        <v>4</v>
      </c>
      <c r="Q1717" s="10">
        <v>1</v>
      </c>
      <c r="R1717" s="10">
        <v>6</v>
      </c>
      <c r="S1717" s="10">
        <v>6</v>
      </c>
    </row>
    <row r="1718" spans="2:19" x14ac:dyDescent="0.2">
      <c r="B1718" s="10" t="str">
        <f t="shared" si="171"/>
        <v/>
      </c>
      <c r="C1718" s="10" t="str">
        <f>IF(ISNA(VLOOKUP(P1718&amp;"_"&amp;Q1718&amp;"_"&amp;R1718,[1]挑战模式!$A:$AS,1,FALSE)),"",IF(R1718-R1717=0,"",R1718))</f>
        <v/>
      </c>
      <c r="D1718" s="10" t="str">
        <f t="shared" si="172"/>
        <v/>
      </c>
      <c r="E1718" s="10" t="str">
        <f>""</f>
        <v/>
      </c>
      <c r="F1718" s="10" t="str">
        <f>IF(C1718="","",VLOOKUP(P1718&amp;"_"&amp;Q1718&amp;"_"&amp;R1718,[1]挑战模式!$A:$AS,13,FALSE)-VLOOKUP(P1718&amp;"_"&amp;Q1718&amp;"_"&amp;R1718,[1]挑战模式!$A:$AS,14,FALSE))</f>
        <v/>
      </c>
      <c r="G1718" s="10" t="str">
        <f t="shared" si="173"/>
        <v/>
      </c>
      <c r="H1718" s="10" t="str">
        <f t="shared" si="170"/>
        <v/>
      </c>
      <c r="I1718" s="10" t="str">
        <f>IF(ISNA(VLOOKUP(P1718&amp;"_"&amp;Q1718&amp;"_"&amp;R1718,[1]挑战模式!$A:$AS,1,FALSE)),"",IF(VLOOKUP(P1718&amp;"_"&amp;Q1718&amp;"_"&amp;R1718,[1]挑战模式!$A:$AS,14+S1718,FALSE)="","",INT(VLOOKUP(P1718&amp;"_"&amp;Q1718&amp;"_"&amp;R1718,[1]挑战模式!$A:$AS,20+S1718,FALSE))))</f>
        <v/>
      </c>
      <c r="J1718" s="10" t="str">
        <f>IF(ISNA(VLOOKUP(P1718&amp;"_"&amp;Q1718&amp;"_"&amp;R1718,[1]挑战模式!$A:$AS,1,FALSE)),"",IF(VLOOKUP(P1718&amp;"_"&amp;Q1718&amp;"_"&amp;R1718,[1]挑战模式!$A:$AS,14+S1718,FALSE)="","",ROUND(VLOOKUP(P1718&amp;"_"&amp;Q1718&amp;"_"&amp;R1718,[1]挑战模式!$A:$AS,5,FALSE)/I1718,2)))</f>
        <v/>
      </c>
      <c r="K1718" s="10" t="str">
        <f t="shared" si="174"/>
        <v/>
      </c>
      <c r="L1718" s="10" t="str">
        <f t="shared" si="175"/>
        <v/>
      </c>
      <c r="M1718" s="10" t="str">
        <f t="shared" si="176"/>
        <v/>
      </c>
      <c r="O1718" s="10" t="str">
        <f>IF(J1718="","",VLOOKUP(P1718&amp;"_"&amp;Q1718&amp;"_"&amp;R1718,[1]挑战模式!$A:$AS,38+S1718,FALSE))</f>
        <v/>
      </c>
      <c r="P1718" s="10">
        <v>4</v>
      </c>
      <c r="Q1718" s="10">
        <v>1</v>
      </c>
      <c r="R1718" s="10">
        <v>7</v>
      </c>
      <c r="S1718" s="10">
        <v>1</v>
      </c>
    </row>
    <row r="1719" spans="2:19" x14ac:dyDescent="0.2">
      <c r="B1719" s="10" t="str">
        <f t="shared" si="171"/>
        <v/>
      </c>
      <c r="C1719" s="10" t="str">
        <f>IF(ISNA(VLOOKUP(P1719&amp;"_"&amp;Q1719&amp;"_"&amp;R1719,[1]挑战模式!$A:$AS,1,FALSE)),"",IF(R1719-R1718=0,"",R1719))</f>
        <v/>
      </c>
      <c r="D1719" s="10" t="str">
        <f t="shared" si="172"/>
        <v/>
      </c>
      <c r="E1719" s="10" t="str">
        <f>""</f>
        <v/>
      </c>
      <c r="F1719" s="10" t="str">
        <f>IF(C1719="","",VLOOKUP(P1719&amp;"_"&amp;Q1719&amp;"_"&amp;R1719,[1]挑战模式!$A:$AS,13,FALSE)-VLOOKUP(P1719&amp;"_"&amp;Q1719&amp;"_"&amp;R1719,[1]挑战模式!$A:$AS,14,FALSE))</f>
        <v/>
      </c>
      <c r="G1719" s="10" t="str">
        <f t="shared" si="173"/>
        <v/>
      </c>
      <c r="H1719" s="10" t="str">
        <f t="shared" si="170"/>
        <v/>
      </c>
      <c r="I1719" s="10" t="str">
        <f>IF(ISNA(VLOOKUP(P1719&amp;"_"&amp;Q1719&amp;"_"&amp;R1719,[1]挑战模式!$A:$AS,1,FALSE)),"",IF(VLOOKUP(P1719&amp;"_"&amp;Q1719&amp;"_"&amp;R1719,[1]挑战模式!$A:$AS,14+S1719,FALSE)="","",INT(VLOOKUP(P1719&amp;"_"&amp;Q1719&amp;"_"&amp;R1719,[1]挑战模式!$A:$AS,20+S1719,FALSE))))</f>
        <v/>
      </c>
      <c r="J1719" s="10" t="str">
        <f>IF(ISNA(VLOOKUP(P1719&amp;"_"&amp;Q1719&amp;"_"&amp;R1719,[1]挑战模式!$A:$AS,1,FALSE)),"",IF(VLOOKUP(P1719&amp;"_"&amp;Q1719&amp;"_"&amp;R1719,[1]挑战模式!$A:$AS,14+S1719,FALSE)="","",ROUND(VLOOKUP(P1719&amp;"_"&amp;Q1719&amp;"_"&amp;R1719,[1]挑战模式!$A:$AS,5,FALSE)/I1719,2)))</f>
        <v/>
      </c>
      <c r="K1719" s="10" t="str">
        <f t="shared" si="174"/>
        <v/>
      </c>
      <c r="L1719" s="10" t="str">
        <f t="shared" si="175"/>
        <v/>
      </c>
      <c r="M1719" s="10" t="str">
        <f t="shared" si="176"/>
        <v/>
      </c>
      <c r="O1719" s="10" t="str">
        <f>IF(J1719="","",VLOOKUP(P1719&amp;"_"&amp;Q1719&amp;"_"&amp;R1719,[1]挑战模式!$A:$AS,38+S1719,FALSE))</f>
        <v/>
      </c>
      <c r="P1719" s="10">
        <v>4</v>
      </c>
      <c r="Q1719" s="10">
        <v>1</v>
      </c>
      <c r="R1719" s="10">
        <v>7</v>
      </c>
      <c r="S1719" s="10">
        <v>2</v>
      </c>
    </row>
    <row r="1720" spans="2:19" x14ac:dyDescent="0.2">
      <c r="B1720" s="10" t="str">
        <f t="shared" si="171"/>
        <v/>
      </c>
      <c r="C1720" s="10" t="str">
        <f>IF(ISNA(VLOOKUP(P1720&amp;"_"&amp;Q1720&amp;"_"&amp;R1720,[1]挑战模式!$A:$AS,1,FALSE)),"",IF(R1720-R1719=0,"",R1720))</f>
        <v/>
      </c>
      <c r="D1720" s="10" t="str">
        <f t="shared" si="172"/>
        <v/>
      </c>
      <c r="E1720" s="10" t="str">
        <f>""</f>
        <v/>
      </c>
      <c r="F1720" s="10" t="str">
        <f>IF(C1720="","",VLOOKUP(P1720&amp;"_"&amp;Q1720&amp;"_"&amp;R1720,[1]挑战模式!$A:$AS,13,FALSE)-VLOOKUP(P1720&amp;"_"&amp;Q1720&amp;"_"&amp;R1720,[1]挑战模式!$A:$AS,14,FALSE))</f>
        <v/>
      </c>
      <c r="G1720" s="10" t="str">
        <f t="shared" si="173"/>
        <v/>
      </c>
      <c r="H1720" s="10" t="str">
        <f t="shared" si="170"/>
        <v/>
      </c>
      <c r="I1720" s="10" t="str">
        <f>IF(ISNA(VLOOKUP(P1720&amp;"_"&amp;Q1720&amp;"_"&amp;R1720,[1]挑战模式!$A:$AS,1,FALSE)),"",IF(VLOOKUP(P1720&amp;"_"&amp;Q1720&amp;"_"&amp;R1720,[1]挑战模式!$A:$AS,14+S1720,FALSE)="","",INT(VLOOKUP(P1720&amp;"_"&amp;Q1720&amp;"_"&amp;R1720,[1]挑战模式!$A:$AS,20+S1720,FALSE))))</f>
        <v/>
      </c>
      <c r="J1720" s="10" t="str">
        <f>IF(ISNA(VLOOKUP(P1720&amp;"_"&amp;Q1720&amp;"_"&amp;R1720,[1]挑战模式!$A:$AS,1,FALSE)),"",IF(VLOOKUP(P1720&amp;"_"&amp;Q1720&amp;"_"&amp;R1720,[1]挑战模式!$A:$AS,14+S1720,FALSE)="","",ROUND(VLOOKUP(P1720&amp;"_"&amp;Q1720&amp;"_"&amp;R1720,[1]挑战模式!$A:$AS,5,FALSE)/I1720,2)))</f>
        <v/>
      </c>
      <c r="K1720" s="10" t="str">
        <f t="shared" si="174"/>
        <v/>
      </c>
      <c r="L1720" s="10" t="str">
        <f t="shared" si="175"/>
        <v/>
      </c>
      <c r="M1720" s="10" t="str">
        <f t="shared" si="176"/>
        <v/>
      </c>
      <c r="O1720" s="10" t="str">
        <f>IF(J1720="","",VLOOKUP(P1720&amp;"_"&amp;Q1720&amp;"_"&amp;R1720,[1]挑战模式!$A:$AS,38+S1720,FALSE))</f>
        <v/>
      </c>
      <c r="P1720" s="10">
        <v>4</v>
      </c>
      <c r="Q1720" s="10">
        <v>1</v>
      </c>
      <c r="R1720" s="10">
        <v>7</v>
      </c>
      <c r="S1720" s="10">
        <v>3</v>
      </c>
    </row>
    <row r="1721" spans="2:19" x14ac:dyDescent="0.2">
      <c r="B1721" s="10" t="str">
        <f t="shared" si="171"/>
        <v/>
      </c>
      <c r="C1721" s="10" t="str">
        <f>IF(ISNA(VLOOKUP(P1721&amp;"_"&amp;Q1721&amp;"_"&amp;R1721,[1]挑战模式!$A:$AS,1,FALSE)),"",IF(R1721-R1720=0,"",R1721))</f>
        <v/>
      </c>
      <c r="D1721" s="10" t="str">
        <f t="shared" si="172"/>
        <v/>
      </c>
      <c r="E1721" s="10" t="str">
        <f>""</f>
        <v/>
      </c>
      <c r="F1721" s="10" t="str">
        <f>IF(C1721="","",VLOOKUP(P1721&amp;"_"&amp;Q1721&amp;"_"&amp;R1721,[1]挑战模式!$A:$AS,13,FALSE)-VLOOKUP(P1721&amp;"_"&amp;Q1721&amp;"_"&amp;R1721,[1]挑战模式!$A:$AS,14,FALSE))</f>
        <v/>
      </c>
      <c r="G1721" s="10" t="str">
        <f t="shared" si="173"/>
        <v/>
      </c>
      <c r="H1721" s="10" t="str">
        <f t="shared" si="170"/>
        <v/>
      </c>
      <c r="I1721" s="10" t="str">
        <f>IF(ISNA(VLOOKUP(P1721&amp;"_"&amp;Q1721&amp;"_"&amp;R1721,[1]挑战模式!$A:$AS,1,FALSE)),"",IF(VLOOKUP(P1721&amp;"_"&amp;Q1721&amp;"_"&amp;R1721,[1]挑战模式!$A:$AS,14+S1721,FALSE)="","",INT(VLOOKUP(P1721&amp;"_"&amp;Q1721&amp;"_"&amp;R1721,[1]挑战模式!$A:$AS,20+S1721,FALSE))))</f>
        <v/>
      </c>
      <c r="J1721" s="10" t="str">
        <f>IF(ISNA(VLOOKUP(P1721&amp;"_"&amp;Q1721&amp;"_"&amp;R1721,[1]挑战模式!$A:$AS,1,FALSE)),"",IF(VLOOKUP(P1721&amp;"_"&amp;Q1721&amp;"_"&amp;R1721,[1]挑战模式!$A:$AS,14+S1721,FALSE)="","",ROUND(VLOOKUP(P1721&amp;"_"&amp;Q1721&amp;"_"&amp;R1721,[1]挑战模式!$A:$AS,5,FALSE)/I1721,2)))</f>
        <v/>
      </c>
      <c r="K1721" s="10" t="str">
        <f t="shared" si="174"/>
        <v/>
      </c>
      <c r="L1721" s="10" t="str">
        <f t="shared" si="175"/>
        <v/>
      </c>
      <c r="M1721" s="10" t="str">
        <f t="shared" si="176"/>
        <v/>
      </c>
      <c r="O1721" s="10" t="str">
        <f>IF(J1721="","",VLOOKUP(P1721&amp;"_"&amp;Q1721&amp;"_"&amp;R1721,[1]挑战模式!$A:$AS,38+S1721,FALSE))</f>
        <v/>
      </c>
      <c r="P1721" s="10">
        <v>4</v>
      </c>
      <c r="Q1721" s="10">
        <v>1</v>
      </c>
      <c r="R1721" s="10">
        <v>7</v>
      </c>
      <c r="S1721" s="10">
        <v>4</v>
      </c>
    </row>
    <row r="1722" spans="2:19" x14ac:dyDescent="0.2">
      <c r="B1722" s="10" t="str">
        <f t="shared" si="171"/>
        <v/>
      </c>
      <c r="C1722" s="10" t="str">
        <f>IF(ISNA(VLOOKUP(P1722&amp;"_"&amp;Q1722&amp;"_"&amp;R1722,[1]挑战模式!$A:$AS,1,FALSE)),"",IF(R1722-R1721=0,"",R1722))</f>
        <v/>
      </c>
      <c r="D1722" s="10" t="str">
        <f t="shared" si="172"/>
        <v/>
      </c>
      <c r="E1722" s="10" t="str">
        <f>""</f>
        <v/>
      </c>
      <c r="F1722" s="10" t="str">
        <f>IF(C1722="","",VLOOKUP(P1722&amp;"_"&amp;Q1722&amp;"_"&amp;R1722,[1]挑战模式!$A:$AS,13,FALSE)-VLOOKUP(P1722&amp;"_"&amp;Q1722&amp;"_"&amp;R1722,[1]挑战模式!$A:$AS,14,FALSE))</f>
        <v/>
      </c>
      <c r="G1722" s="10" t="str">
        <f t="shared" si="173"/>
        <v/>
      </c>
      <c r="H1722" s="10" t="str">
        <f t="shared" si="170"/>
        <v/>
      </c>
      <c r="I1722" s="10" t="str">
        <f>IF(ISNA(VLOOKUP(P1722&amp;"_"&amp;Q1722&amp;"_"&amp;R1722,[1]挑战模式!$A:$AS,1,FALSE)),"",IF(VLOOKUP(P1722&amp;"_"&amp;Q1722&amp;"_"&amp;R1722,[1]挑战模式!$A:$AS,14+S1722,FALSE)="","",INT(VLOOKUP(P1722&amp;"_"&amp;Q1722&amp;"_"&amp;R1722,[1]挑战模式!$A:$AS,20+S1722,FALSE))))</f>
        <v/>
      </c>
      <c r="J1722" s="10" t="str">
        <f>IF(ISNA(VLOOKUP(P1722&amp;"_"&amp;Q1722&amp;"_"&amp;R1722,[1]挑战模式!$A:$AS,1,FALSE)),"",IF(VLOOKUP(P1722&amp;"_"&amp;Q1722&amp;"_"&amp;R1722,[1]挑战模式!$A:$AS,14+S1722,FALSE)="","",ROUND(VLOOKUP(P1722&amp;"_"&amp;Q1722&amp;"_"&amp;R1722,[1]挑战模式!$A:$AS,5,FALSE)/I1722,2)))</f>
        <v/>
      </c>
      <c r="K1722" s="10" t="str">
        <f t="shared" si="174"/>
        <v/>
      </c>
      <c r="L1722" s="10" t="str">
        <f t="shared" si="175"/>
        <v/>
      </c>
      <c r="M1722" s="10" t="str">
        <f t="shared" si="176"/>
        <v/>
      </c>
      <c r="O1722" s="10" t="str">
        <f>IF(J1722="","",VLOOKUP(P1722&amp;"_"&amp;Q1722&amp;"_"&amp;R1722,[1]挑战模式!$A:$AS,38+S1722,FALSE))</f>
        <v/>
      </c>
      <c r="P1722" s="10">
        <v>4</v>
      </c>
      <c r="Q1722" s="10">
        <v>1</v>
      </c>
      <c r="R1722" s="10">
        <v>7</v>
      </c>
      <c r="S1722" s="10">
        <v>5</v>
      </c>
    </row>
    <row r="1723" spans="2:19" x14ac:dyDescent="0.2">
      <c r="B1723" s="10" t="str">
        <f t="shared" si="171"/>
        <v/>
      </c>
      <c r="C1723" s="10" t="str">
        <f>IF(ISNA(VLOOKUP(P1723&amp;"_"&amp;Q1723&amp;"_"&amp;R1723,[1]挑战模式!$A:$AS,1,FALSE)),"",IF(R1723-R1722=0,"",R1723))</f>
        <v/>
      </c>
      <c r="D1723" s="10" t="str">
        <f t="shared" si="172"/>
        <v/>
      </c>
      <c r="E1723" s="10" t="str">
        <f>""</f>
        <v/>
      </c>
      <c r="F1723" s="10" t="str">
        <f>IF(C1723="","",VLOOKUP(P1723&amp;"_"&amp;Q1723&amp;"_"&amp;R1723,[1]挑战模式!$A:$AS,13,FALSE)-VLOOKUP(P1723&amp;"_"&amp;Q1723&amp;"_"&amp;R1723,[1]挑战模式!$A:$AS,14,FALSE))</f>
        <v/>
      </c>
      <c r="G1723" s="10" t="str">
        <f t="shared" si="173"/>
        <v/>
      </c>
      <c r="H1723" s="10" t="str">
        <f t="shared" si="170"/>
        <v/>
      </c>
      <c r="I1723" s="10" t="str">
        <f>IF(ISNA(VLOOKUP(P1723&amp;"_"&amp;Q1723&amp;"_"&amp;R1723,[1]挑战模式!$A:$AS,1,FALSE)),"",IF(VLOOKUP(P1723&amp;"_"&amp;Q1723&amp;"_"&amp;R1723,[1]挑战模式!$A:$AS,14+S1723,FALSE)="","",INT(VLOOKUP(P1723&amp;"_"&amp;Q1723&amp;"_"&amp;R1723,[1]挑战模式!$A:$AS,20+S1723,FALSE))))</f>
        <v/>
      </c>
      <c r="J1723" s="10" t="str">
        <f>IF(ISNA(VLOOKUP(P1723&amp;"_"&amp;Q1723&amp;"_"&amp;R1723,[1]挑战模式!$A:$AS,1,FALSE)),"",IF(VLOOKUP(P1723&amp;"_"&amp;Q1723&amp;"_"&amp;R1723,[1]挑战模式!$A:$AS,14+S1723,FALSE)="","",ROUND(VLOOKUP(P1723&amp;"_"&amp;Q1723&amp;"_"&amp;R1723,[1]挑战模式!$A:$AS,5,FALSE)/I1723,2)))</f>
        <v/>
      </c>
      <c r="K1723" s="10" t="str">
        <f t="shared" si="174"/>
        <v/>
      </c>
      <c r="L1723" s="10" t="str">
        <f t="shared" si="175"/>
        <v/>
      </c>
      <c r="M1723" s="10" t="str">
        <f t="shared" si="176"/>
        <v/>
      </c>
      <c r="O1723" s="10" t="str">
        <f>IF(J1723="","",VLOOKUP(P1723&amp;"_"&amp;Q1723&amp;"_"&amp;R1723,[1]挑战模式!$A:$AS,38+S1723,FALSE))</f>
        <v/>
      </c>
      <c r="P1723" s="10">
        <v>4</v>
      </c>
      <c r="Q1723" s="10">
        <v>1</v>
      </c>
      <c r="R1723" s="10">
        <v>7</v>
      </c>
      <c r="S1723" s="10">
        <v>6</v>
      </c>
    </row>
    <row r="1724" spans="2:19" x14ac:dyDescent="0.2">
      <c r="B1724" s="10" t="str">
        <f t="shared" si="171"/>
        <v/>
      </c>
      <c r="C1724" s="10" t="str">
        <f>IF(ISNA(VLOOKUP(P1724&amp;"_"&amp;Q1724&amp;"_"&amp;R1724,[1]挑战模式!$A:$AS,1,FALSE)),"",IF(R1724-R1723=0,"",R1724))</f>
        <v/>
      </c>
      <c r="D1724" s="10" t="str">
        <f t="shared" si="172"/>
        <v/>
      </c>
      <c r="E1724" s="10" t="str">
        <f>""</f>
        <v/>
      </c>
      <c r="F1724" s="10" t="str">
        <f>IF(C1724="","",VLOOKUP(P1724&amp;"_"&amp;Q1724&amp;"_"&amp;R1724,[1]挑战模式!$A:$AS,13,FALSE)-VLOOKUP(P1724&amp;"_"&amp;Q1724&amp;"_"&amp;R1724,[1]挑战模式!$A:$AS,14,FALSE))</f>
        <v/>
      </c>
      <c r="G1724" s="10" t="str">
        <f t="shared" si="173"/>
        <v/>
      </c>
      <c r="H1724" s="10" t="str">
        <f t="shared" si="170"/>
        <v/>
      </c>
      <c r="I1724" s="10" t="str">
        <f>IF(ISNA(VLOOKUP(P1724&amp;"_"&amp;Q1724&amp;"_"&amp;R1724,[1]挑战模式!$A:$AS,1,FALSE)),"",IF(VLOOKUP(P1724&amp;"_"&amp;Q1724&amp;"_"&amp;R1724,[1]挑战模式!$A:$AS,14+S1724,FALSE)="","",INT(VLOOKUP(P1724&amp;"_"&amp;Q1724&amp;"_"&amp;R1724,[1]挑战模式!$A:$AS,20+S1724,FALSE))))</f>
        <v/>
      </c>
      <c r="J1724" s="10" t="str">
        <f>IF(ISNA(VLOOKUP(P1724&amp;"_"&amp;Q1724&amp;"_"&amp;R1724,[1]挑战模式!$A:$AS,1,FALSE)),"",IF(VLOOKUP(P1724&amp;"_"&amp;Q1724&amp;"_"&amp;R1724,[1]挑战模式!$A:$AS,14+S1724,FALSE)="","",ROUND(VLOOKUP(P1724&amp;"_"&amp;Q1724&amp;"_"&amp;R1724,[1]挑战模式!$A:$AS,5,FALSE)/I1724,2)))</f>
        <v/>
      </c>
      <c r="K1724" s="10" t="str">
        <f t="shared" si="174"/>
        <v/>
      </c>
      <c r="L1724" s="10" t="str">
        <f t="shared" si="175"/>
        <v/>
      </c>
      <c r="M1724" s="10" t="str">
        <f t="shared" si="176"/>
        <v/>
      </c>
      <c r="O1724" s="10" t="str">
        <f>IF(J1724="","",VLOOKUP(P1724&amp;"_"&amp;Q1724&amp;"_"&amp;R1724,[1]挑战模式!$A:$AS,38+S1724,FALSE))</f>
        <v/>
      </c>
      <c r="P1724" s="10">
        <v>4</v>
      </c>
      <c r="Q1724" s="10">
        <v>1</v>
      </c>
      <c r="R1724" s="10">
        <v>8</v>
      </c>
      <c r="S1724" s="10">
        <v>1</v>
      </c>
    </row>
    <row r="1725" spans="2:19" x14ac:dyDescent="0.2">
      <c r="B1725" s="10" t="str">
        <f t="shared" si="171"/>
        <v/>
      </c>
      <c r="C1725" s="10" t="str">
        <f>IF(ISNA(VLOOKUP(P1725&amp;"_"&amp;Q1725&amp;"_"&amp;R1725,[1]挑战模式!$A:$AS,1,FALSE)),"",IF(R1725-R1724=0,"",R1725))</f>
        <v/>
      </c>
      <c r="D1725" s="10" t="str">
        <f t="shared" si="172"/>
        <v/>
      </c>
      <c r="E1725" s="10" t="str">
        <f>""</f>
        <v/>
      </c>
      <c r="F1725" s="10" t="str">
        <f>IF(C1725="","",VLOOKUP(P1725&amp;"_"&amp;Q1725&amp;"_"&amp;R1725,[1]挑战模式!$A:$AS,13,FALSE)-VLOOKUP(P1725&amp;"_"&amp;Q1725&amp;"_"&amp;R1725,[1]挑战模式!$A:$AS,14,FALSE))</f>
        <v/>
      </c>
      <c r="G1725" s="10" t="str">
        <f t="shared" si="173"/>
        <v/>
      </c>
      <c r="H1725" s="10" t="str">
        <f t="shared" si="170"/>
        <v/>
      </c>
      <c r="I1725" s="10" t="str">
        <f>IF(ISNA(VLOOKUP(P1725&amp;"_"&amp;Q1725&amp;"_"&amp;R1725,[1]挑战模式!$A:$AS,1,FALSE)),"",IF(VLOOKUP(P1725&amp;"_"&amp;Q1725&amp;"_"&amp;R1725,[1]挑战模式!$A:$AS,14+S1725,FALSE)="","",INT(VLOOKUP(P1725&amp;"_"&amp;Q1725&amp;"_"&amp;R1725,[1]挑战模式!$A:$AS,20+S1725,FALSE))))</f>
        <v/>
      </c>
      <c r="J1725" s="10" t="str">
        <f>IF(ISNA(VLOOKUP(P1725&amp;"_"&amp;Q1725&amp;"_"&amp;R1725,[1]挑战模式!$A:$AS,1,FALSE)),"",IF(VLOOKUP(P1725&amp;"_"&amp;Q1725&amp;"_"&amp;R1725,[1]挑战模式!$A:$AS,14+S1725,FALSE)="","",ROUND(VLOOKUP(P1725&amp;"_"&amp;Q1725&amp;"_"&amp;R1725,[1]挑战模式!$A:$AS,5,FALSE)/I1725,2)))</f>
        <v/>
      </c>
      <c r="K1725" s="10" t="str">
        <f t="shared" si="174"/>
        <v/>
      </c>
      <c r="L1725" s="10" t="str">
        <f t="shared" si="175"/>
        <v/>
      </c>
      <c r="M1725" s="10" t="str">
        <f t="shared" si="176"/>
        <v/>
      </c>
      <c r="O1725" s="10" t="str">
        <f>IF(J1725="","",VLOOKUP(P1725&amp;"_"&amp;Q1725&amp;"_"&amp;R1725,[1]挑战模式!$A:$AS,38+S1725,FALSE))</f>
        <v/>
      </c>
      <c r="P1725" s="10">
        <v>4</v>
      </c>
      <c r="Q1725" s="10">
        <v>1</v>
      </c>
      <c r="R1725" s="10">
        <v>8</v>
      </c>
      <c r="S1725" s="10">
        <v>2</v>
      </c>
    </row>
    <row r="1726" spans="2:19" x14ac:dyDescent="0.2">
      <c r="B1726" s="10" t="str">
        <f t="shared" si="171"/>
        <v/>
      </c>
      <c r="C1726" s="10" t="str">
        <f>IF(ISNA(VLOOKUP(P1726&amp;"_"&amp;Q1726&amp;"_"&amp;R1726,[1]挑战模式!$A:$AS,1,FALSE)),"",IF(R1726-R1725=0,"",R1726))</f>
        <v/>
      </c>
      <c r="D1726" s="10" t="str">
        <f t="shared" si="172"/>
        <v/>
      </c>
      <c r="E1726" s="10" t="str">
        <f>""</f>
        <v/>
      </c>
      <c r="F1726" s="10" t="str">
        <f>IF(C1726="","",VLOOKUP(P1726&amp;"_"&amp;Q1726&amp;"_"&amp;R1726,[1]挑战模式!$A:$AS,13,FALSE)-VLOOKUP(P1726&amp;"_"&amp;Q1726&amp;"_"&amp;R1726,[1]挑战模式!$A:$AS,14,FALSE))</f>
        <v/>
      </c>
      <c r="G1726" s="10" t="str">
        <f t="shared" si="173"/>
        <v/>
      </c>
      <c r="H1726" s="10" t="str">
        <f t="shared" si="170"/>
        <v/>
      </c>
      <c r="I1726" s="10" t="str">
        <f>IF(ISNA(VLOOKUP(P1726&amp;"_"&amp;Q1726&amp;"_"&amp;R1726,[1]挑战模式!$A:$AS,1,FALSE)),"",IF(VLOOKUP(P1726&amp;"_"&amp;Q1726&amp;"_"&amp;R1726,[1]挑战模式!$A:$AS,14+S1726,FALSE)="","",INT(VLOOKUP(P1726&amp;"_"&amp;Q1726&amp;"_"&amp;R1726,[1]挑战模式!$A:$AS,20+S1726,FALSE))))</f>
        <v/>
      </c>
      <c r="J1726" s="10" t="str">
        <f>IF(ISNA(VLOOKUP(P1726&amp;"_"&amp;Q1726&amp;"_"&amp;R1726,[1]挑战模式!$A:$AS,1,FALSE)),"",IF(VLOOKUP(P1726&amp;"_"&amp;Q1726&amp;"_"&amp;R1726,[1]挑战模式!$A:$AS,14+S1726,FALSE)="","",ROUND(VLOOKUP(P1726&amp;"_"&amp;Q1726&amp;"_"&amp;R1726,[1]挑战模式!$A:$AS,5,FALSE)/I1726,2)))</f>
        <v/>
      </c>
      <c r="K1726" s="10" t="str">
        <f t="shared" si="174"/>
        <v/>
      </c>
      <c r="L1726" s="10" t="str">
        <f t="shared" si="175"/>
        <v/>
      </c>
      <c r="M1726" s="10" t="str">
        <f t="shared" si="176"/>
        <v/>
      </c>
      <c r="O1726" s="10" t="str">
        <f>IF(J1726="","",VLOOKUP(P1726&amp;"_"&amp;Q1726&amp;"_"&amp;R1726,[1]挑战模式!$A:$AS,38+S1726,FALSE))</f>
        <v/>
      </c>
      <c r="P1726" s="10">
        <v>4</v>
      </c>
      <c r="Q1726" s="10">
        <v>1</v>
      </c>
      <c r="R1726" s="10">
        <v>8</v>
      </c>
      <c r="S1726" s="10">
        <v>3</v>
      </c>
    </row>
    <row r="1727" spans="2:19" x14ac:dyDescent="0.2">
      <c r="B1727" s="10" t="str">
        <f t="shared" si="171"/>
        <v/>
      </c>
      <c r="C1727" s="10" t="str">
        <f>IF(ISNA(VLOOKUP(P1727&amp;"_"&amp;Q1727&amp;"_"&amp;R1727,[1]挑战模式!$A:$AS,1,FALSE)),"",IF(R1727-R1726=0,"",R1727))</f>
        <v/>
      </c>
      <c r="D1727" s="10" t="str">
        <f t="shared" si="172"/>
        <v/>
      </c>
      <c r="E1727" s="10" t="str">
        <f>""</f>
        <v/>
      </c>
      <c r="F1727" s="10" t="str">
        <f>IF(C1727="","",VLOOKUP(P1727&amp;"_"&amp;Q1727&amp;"_"&amp;R1727,[1]挑战模式!$A:$AS,13,FALSE)-VLOOKUP(P1727&amp;"_"&amp;Q1727&amp;"_"&amp;R1727,[1]挑战模式!$A:$AS,14,FALSE))</f>
        <v/>
      </c>
      <c r="G1727" s="10" t="str">
        <f t="shared" si="173"/>
        <v/>
      </c>
      <c r="H1727" s="10" t="str">
        <f t="shared" si="170"/>
        <v/>
      </c>
      <c r="I1727" s="10" t="str">
        <f>IF(ISNA(VLOOKUP(P1727&amp;"_"&amp;Q1727&amp;"_"&amp;R1727,[1]挑战模式!$A:$AS,1,FALSE)),"",IF(VLOOKUP(P1727&amp;"_"&amp;Q1727&amp;"_"&amp;R1727,[1]挑战模式!$A:$AS,14+S1727,FALSE)="","",INT(VLOOKUP(P1727&amp;"_"&amp;Q1727&amp;"_"&amp;R1727,[1]挑战模式!$A:$AS,20+S1727,FALSE))))</f>
        <v/>
      </c>
      <c r="J1727" s="10" t="str">
        <f>IF(ISNA(VLOOKUP(P1727&amp;"_"&amp;Q1727&amp;"_"&amp;R1727,[1]挑战模式!$A:$AS,1,FALSE)),"",IF(VLOOKUP(P1727&amp;"_"&amp;Q1727&amp;"_"&amp;R1727,[1]挑战模式!$A:$AS,14+S1727,FALSE)="","",ROUND(VLOOKUP(P1727&amp;"_"&amp;Q1727&amp;"_"&amp;R1727,[1]挑战模式!$A:$AS,5,FALSE)/I1727,2)))</f>
        <v/>
      </c>
      <c r="K1727" s="10" t="str">
        <f t="shared" si="174"/>
        <v/>
      </c>
      <c r="L1727" s="10" t="str">
        <f t="shared" si="175"/>
        <v/>
      </c>
      <c r="M1727" s="10" t="str">
        <f t="shared" si="176"/>
        <v/>
      </c>
      <c r="O1727" s="10" t="str">
        <f>IF(J1727="","",VLOOKUP(P1727&amp;"_"&amp;Q1727&amp;"_"&amp;R1727,[1]挑战模式!$A:$AS,38+S1727,FALSE))</f>
        <v/>
      </c>
      <c r="P1727" s="10">
        <v>4</v>
      </c>
      <c r="Q1727" s="10">
        <v>1</v>
      </c>
      <c r="R1727" s="10">
        <v>8</v>
      </c>
      <c r="S1727" s="10">
        <v>4</v>
      </c>
    </row>
    <row r="1728" spans="2:19" x14ac:dyDescent="0.2">
      <c r="B1728" s="10" t="str">
        <f t="shared" si="171"/>
        <v/>
      </c>
      <c r="C1728" s="10" t="str">
        <f>IF(ISNA(VLOOKUP(P1728&amp;"_"&amp;Q1728&amp;"_"&amp;R1728,[1]挑战模式!$A:$AS,1,FALSE)),"",IF(R1728-R1727=0,"",R1728))</f>
        <v/>
      </c>
      <c r="D1728" s="10" t="str">
        <f t="shared" si="172"/>
        <v/>
      </c>
      <c r="E1728" s="10" t="str">
        <f>""</f>
        <v/>
      </c>
      <c r="F1728" s="10" t="str">
        <f>IF(C1728="","",VLOOKUP(P1728&amp;"_"&amp;Q1728&amp;"_"&amp;R1728,[1]挑战模式!$A:$AS,13,FALSE)-VLOOKUP(P1728&amp;"_"&amp;Q1728&amp;"_"&amp;R1728,[1]挑战模式!$A:$AS,14,FALSE))</f>
        <v/>
      </c>
      <c r="G1728" s="10" t="str">
        <f t="shared" si="173"/>
        <v/>
      </c>
      <c r="H1728" s="10" t="str">
        <f t="shared" si="170"/>
        <v/>
      </c>
      <c r="I1728" s="10" t="str">
        <f>IF(ISNA(VLOOKUP(P1728&amp;"_"&amp;Q1728&amp;"_"&amp;R1728,[1]挑战模式!$A:$AS,1,FALSE)),"",IF(VLOOKUP(P1728&amp;"_"&amp;Q1728&amp;"_"&amp;R1728,[1]挑战模式!$A:$AS,14+S1728,FALSE)="","",INT(VLOOKUP(P1728&amp;"_"&amp;Q1728&amp;"_"&amp;R1728,[1]挑战模式!$A:$AS,20+S1728,FALSE))))</f>
        <v/>
      </c>
      <c r="J1728" s="10" t="str">
        <f>IF(ISNA(VLOOKUP(P1728&amp;"_"&amp;Q1728&amp;"_"&amp;R1728,[1]挑战模式!$A:$AS,1,FALSE)),"",IF(VLOOKUP(P1728&amp;"_"&amp;Q1728&amp;"_"&amp;R1728,[1]挑战模式!$A:$AS,14+S1728,FALSE)="","",ROUND(VLOOKUP(P1728&amp;"_"&amp;Q1728&amp;"_"&amp;R1728,[1]挑战模式!$A:$AS,5,FALSE)/I1728,2)))</f>
        <v/>
      </c>
      <c r="K1728" s="10" t="str">
        <f t="shared" si="174"/>
        <v/>
      </c>
      <c r="L1728" s="10" t="str">
        <f t="shared" si="175"/>
        <v/>
      </c>
      <c r="M1728" s="10" t="str">
        <f t="shared" si="176"/>
        <v/>
      </c>
      <c r="O1728" s="10" t="str">
        <f>IF(J1728="","",VLOOKUP(P1728&amp;"_"&amp;Q1728&amp;"_"&amp;R1728,[1]挑战模式!$A:$AS,38+S1728,FALSE))</f>
        <v/>
      </c>
      <c r="P1728" s="10">
        <v>4</v>
      </c>
      <c r="Q1728" s="10">
        <v>1</v>
      </c>
      <c r="R1728" s="10">
        <v>8</v>
      </c>
      <c r="S1728" s="10">
        <v>5</v>
      </c>
    </row>
    <row r="1729" spans="2:19" x14ac:dyDescent="0.2">
      <c r="B1729" s="10" t="str">
        <f t="shared" si="171"/>
        <v/>
      </c>
      <c r="C1729" s="10" t="str">
        <f>IF(ISNA(VLOOKUP(P1729&amp;"_"&amp;Q1729&amp;"_"&amp;R1729,[1]挑战模式!$A:$AS,1,FALSE)),"",IF(R1729-R1728=0,"",R1729))</f>
        <v/>
      </c>
      <c r="D1729" s="10" t="str">
        <f t="shared" si="172"/>
        <v/>
      </c>
      <c r="E1729" s="10" t="str">
        <f>""</f>
        <v/>
      </c>
      <c r="F1729" s="10" t="str">
        <f>IF(C1729="","",VLOOKUP(P1729&amp;"_"&amp;Q1729&amp;"_"&amp;R1729,[1]挑战模式!$A:$AS,13,FALSE)-VLOOKUP(P1729&amp;"_"&amp;Q1729&amp;"_"&amp;R1729,[1]挑战模式!$A:$AS,14,FALSE))</f>
        <v/>
      </c>
      <c r="G1729" s="10" t="str">
        <f t="shared" si="173"/>
        <v/>
      </c>
      <c r="H1729" s="10" t="str">
        <f t="shared" si="170"/>
        <v/>
      </c>
      <c r="I1729" s="10" t="str">
        <f>IF(ISNA(VLOOKUP(P1729&amp;"_"&amp;Q1729&amp;"_"&amp;R1729,[1]挑战模式!$A:$AS,1,FALSE)),"",IF(VLOOKUP(P1729&amp;"_"&amp;Q1729&amp;"_"&amp;R1729,[1]挑战模式!$A:$AS,14+S1729,FALSE)="","",INT(VLOOKUP(P1729&amp;"_"&amp;Q1729&amp;"_"&amp;R1729,[1]挑战模式!$A:$AS,20+S1729,FALSE))))</f>
        <v/>
      </c>
      <c r="J1729" s="10" t="str">
        <f>IF(ISNA(VLOOKUP(P1729&amp;"_"&amp;Q1729&amp;"_"&amp;R1729,[1]挑战模式!$A:$AS,1,FALSE)),"",IF(VLOOKUP(P1729&amp;"_"&amp;Q1729&amp;"_"&amp;R1729,[1]挑战模式!$A:$AS,14+S1729,FALSE)="","",ROUND(VLOOKUP(P1729&amp;"_"&amp;Q1729&amp;"_"&amp;R1729,[1]挑战模式!$A:$AS,5,FALSE)/I1729,2)))</f>
        <v/>
      </c>
      <c r="K1729" s="10" t="str">
        <f t="shared" si="174"/>
        <v/>
      </c>
      <c r="L1729" s="10" t="str">
        <f t="shared" si="175"/>
        <v/>
      </c>
      <c r="M1729" s="10" t="str">
        <f t="shared" si="176"/>
        <v/>
      </c>
      <c r="O1729" s="10" t="str">
        <f>IF(J1729="","",VLOOKUP(P1729&amp;"_"&amp;Q1729&amp;"_"&amp;R1729,[1]挑战模式!$A:$AS,38+S1729,FALSE))</f>
        <v/>
      </c>
      <c r="P1729" s="10">
        <v>4</v>
      </c>
      <c r="Q1729" s="10">
        <v>1</v>
      </c>
      <c r="R1729" s="10">
        <v>8</v>
      </c>
      <c r="S1729" s="10">
        <v>6</v>
      </c>
    </row>
    <row r="1730" spans="2:19" x14ac:dyDescent="0.2">
      <c r="B1730" s="10" t="str">
        <f t="shared" si="171"/>
        <v>MonsterWaveCallRule_Season4_Challenge2</v>
      </c>
      <c r="C1730" s="10">
        <f>IF(ISNA(VLOOKUP(P1730&amp;"_"&amp;Q1730&amp;"_"&amp;R1730,[1]挑战模式!$A:$AS,1,FALSE)),"",IF(R1730-R1729=0,"",R1730))</f>
        <v>1</v>
      </c>
      <c r="D1730" s="10" t="str">
        <f t="shared" si="172"/>
        <v>赛季4挑战关卡2波次1</v>
      </c>
      <c r="E1730" s="10" t="str">
        <f>""</f>
        <v/>
      </c>
      <c r="F1730" s="10">
        <f>IF(C1730="","",VLOOKUP(P1730&amp;"_"&amp;Q1730&amp;"_"&amp;R1730,[1]挑战模式!$A:$AS,13,FALSE)-VLOOKUP(P1730&amp;"_"&amp;Q1730&amp;"_"&amp;R1730,[1]挑战模式!$A:$AS,14,FALSE))</f>
        <v>100</v>
      </c>
      <c r="G1730" s="10">
        <f t="shared" si="173"/>
        <v>180</v>
      </c>
      <c r="H1730" s="10">
        <f t="shared" si="170"/>
        <v>0</v>
      </c>
      <c r="I1730" s="10">
        <f ca="1">IF(ISNA(VLOOKUP(P1730&amp;"_"&amp;Q1730&amp;"_"&amp;R1730,[1]挑战模式!$A:$AS,1,FALSE)),"",IF(VLOOKUP(P1730&amp;"_"&amp;Q1730&amp;"_"&amp;R1730,[1]挑战模式!$A:$AS,14+S1730,FALSE)="","",INT(VLOOKUP(P1730&amp;"_"&amp;Q1730&amp;"_"&amp;R1730,[1]挑战模式!$A:$AS,20+S1730,FALSE))))</f>
        <v>5</v>
      </c>
      <c r="J1730" s="10">
        <f ca="1">IF(ISNA(VLOOKUP(P1730&amp;"_"&amp;Q1730&amp;"_"&amp;R1730,[1]挑战模式!$A:$AS,1,FALSE)),"",IF(VLOOKUP(P1730&amp;"_"&amp;Q1730&amp;"_"&amp;R1730,[1]挑战模式!$A:$AS,14+S1730,FALSE)="","",ROUND(VLOOKUP(P1730&amp;"_"&amp;Q1730&amp;"_"&amp;R1730,[1]挑战模式!$A:$AS,5,FALSE)/I1730,2)))</f>
        <v>2</v>
      </c>
      <c r="K1730" s="10">
        <f t="shared" ca="1" si="174"/>
        <v>1</v>
      </c>
      <c r="L1730" s="10" t="str">
        <f t="shared" ca="1" si="175"/>
        <v>Monster_Season4_Challenge2_1_1</v>
      </c>
      <c r="M1730" s="10">
        <f t="shared" ca="1" si="176"/>
        <v>1</v>
      </c>
      <c r="O1730" s="10">
        <f ca="1">IF(J1730="","",VLOOKUP(P1730&amp;"_"&amp;Q1730&amp;"_"&amp;R1730,[1]挑战模式!$A:$AS,38+S1730,FALSE))</f>
        <v>40</v>
      </c>
      <c r="P1730" s="10">
        <v>4</v>
      </c>
      <c r="Q1730" s="10">
        <v>2</v>
      </c>
      <c r="R1730" s="10">
        <v>1</v>
      </c>
      <c r="S1730" s="10">
        <v>1</v>
      </c>
    </row>
    <row r="1731" spans="2:19" x14ac:dyDescent="0.2">
      <c r="B1731" s="10" t="str">
        <f t="shared" si="171"/>
        <v/>
      </c>
      <c r="C1731" s="10" t="str">
        <f>IF(ISNA(VLOOKUP(P1731&amp;"_"&amp;Q1731&amp;"_"&amp;R1731,[1]挑战模式!$A:$AS,1,FALSE)),"",IF(R1731-R1730=0,"",R1731))</f>
        <v/>
      </c>
      <c r="D1731" s="10" t="str">
        <f t="shared" si="172"/>
        <v/>
      </c>
      <c r="E1731" s="10" t="str">
        <f>""</f>
        <v/>
      </c>
      <c r="F1731" s="10" t="str">
        <f>IF(C1731="","",VLOOKUP(P1731&amp;"_"&amp;Q1731&amp;"_"&amp;R1731,[1]挑战模式!$A:$AS,13,FALSE)-VLOOKUP(P1731&amp;"_"&amp;Q1731&amp;"_"&amp;R1731,[1]挑战模式!$A:$AS,14,FALSE))</f>
        <v/>
      </c>
      <c r="G1731" s="10" t="str">
        <f t="shared" si="173"/>
        <v/>
      </c>
      <c r="H1731" s="10" t="str">
        <f t="shared" si="170"/>
        <v/>
      </c>
      <c r="I1731" s="10" t="str">
        <f ca="1">IF(ISNA(VLOOKUP(P1731&amp;"_"&amp;Q1731&amp;"_"&amp;R1731,[1]挑战模式!$A:$AS,1,FALSE)),"",IF(VLOOKUP(P1731&amp;"_"&amp;Q1731&amp;"_"&amp;R1731,[1]挑战模式!$A:$AS,14+S1731,FALSE)="","",INT(VLOOKUP(P1731&amp;"_"&amp;Q1731&amp;"_"&amp;R1731,[1]挑战模式!$A:$AS,20+S1731,FALSE))))</f>
        <v/>
      </c>
      <c r="J1731" s="10" t="str">
        <f ca="1">IF(ISNA(VLOOKUP(P1731&amp;"_"&amp;Q1731&amp;"_"&amp;R1731,[1]挑战模式!$A:$AS,1,FALSE)),"",IF(VLOOKUP(P1731&amp;"_"&amp;Q1731&amp;"_"&amp;R1731,[1]挑战模式!$A:$AS,14+S1731,FALSE)="","",ROUND(VLOOKUP(P1731&amp;"_"&amp;Q1731&amp;"_"&amp;R1731,[1]挑战模式!$A:$AS,5,FALSE)/I1731,2)))</f>
        <v/>
      </c>
      <c r="K1731" s="10" t="str">
        <f t="shared" ca="1" si="174"/>
        <v/>
      </c>
      <c r="L1731" s="10" t="str">
        <f t="shared" ca="1" si="175"/>
        <v/>
      </c>
      <c r="M1731" s="10" t="str">
        <f t="shared" ca="1" si="176"/>
        <v/>
      </c>
      <c r="O1731" s="10" t="str">
        <f ca="1">IF(J1731="","",VLOOKUP(P1731&amp;"_"&amp;Q1731&amp;"_"&amp;R1731,[1]挑战模式!$A:$AS,38+S1731,FALSE))</f>
        <v/>
      </c>
      <c r="P1731" s="10">
        <v>4</v>
      </c>
      <c r="Q1731" s="10">
        <v>2</v>
      </c>
      <c r="R1731" s="10">
        <v>1</v>
      </c>
      <c r="S1731" s="10">
        <v>2</v>
      </c>
    </row>
    <row r="1732" spans="2:19" x14ac:dyDescent="0.2">
      <c r="B1732" s="10" t="str">
        <f t="shared" si="171"/>
        <v/>
      </c>
      <c r="C1732" s="10" t="str">
        <f>IF(ISNA(VLOOKUP(P1732&amp;"_"&amp;Q1732&amp;"_"&amp;R1732,[1]挑战模式!$A:$AS,1,FALSE)),"",IF(R1732-R1731=0,"",R1732))</f>
        <v/>
      </c>
      <c r="D1732" s="10" t="str">
        <f t="shared" si="172"/>
        <v/>
      </c>
      <c r="E1732" s="10" t="str">
        <f>""</f>
        <v/>
      </c>
      <c r="F1732" s="10" t="str">
        <f>IF(C1732="","",VLOOKUP(P1732&amp;"_"&amp;Q1732&amp;"_"&amp;R1732,[1]挑战模式!$A:$AS,13,FALSE)-VLOOKUP(P1732&amp;"_"&amp;Q1732&amp;"_"&amp;R1732,[1]挑战模式!$A:$AS,14,FALSE))</f>
        <v/>
      </c>
      <c r="G1732" s="10" t="str">
        <f t="shared" si="173"/>
        <v/>
      </c>
      <c r="H1732" s="10" t="str">
        <f t="shared" si="170"/>
        <v/>
      </c>
      <c r="I1732" s="10" t="str">
        <f ca="1">IF(ISNA(VLOOKUP(P1732&amp;"_"&amp;Q1732&amp;"_"&amp;R1732,[1]挑战模式!$A:$AS,1,FALSE)),"",IF(VLOOKUP(P1732&amp;"_"&amp;Q1732&amp;"_"&amp;R1732,[1]挑战模式!$A:$AS,14+S1732,FALSE)="","",INT(VLOOKUP(P1732&amp;"_"&amp;Q1732&amp;"_"&amp;R1732,[1]挑战模式!$A:$AS,20+S1732,FALSE))))</f>
        <v/>
      </c>
      <c r="J1732" s="10" t="str">
        <f ca="1">IF(ISNA(VLOOKUP(P1732&amp;"_"&amp;Q1732&amp;"_"&amp;R1732,[1]挑战模式!$A:$AS,1,FALSE)),"",IF(VLOOKUP(P1732&amp;"_"&amp;Q1732&amp;"_"&amp;R1732,[1]挑战模式!$A:$AS,14+S1732,FALSE)="","",ROUND(VLOOKUP(P1732&amp;"_"&amp;Q1732&amp;"_"&amp;R1732,[1]挑战模式!$A:$AS,5,FALSE)/I1732,2)))</f>
        <v/>
      </c>
      <c r="K1732" s="10" t="str">
        <f t="shared" ca="1" si="174"/>
        <v/>
      </c>
      <c r="L1732" s="10" t="str">
        <f t="shared" ca="1" si="175"/>
        <v/>
      </c>
      <c r="M1732" s="10" t="str">
        <f t="shared" ca="1" si="176"/>
        <v/>
      </c>
      <c r="O1732" s="10" t="str">
        <f ca="1">IF(J1732="","",VLOOKUP(P1732&amp;"_"&amp;Q1732&amp;"_"&amp;R1732,[1]挑战模式!$A:$AS,38+S1732,FALSE))</f>
        <v/>
      </c>
      <c r="P1732" s="10">
        <v>4</v>
      </c>
      <c r="Q1732" s="10">
        <v>2</v>
      </c>
      <c r="R1732" s="10">
        <v>1</v>
      </c>
      <c r="S1732" s="10">
        <v>3</v>
      </c>
    </row>
    <row r="1733" spans="2:19" x14ac:dyDescent="0.2">
      <c r="B1733" s="10" t="str">
        <f t="shared" si="171"/>
        <v/>
      </c>
      <c r="C1733" s="10" t="str">
        <f>IF(ISNA(VLOOKUP(P1733&amp;"_"&amp;Q1733&amp;"_"&amp;R1733,[1]挑战模式!$A:$AS,1,FALSE)),"",IF(R1733-R1732=0,"",R1733))</f>
        <v/>
      </c>
      <c r="D1733" s="10" t="str">
        <f t="shared" si="172"/>
        <v/>
      </c>
      <c r="E1733" s="10" t="str">
        <f>""</f>
        <v/>
      </c>
      <c r="F1733" s="10" t="str">
        <f>IF(C1733="","",VLOOKUP(P1733&amp;"_"&amp;Q1733&amp;"_"&amp;R1733,[1]挑战模式!$A:$AS,13,FALSE)-VLOOKUP(P1733&amp;"_"&amp;Q1733&amp;"_"&amp;R1733,[1]挑战模式!$A:$AS,14,FALSE))</f>
        <v/>
      </c>
      <c r="G1733" s="10" t="str">
        <f t="shared" si="173"/>
        <v/>
      </c>
      <c r="H1733" s="10" t="str">
        <f t="shared" si="170"/>
        <v/>
      </c>
      <c r="I1733" s="10" t="str">
        <f ca="1">IF(ISNA(VLOOKUP(P1733&amp;"_"&amp;Q1733&amp;"_"&amp;R1733,[1]挑战模式!$A:$AS,1,FALSE)),"",IF(VLOOKUP(P1733&amp;"_"&amp;Q1733&amp;"_"&amp;R1733,[1]挑战模式!$A:$AS,14+S1733,FALSE)="","",INT(VLOOKUP(P1733&amp;"_"&amp;Q1733&amp;"_"&amp;R1733,[1]挑战模式!$A:$AS,20+S1733,FALSE))))</f>
        <v/>
      </c>
      <c r="J1733" s="10" t="str">
        <f ca="1">IF(ISNA(VLOOKUP(P1733&amp;"_"&amp;Q1733&amp;"_"&amp;R1733,[1]挑战模式!$A:$AS,1,FALSE)),"",IF(VLOOKUP(P1733&amp;"_"&amp;Q1733&amp;"_"&amp;R1733,[1]挑战模式!$A:$AS,14+S1733,FALSE)="","",ROUND(VLOOKUP(P1733&amp;"_"&amp;Q1733&amp;"_"&amp;R1733,[1]挑战模式!$A:$AS,5,FALSE)/I1733,2)))</f>
        <v/>
      </c>
      <c r="K1733" s="10" t="str">
        <f t="shared" ca="1" si="174"/>
        <v/>
      </c>
      <c r="L1733" s="10" t="str">
        <f t="shared" ca="1" si="175"/>
        <v/>
      </c>
      <c r="M1733" s="10" t="str">
        <f t="shared" ca="1" si="176"/>
        <v/>
      </c>
      <c r="O1733" s="10" t="str">
        <f ca="1">IF(J1733="","",VLOOKUP(P1733&amp;"_"&amp;Q1733&amp;"_"&amp;R1733,[1]挑战模式!$A:$AS,38+S1733,FALSE))</f>
        <v/>
      </c>
      <c r="P1733" s="10">
        <v>4</v>
      </c>
      <c r="Q1733" s="10">
        <v>2</v>
      </c>
      <c r="R1733" s="10">
        <v>1</v>
      </c>
      <c r="S1733" s="10">
        <v>4</v>
      </c>
    </row>
    <row r="1734" spans="2:19" x14ac:dyDescent="0.2">
      <c r="B1734" s="10" t="str">
        <f t="shared" si="171"/>
        <v/>
      </c>
      <c r="C1734" s="10" t="str">
        <f>IF(ISNA(VLOOKUP(P1734&amp;"_"&amp;Q1734&amp;"_"&amp;R1734,[1]挑战模式!$A:$AS,1,FALSE)),"",IF(R1734-R1733=0,"",R1734))</f>
        <v/>
      </c>
      <c r="D1734" s="10" t="str">
        <f t="shared" si="172"/>
        <v/>
      </c>
      <c r="E1734" s="10" t="str">
        <f>""</f>
        <v/>
      </c>
      <c r="F1734" s="10" t="str">
        <f>IF(C1734="","",VLOOKUP(P1734&amp;"_"&amp;Q1734&amp;"_"&amp;R1734,[1]挑战模式!$A:$AS,13,FALSE)-VLOOKUP(P1734&amp;"_"&amp;Q1734&amp;"_"&amp;R1734,[1]挑战模式!$A:$AS,14,FALSE))</f>
        <v/>
      </c>
      <c r="G1734" s="10" t="str">
        <f t="shared" si="173"/>
        <v/>
      </c>
      <c r="H1734" s="10" t="str">
        <f t="shared" si="170"/>
        <v/>
      </c>
      <c r="I1734" s="10" t="str">
        <f ca="1">IF(ISNA(VLOOKUP(P1734&amp;"_"&amp;Q1734&amp;"_"&amp;R1734,[1]挑战模式!$A:$AS,1,FALSE)),"",IF(VLOOKUP(P1734&amp;"_"&amp;Q1734&amp;"_"&amp;R1734,[1]挑战模式!$A:$AS,14+S1734,FALSE)="","",INT(VLOOKUP(P1734&amp;"_"&amp;Q1734&amp;"_"&amp;R1734,[1]挑战模式!$A:$AS,20+S1734,FALSE))))</f>
        <v/>
      </c>
      <c r="J1734" s="10" t="str">
        <f ca="1">IF(ISNA(VLOOKUP(P1734&amp;"_"&amp;Q1734&amp;"_"&amp;R1734,[1]挑战模式!$A:$AS,1,FALSE)),"",IF(VLOOKUP(P1734&amp;"_"&amp;Q1734&amp;"_"&amp;R1734,[1]挑战模式!$A:$AS,14+S1734,FALSE)="","",ROUND(VLOOKUP(P1734&amp;"_"&amp;Q1734&amp;"_"&amp;R1734,[1]挑战模式!$A:$AS,5,FALSE)/I1734,2)))</f>
        <v/>
      </c>
      <c r="K1734" s="10" t="str">
        <f t="shared" ca="1" si="174"/>
        <v/>
      </c>
      <c r="L1734" s="10" t="str">
        <f t="shared" ca="1" si="175"/>
        <v/>
      </c>
      <c r="M1734" s="10" t="str">
        <f t="shared" ca="1" si="176"/>
        <v/>
      </c>
      <c r="O1734" s="10" t="str">
        <f ca="1">IF(J1734="","",VLOOKUP(P1734&amp;"_"&amp;Q1734&amp;"_"&amp;R1734,[1]挑战模式!$A:$AS,38+S1734,FALSE))</f>
        <v/>
      </c>
      <c r="P1734" s="10">
        <v>4</v>
      </c>
      <c r="Q1734" s="10">
        <v>2</v>
      </c>
      <c r="R1734" s="10">
        <v>1</v>
      </c>
      <c r="S1734" s="10">
        <v>5</v>
      </c>
    </row>
    <row r="1735" spans="2:19" x14ac:dyDescent="0.2">
      <c r="B1735" s="10" t="str">
        <f t="shared" si="171"/>
        <v/>
      </c>
      <c r="C1735" s="10" t="str">
        <f>IF(ISNA(VLOOKUP(P1735&amp;"_"&amp;Q1735&amp;"_"&amp;R1735,[1]挑战模式!$A:$AS,1,FALSE)),"",IF(R1735-R1734=0,"",R1735))</f>
        <v/>
      </c>
      <c r="D1735" s="10" t="str">
        <f t="shared" si="172"/>
        <v/>
      </c>
      <c r="E1735" s="10" t="str">
        <f>""</f>
        <v/>
      </c>
      <c r="F1735" s="10" t="str">
        <f>IF(C1735="","",VLOOKUP(P1735&amp;"_"&amp;Q1735&amp;"_"&amp;R1735,[1]挑战模式!$A:$AS,13,FALSE)-VLOOKUP(P1735&amp;"_"&amp;Q1735&amp;"_"&amp;R1735,[1]挑战模式!$A:$AS,14,FALSE))</f>
        <v/>
      </c>
      <c r="G1735" s="10" t="str">
        <f t="shared" si="173"/>
        <v/>
      </c>
      <c r="H1735" s="10" t="str">
        <f t="shared" si="170"/>
        <v/>
      </c>
      <c r="I1735" s="10" t="str">
        <f ca="1">IF(ISNA(VLOOKUP(P1735&amp;"_"&amp;Q1735&amp;"_"&amp;R1735,[1]挑战模式!$A:$AS,1,FALSE)),"",IF(VLOOKUP(P1735&amp;"_"&amp;Q1735&amp;"_"&amp;R1735,[1]挑战模式!$A:$AS,14+S1735,FALSE)="","",INT(VLOOKUP(P1735&amp;"_"&amp;Q1735&amp;"_"&amp;R1735,[1]挑战模式!$A:$AS,20+S1735,FALSE))))</f>
        <v/>
      </c>
      <c r="J1735" s="10" t="str">
        <f ca="1">IF(ISNA(VLOOKUP(P1735&amp;"_"&amp;Q1735&amp;"_"&amp;R1735,[1]挑战模式!$A:$AS,1,FALSE)),"",IF(VLOOKUP(P1735&amp;"_"&amp;Q1735&amp;"_"&amp;R1735,[1]挑战模式!$A:$AS,14+S1735,FALSE)="","",ROUND(VLOOKUP(P1735&amp;"_"&amp;Q1735&amp;"_"&amp;R1735,[1]挑战模式!$A:$AS,5,FALSE)/I1735,2)))</f>
        <v/>
      </c>
      <c r="K1735" s="10" t="str">
        <f t="shared" ca="1" si="174"/>
        <v/>
      </c>
      <c r="L1735" s="10" t="str">
        <f t="shared" ca="1" si="175"/>
        <v/>
      </c>
      <c r="M1735" s="10" t="str">
        <f t="shared" ca="1" si="176"/>
        <v/>
      </c>
      <c r="O1735" s="10" t="str">
        <f ca="1">IF(J1735="","",VLOOKUP(P1735&amp;"_"&amp;Q1735&amp;"_"&amp;R1735,[1]挑战模式!$A:$AS,38+S1735,FALSE))</f>
        <v/>
      </c>
      <c r="P1735" s="10">
        <v>4</v>
      </c>
      <c r="Q1735" s="10">
        <v>2</v>
      </c>
      <c r="R1735" s="10">
        <v>1</v>
      </c>
      <c r="S1735" s="10">
        <v>6</v>
      </c>
    </row>
    <row r="1736" spans="2:19" x14ac:dyDescent="0.2">
      <c r="B1736" s="10" t="str">
        <f t="shared" si="171"/>
        <v>MonsterWaveCallRule_Season4_Challenge2</v>
      </c>
      <c r="C1736" s="10">
        <f>IF(ISNA(VLOOKUP(P1736&amp;"_"&amp;Q1736&amp;"_"&amp;R1736,[1]挑战模式!$A:$AS,1,FALSE)),"",IF(R1736-R1735=0,"",R1736))</f>
        <v>2</v>
      </c>
      <c r="D1736" s="10" t="str">
        <f t="shared" si="172"/>
        <v>赛季4挑战关卡2波次2</v>
      </c>
      <c r="E1736" s="10" t="str">
        <f>""</f>
        <v/>
      </c>
      <c r="F1736" s="10">
        <f>IF(C1736="","",VLOOKUP(P1736&amp;"_"&amp;Q1736&amp;"_"&amp;R1736,[1]挑战模式!$A:$AS,13,FALSE)-VLOOKUP(P1736&amp;"_"&amp;Q1736&amp;"_"&amp;R1736,[1]挑战模式!$A:$AS,14,FALSE))</f>
        <v>100</v>
      </c>
      <c r="G1736" s="10">
        <f t="shared" si="173"/>
        <v>180</v>
      </c>
      <c r="H1736" s="10">
        <f t="shared" si="170"/>
        <v>0</v>
      </c>
      <c r="I1736" s="10">
        <f ca="1">IF(ISNA(VLOOKUP(P1736&amp;"_"&amp;Q1736&amp;"_"&amp;R1736,[1]挑战模式!$A:$AS,1,FALSE)),"",IF(VLOOKUP(P1736&amp;"_"&amp;Q1736&amp;"_"&amp;R1736,[1]挑战模式!$A:$AS,14+S1736,FALSE)="","",INT(VLOOKUP(P1736&amp;"_"&amp;Q1736&amp;"_"&amp;R1736,[1]挑战模式!$A:$AS,20+S1736,FALSE))))</f>
        <v>4</v>
      </c>
      <c r="J1736" s="10">
        <f ca="1">IF(ISNA(VLOOKUP(P1736&amp;"_"&amp;Q1736&amp;"_"&amp;R1736,[1]挑战模式!$A:$AS,1,FALSE)),"",IF(VLOOKUP(P1736&amp;"_"&amp;Q1736&amp;"_"&amp;R1736,[1]挑战模式!$A:$AS,14+S1736,FALSE)="","",ROUND(VLOOKUP(P1736&amp;"_"&amp;Q1736&amp;"_"&amp;R1736,[1]挑战模式!$A:$AS,5,FALSE)/I1736,2)))</f>
        <v>3.75</v>
      </c>
      <c r="K1736" s="10">
        <f t="shared" ca="1" si="174"/>
        <v>1</v>
      </c>
      <c r="L1736" s="10" t="str">
        <f t="shared" ca="1" si="175"/>
        <v>Monster_Season4_Challenge2_2_1</v>
      </c>
      <c r="M1736" s="10">
        <f t="shared" ca="1" si="176"/>
        <v>1</v>
      </c>
      <c r="O1736" s="10">
        <f ca="1">IF(J1736="","",VLOOKUP(P1736&amp;"_"&amp;Q1736&amp;"_"&amp;R1736,[1]挑战模式!$A:$AS,38+S1736,FALSE))</f>
        <v>33</v>
      </c>
      <c r="P1736" s="10">
        <v>4</v>
      </c>
      <c r="Q1736" s="10">
        <v>2</v>
      </c>
      <c r="R1736" s="10">
        <v>2</v>
      </c>
      <c r="S1736" s="10">
        <v>1</v>
      </c>
    </row>
    <row r="1737" spans="2:19" x14ac:dyDescent="0.2">
      <c r="B1737" s="10" t="str">
        <f t="shared" si="171"/>
        <v/>
      </c>
      <c r="C1737" s="10" t="str">
        <f>IF(ISNA(VLOOKUP(P1737&amp;"_"&amp;Q1737&amp;"_"&amp;R1737,[1]挑战模式!$A:$AS,1,FALSE)),"",IF(R1737-R1736=0,"",R1737))</f>
        <v/>
      </c>
      <c r="D1737" s="10" t="str">
        <f t="shared" si="172"/>
        <v/>
      </c>
      <c r="E1737" s="10" t="str">
        <f>""</f>
        <v/>
      </c>
      <c r="F1737" s="10" t="str">
        <f>IF(C1737="","",VLOOKUP(P1737&amp;"_"&amp;Q1737&amp;"_"&amp;R1737,[1]挑战模式!$A:$AS,13,FALSE)-VLOOKUP(P1737&amp;"_"&amp;Q1737&amp;"_"&amp;R1737,[1]挑战模式!$A:$AS,14,FALSE))</f>
        <v/>
      </c>
      <c r="G1737" s="10" t="str">
        <f t="shared" si="173"/>
        <v/>
      </c>
      <c r="H1737" s="10" t="str">
        <f t="shared" si="170"/>
        <v/>
      </c>
      <c r="I1737" s="10">
        <f ca="1">IF(ISNA(VLOOKUP(P1737&amp;"_"&amp;Q1737&amp;"_"&amp;R1737,[1]挑战模式!$A:$AS,1,FALSE)),"",IF(VLOOKUP(P1737&amp;"_"&amp;Q1737&amp;"_"&amp;R1737,[1]挑战模式!$A:$AS,14+S1737,FALSE)="","",INT(VLOOKUP(P1737&amp;"_"&amp;Q1737&amp;"_"&amp;R1737,[1]挑战模式!$A:$AS,20+S1737,FALSE))))</f>
        <v>4</v>
      </c>
      <c r="J1737" s="10">
        <f ca="1">IF(ISNA(VLOOKUP(P1737&amp;"_"&amp;Q1737&amp;"_"&amp;R1737,[1]挑战模式!$A:$AS,1,FALSE)),"",IF(VLOOKUP(P1737&amp;"_"&amp;Q1737&amp;"_"&amp;R1737,[1]挑战模式!$A:$AS,14+S1737,FALSE)="","",ROUND(VLOOKUP(P1737&amp;"_"&amp;Q1737&amp;"_"&amp;R1737,[1]挑战模式!$A:$AS,5,FALSE)/I1737,2)))</f>
        <v>3.75</v>
      </c>
      <c r="K1737" s="10">
        <f t="shared" ca="1" si="174"/>
        <v>1</v>
      </c>
      <c r="L1737" s="10" t="str">
        <f t="shared" ca="1" si="175"/>
        <v>Monster_Season4_Challenge2_2_2</v>
      </c>
      <c r="M1737" s="10">
        <f t="shared" ca="1" si="176"/>
        <v>1</v>
      </c>
      <c r="O1737" s="10">
        <f ca="1">IF(J1737="","",VLOOKUP(P1737&amp;"_"&amp;Q1737&amp;"_"&amp;R1737,[1]挑战模式!$A:$AS,38+S1737,FALSE))</f>
        <v>17</v>
      </c>
      <c r="P1737" s="10">
        <v>4</v>
      </c>
      <c r="Q1737" s="10">
        <v>2</v>
      </c>
      <c r="R1737" s="10">
        <v>2</v>
      </c>
      <c r="S1737" s="10">
        <v>2</v>
      </c>
    </row>
    <row r="1738" spans="2:19" x14ac:dyDescent="0.2">
      <c r="B1738" s="10" t="str">
        <f t="shared" si="171"/>
        <v/>
      </c>
      <c r="C1738" s="10" t="str">
        <f>IF(ISNA(VLOOKUP(P1738&amp;"_"&amp;Q1738&amp;"_"&amp;R1738,[1]挑战模式!$A:$AS,1,FALSE)),"",IF(R1738-R1737=0,"",R1738))</f>
        <v/>
      </c>
      <c r="D1738" s="10" t="str">
        <f t="shared" si="172"/>
        <v/>
      </c>
      <c r="E1738" s="10" t="str">
        <f>""</f>
        <v/>
      </c>
      <c r="F1738" s="10" t="str">
        <f>IF(C1738="","",VLOOKUP(P1738&amp;"_"&amp;Q1738&amp;"_"&amp;R1738,[1]挑战模式!$A:$AS,13,FALSE)-VLOOKUP(P1738&amp;"_"&amp;Q1738&amp;"_"&amp;R1738,[1]挑战模式!$A:$AS,14,FALSE))</f>
        <v/>
      </c>
      <c r="G1738" s="10" t="str">
        <f t="shared" si="173"/>
        <v/>
      </c>
      <c r="H1738" s="10" t="str">
        <f t="shared" si="170"/>
        <v/>
      </c>
      <c r="I1738" s="10" t="str">
        <f ca="1">IF(ISNA(VLOOKUP(P1738&amp;"_"&amp;Q1738&amp;"_"&amp;R1738,[1]挑战模式!$A:$AS,1,FALSE)),"",IF(VLOOKUP(P1738&amp;"_"&amp;Q1738&amp;"_"&amp;R1738,[1]挑战模式!$A:$AS,14+S1738,FALSE)="","",INT(VLOOKUP(P1738&amp;"_"&amp;Q1738&amp;"_"&amp;R1738,[1]挑战模式!$A:$AS,20+S1738,FALSE))))</f>
        <v/>
      </c>
      <c r="J1738" s="10" t="str">
        <f ca="1">IF(ISNA(VLOOKUP(P1738&amp;"_"&amp;Q1738&amp;"_"&amp;R1738,[1]挑战模式!$A:$AS,1,FALSE)),"",IF(VLOOKUP(P1738&amp;"_"&amp;Q1738&amp;"_"&amp;R1738,[1]挑战模式!$A:$AS,14+S1738,FALSE)="","",ROUND(VLOOKUP(P1738&amp;"_"&amp;Q1738&amp;"_"&amp;R1738,[1]挑战模式!$A:$AS,5,FALSE)/I1738,2)))</f>
        <v/>
      </c>
      <c r="K1738" s="10" t="str">
        <f t="shared" ca="1" si="174"/>
        <v/>
      </c>
      <c r="L1738" s="10" t="str">
        <f t="shared" ca="1" si="175"/>
        <v/>
      </c>
      <c r="M1738" s="10" t="str">
        <f t="shared" ca="1" si="176"/>
        <v/>
      </c>
      <c r="O1738" s="10" t="str">
        <f ca="1">IF(J1738="","",VLOOKUP(P1738&amp;"_"&amp;Q1738&amp;"_"&amp;R1738,[1]挑战模式!$A:$AS,38+S1738,FALSE))</f>
        <v/>
      </c>
      <c r="P1738" s="10">
        <v>4</v>
      </c>
      <c r="Q1738" s="10">
        <v>2</v>
      </c>
      <c r="R1738" s="10">
        <v>2</v>
      </c>
      <c r="S1738" s="10">
        <v>3</v>
      </c>
    </row>
    <row r="1739" spans="2:19" x14ac:dyDescent="0.2">
      <c r="B1739" s="10" t="str">
        <f t="shared" si="171"/>
        <v/>
      </c>
      <c r="C1739" s="10" t="str">
        <f>IF(ISNA(VLOOKUP(P1739&amp;"_"&amp;Q1739&amp;"_"&amp;R1739,[1]挑战模式!$A:$AS,1,FALSE)),"",IF(R1739-R1738=0,"",R1739))</f>
        <v/>
      </c>
      <c r="D1739" s="10" t="str">
        <f t="shared" si="172"/>
        <v/>
      </c>
      <c r="E1739" s="10" t="str">
        <f>""</f>
        <v/>
      </c>
      <c r="F1739" s="10" t="str">
        <f>IF(C1739="","",VLOOKUP(P1739&amp;"_"&amp;Q1739&amp;"_"&amp;R1739,[1]挑战模式!$A:$AS,13,FALSE)-VLOOKUP(P1739&amp;"_"&amp;Q1739&amp;"_"&amp;R1739,[1]挑战模式!$A:$AS,14,FALSE))</f>
        <v/>
      </c>
      <c r="G1739" s="10" t="str">
        <f t="shared" si="173"/>
        <v/>
      </c>
      <c r="H1739" s="10" t="str">
        <f t="shared" si="170"/>
        <v/>
      </c>
      <c r="I1739" s="10" t="str">
        <f ca="1">IF(ISNA(VLOOKUP(P1739&amp;"_"&amp;Q1739&amp;"_"&amp;R1739,[1]挑战模式!$A:$AS,1,FALSE)),"",IF(VLOOKUP(P1739&amp;"_"&amp;Q1739&amp;"_"&amp;R1739,[1]挑战模式!$A:$AS,14+S1739,FALSE)="","",INT(VLOOKUP(P1739&amp;"_"&amp;Q1739&amp;"_"&amp;R1739,[1]挑战模式!$A:$AS,20+S1739,FALSE))))</f>
        <v/>
      </c>
      <c r="J1739" s="10" t="str">
        <f ca="1">IF(ISNA(VLOOKUP(P1739&amp;"_"&amp;Q1739&amp;"_"&amp;R1739,[1]挑战模式!$A:$AS,1,FALSE)),"",IF(VLOOKUP(P1739&amp;"_"&amp;Q1739&amp;"_"&amp;R1739,[1]挑战模式!$A:$AS,14+S1739,FALSE)="","",ROUND(VLOOKUP(P1739&amp;"_"&amp;Q1739&amp;"_"&amp;R1739,[1]挑战模式!$A:$AS,5,FALSE)/I1739,2)))</f>
        <v/>
      </c>
      <c r="K1739" s="10" t="str">
        <f t="shared" ca="1" si="174"/>
        <v/>
      </c>
      <c r="L1739" s="10" t="str">
        <f t="shared" ca="1" si="175"/>
        <v/>
      </c>
      <c r="M1739" s="10" t="str">
        <f t="shared" ca="1" si="176"/>
        <v/>
      </c>
      <c r="O1739" s="10" t="str">
        <f ca="1">IF(J1739="","",VLOOKUP(P1739&amp;"_"&amp;Q1739&amp;"_"&amp;R1739,[1]挑战模式!$A:$AS,38+S1739,FALSE))</f>
        <v/>
      </c>
      <c r="P1739" s="10">
        <v>4</v>
      </c>
      <c r="Q1739" s="10">
        <v>2</v>
      </c>
      <c r="R1739" s="10">
        <v>2</v>
      </c>
      <c r="S1739" s="10">
        <v>4</v>
      </c>
    </row>
    <row r="1740" spans="2:19" x14ac:dyDescent="0.2">
      <c r="B1740" s="10" t="str">
        <f t="shared" si="171"/>
        <v/>
      </c>
      <c r="C1740" s="10" t="str">
        <f>IF(ISNA(VLOOKUP(P1740&amp;"_"&amp;Q1740&amp;"_"&amp;R1740,[1]挑战模式!$A:$AS,1,FALSE)),"",IF(R1740-R1739=0,"",R1740))</f>
        <v/>
      </c>
      <c r="D1740" s="10" t="str">
        <f t="shared" si="172"/>
        <v/>
      </c>
      <c r="E1740" s="10" t="str">
        <f>""</f>
        <v/>
      </c>
      <c r="F1740" s="10" t="str">
        <f>IF(C1740="","",VLOOKUP(P1740&amp;"_"&amp;Q1740&amp;"_"&amp;R1740,[1]挑战模式!$A:$AS,13,FALSE)-VLOOKUP(P1740&amp;"_"&amp;Q1740&amp;"_"&amp;R1740,[1]挑战模式!$A:$AS,14,FALSE))</f>
        <v/>
      </c>
      <c r="G1740" s="10" t="str">
        <f t="shared" si="173"/>
        <v/>
      </c>
      <c r="H1740" s="10" t="str">
        <f t="shared" si="170"/>
        <v/>
      </c>
      <c r="I1740" s="10" t="str">
        <f ca="1">IF(ISNA(VLOOKUP(P1740&amp;"_"&amp;Q1740&amp;"_"&amp;R1740,[1]挑战模式!$A:$AS,1,FALSE)),"",IF(VLOOKUP(P1740&amp;"_"&amp;Q1740&amp;"_"&amp;R1740,[1]挑战模式!$A:$AS,14+S1740,FALSE)="","",INT(VLOOKUP(P1740&amp;"_"&amp;Q1740&amp;"_"&amp;R1740,[1]挑战模式!$A:$AS,20+S1740,FALSE))))</f>
        <v/>
      </c>
      <c r="J1740" s="10" t="str">
        <f ca="1">IF(ISNA(VLOOKUP(P1740&amp;"_"&amp;Q1740&amp;"_"&amp;R1740,[1]挑战模式!$A:$AS,1,FALSE)),"",IF(VLOOKUP(P1740&amp;"_"&amp;Q1740&amp;"_"&amp;R1740,[1]挑战模式!$A:$AS,14+S1740,FALSE)="","",ROUND(VLOOKUP(P1740&amp;"_"&amp;Q1740&amp;"_"&amp;R1740,[1]挑战模式!$A:$AS,5,FALSE)/I1740,2)))</f>
        <v/>
      </c>
      <c r="K1740" s="10" t="str">
        <f t="shared" ca="1" si="174"/>
        <v/>
      </c>
      <c r="L1740" s="10" t="str">
        <f t="shared" ca="1" si="175"/>
        <v/>
      </c>
      <c r="M1740" s="10" t="str">
        <f t="shared" ca="1" si="176"/>
        <v/>
      </c>
      <c r="O1740" s="10" t="str">
        <f ca="1">IF(J1740="","",VLOOKUP(P1740&amp;"_"&amp;Q1740&amp;"_"&amp;R1740,[1]挑战模式!$A:$AS,38+S1740,FALSE))</f>
        <v/>
      </c>
      <c r="P1740" s="10">
        <v>4</v>
      </c>
      <c r="Q1740" s="10">
        <v>2</v>
      </c>
      <c r="R1740" s="10">
        <v>2</v>
      </c>
      <c r="S1740" s="10">
        <v>5</v>
      </c>
    </row>
    <row r="1741" spans="2:19" x14ac:dyDescent="0.2">
      <c r="B1741" s="10" t="str">
        <f t="shared" si="171"/>
        <v/>
      </c>
      <c r="C1741" s="10" t="str">
        <f>IF(ISNA(VLOOKUP(P1741&amp;"_"&amp;Q1741&amp;"_"&amp;R1741,[1]挑战模式!$A:$AS,1,FALSE)),"",IF(R1741-R1740=0,"",R1741))</f>
        <v/>
      </c>
      <c r="D1741" s="10" t="str">
        <f t="shared" si="172"/>
        <v/>
      </c>
      <c r="E1741" s="10" t="str">
        <f>""</f>
        <v/>
      </c>
      <c r="F1741" s="10" t="str">
        <f>IF(C1741="","",VLOOKUP(P1741&amp;"_"&amp;Q1741&amp;"_"&amp;R1741,[1]挑战模式!$A:$AS,13,FALSE)-VLOOKUP(P1741&amp;"_"&amp;Q1741&amp;"_"&amp;R1741,[1]挑战模式!$A:$AS,14,FALSE))</f>
        <v/>
      </c>
      <c r="G1741" s="10" t="str">
        <f t="shared" si="173"/>
        <v/>
      </c>
      <c r="H1741" s="10" t="str">
        <f t="shared" si="170"/>
        <v/>
      </c>
      <c r="I1741" s="10" t="str">
        <f ca="1">IF(ISNA(VLOOKUP(P1741&amp;"_"&amp;Q1741&amp;"_"&amp;R1741,[1]挑战模式!$A:$AS,1,FALSE)),"",IF(VLOOKUP(P1741&amp;"_"&amp;Q1741&amp;"_"&amp;R1741,[1]挑战模式!$A:$AS,14+S1741,FALSE)="","",INT(VLOOKUP(P1741&amp;"_"&amp;Q1741&amp;"_"&amp;R1741,[1]挑战模式!$A:$AS,20+S1741,FALSE))))</f>
        <v/>
      </c>
      <c r="J1741" s="10" t="str">
        <f ca="1">IF(ISNA(VLOOKUP(P1741&amp;"_"&amp;Q1741&amp;"_"&amp;R1741,[1]挑战模式!$A:$AS,1,FALSE)),"",IF(VLOOKUP(P1741&amp;"_"&amp;Q1741&amp;"_"&amp;R1741,[1]挑战模式!$A:$AS,14+S1741,FALSE)="","",ROUND(VLOOKUP(P1741&amp;"_"&amp;Q1741&amp;"_"&amp;R1741,[1]挑战模式!$A:$AS,5,FALSE)/I1741,2)))</f>
        <v/>
      </c>
      <c r="K1741" s="10" t="str">
        <f t="shared" ca="1" si="174"/>
        <v/>
      </c>
      <c r="L1741" s="10" t="str">
        <f t="shared" ca="1" si="175"/>
        <v/>
      </c>
      <c r="M1741" s="10" t="str">
        <f t="shared" ca="1" si="176"/>
        <v/>
      </c>
      <c r="O1741" s="10" t="str">
        <f ca="1">IF(J1741="","",VLOOKUP(P1741&amp;"_"&amp;Q1741&amp;"_"&amp;R1741,[1]挑战模式!$A:$AS,38+S1741,FALSE))</f>
        <v/>
      </c>
      <c r="P1741" s="10">
        <v>4</v>
      </c>
      <c r="Q1741" s="10">
        <v>2</v>
      </c>
      <c r="R1741" s="10">
        <v>2</v>
      </c>
      <c r="S1741" s="10">
        <v>6</v>
      </c>
    </row>
    <row r="1742" spans="2:19" x14ac:dyDescent="0.2">
      <c r="B1742" s="10" t="str">
        <f t="shared" si="171"/>
        <v>MonsterWaveCallRule_Season4_Challenge2</v>
      </c>
      <c r="C1742" s="10">
        <f>IF(ISNA(VLOOKUP(P1742&amp;"_"&amp;Q1742&amp;"_"&amp;R1742,[1]挑战模式!$A:$AS,1,FALSE)),"",IF(R1742-R1741=0,"",R1742))</f>
        <v>3</v>
      </c>
      <c r="D1742" s="10" t="str">
        <f t="shared" si="172"/>
        <v>赛季4挑战关卡2波次3</v>
      </c>
      <c r="E1742" s="10" t="str">
        <f>""</f>
        <v/>
      </c>
      <c r="F1742" s="10">
        <f>IF(C1742="","",VLOOKUP(P1742&amp;"_"&amp;Q1742&amp;"_"&amp;R1742,[1]挑战模式!$A:$AS,13,FALSE)-VLOOKUP(P1742&amp;"_"&amp;Q1742&amp;"_"&amp;R1742,[1]挑战模式!$A:$AS,14,FALSE))</f>
        <v>100</v>
      </c>
      <c r="G1742" s="10">
        <f t="shared" si="173"/>
        <v>180</v>
      </c>
      <c r="H1742" s="10">
        <f t="shared" si="170"/>
        <v>0</v>
      </c>
      <c r="I1742" s="10">
        <f ca="1">IF(ISNA(VLOOKUP(P1742&amp;"_"&amp;Q1742&amp;"_"&amp;R1742,[1]挑战模式!$A:$AS,1,FALSE)),"",IF(VLOOKUP(P1742&amp;"_"&amp;Q1742&amp;"_"&amp;R1742,[1]挑战模式!$A:$AS,14+S1742,FALSE)="","",INT(VLOOKUP(P1742&amp;"_"&amp;Q1742&amp;"_"&amp;R1742,[1]挑战模式!$A:$AS,20+S1742,FALSE))))</f>
        <v>7</v>
      </c>
      <c r="J1742" s="10">
        <f ca="1">IF(ISNA(VLOOKUP(P1742&amp;"_"&amp;Q1742&amp;"_"&amp;R1742,[1]挑战模式!$A:$AS,1,FALSE)),"",IF(VLOOKUP(P1742&amp;"_"&amp;Q1742&amp;"_"&amp;R1742,[1]挑战模式!$A:$AS,14+S1742,FALSE)="","",ROUND(VLOOKUP(P1742&amp;"_"&amp;Q1742&amp;"_"&amp;R1742,[1]挑战模式!$A:$AS,5,FALSE)/I1742,2)))</f>
        <v>2.86</v>
      </c>
      <c r="K1742" s="10">
        <f t="shared" ca="1" si="174"/>
        <v>1</v>
      </c>
      <c r="L1742" s="10" t="str">
        <f t="shared" ca="1" si="175"/>
        <v>Monster_Season4_Challenge2_3_1</v>
      </c>
      <c r="M1742" s="10">
        <f t="shared" ca="1" si="176"/>
        <v>1</v>
      </c>
      <c r="O1742" s="10">
        <f ca="1">IF(J1742="","",VLOOKUP(P1742&amp;"_"&amp;Q1742&amp;"_"&amp;R1742,[1]挑战模式!$A:$AS,38+S1742,FALSE))</f>
        <v>14</v>
      </c>
      <c r="P1742" s="10">
        <v>4</v>
      </c>
      <c r="Q1742" s="10">
        <v>2</v>
      </c>
      <c r="R1742" s="10">
        <v>3</v>
      </c>
      <c r="S1742" s="10">
        <v>1</v>
      </c>
    </row>
    <row r="1743" spans="2:19" x14ac:dyDescent="0.2">
      <c r="B1743" s="10" t="str">
        <f t="shared" si="171"/>
        <v/>
      </c>
      <c r="C1743" s="10" t="str">
        <f>IF(ISNA(VLOOKUP(P1743&amp;"_"&amp;Q1743&amp;"_"&amp;R1743,[1]挑战模式!$A:$AS,1,FALSE)),"",IF(R1743-R1742=0,"",R1743))</f>
        <v/>
      </c>
      <c r="D1743" s="10" t="str">
        <f t="shared" si="172"/>
        <v/>
      </c>
      <c r="E1743" s="10" t="str">
        <f>""</f>
        <v/>
      </c>
      <c r="F1743" s="10" t="str">
        <f>IF(C1743="","",VLOOKUP(P1743&amp;"_"&amp;Q1743&amp;"_"&amp;R1743,[1]挑战模式!$A:$AS,13,FALSE)-VLOOKUP(P1743&amp;"_"&amp;Q1743&amp;"_"&amp;R1743,[1]挑战模式!$A:$AS,14,FALSE))</f>
        <v/>
      </c>
      <c r="G1743" s="10" t="str">
        <f t="shared" si="173"/>
        <v/>
      </c>
      <c r="H1743" s="10" t="str">
        <f t="shared" si="170"/>
        <v/>
      </c>
      <c r="I1743" s="10">
        <f ca="1">IF(ISNA(VLOOKUP(P1743&amp;"_"&amp;Q1743&amp;"_"&amp;R1743,[1]挑战模式!$A:$AS,1,FALSE)),"",IF(VLOOKUP(P1743&amp;"_"&amp;Q1743&amp;"_"&amp;R1743,[1]挑战模式!$A:$AS,14+S1743,FALSE)="","",INT(VLOOKUP(P1743&amp;"_"&amp;Q1743&amp;"_"&amp;R1743,[1]挑战模式!$A:$AS,20+S1743,FALSE))))</f>
        <v>7</v>
      </c>
      <c r="J1743" s="10">
        <f ca="1">IF(ISNA(VLOOKUP(P1743&amp;"_"&amp;Q1743&amp;"_"&amp;R1743,[1]挑战模式!$A:$AS,1,FALSE)),"",IF(VLOOKUP(P1743&amp;"_"&amp;Q1743&amp;"_"&amp;R1743,[1]挑战模式!$A:$AS,14+S1743,FALSE)="","",ROUND(VLOOKUP(P1743&amp;"_"&amp;Q1743&amp;"_"&amp;R1743,[1]挑战模式!$A:$AS,5,FALSE)/I1743,2)))</f>
        <v>2.86</v>
      </c>
      <c r="K1743" s="10">
        <f t="shared" ca="1" si="174"/>
        <v>1</v>
      </c>
      <c r="L1743" s="10" t="str">
        <f t="shared" ca="1" si="175"/>
        <v>Monster_Season4_Challenge2_3_2</v>
      </c>
      <c r="M1743" s="10">
        <f t="shared" ca="1" si="176"/>
        <v>1</v>
      </c>
      <c r="O1743" s="10">
        <f ca="1">IF(J1743="","",VLOOKUP(P1743&amp;"_"&amp;Q1743&amp;"_"&amp;R1743,[1]挑战模式!$A:$AS,38+S1743,FALSE))</f>
        <v>14</v>
      </c>
      <c r="P1743" s="10">
        <v>4</v>
      </c>
      <c r="Q1743" s="10">
        <v>2</v>
      </c>
      <c r="R1743" s="10">
        <v>3</v>
      </c>
      <c r="S1743" s="10">
        <v>2</v>
      </c>
    </row>
    <row r="1744" spans="2:19" x14ac:dyDescent="0.2">
      <c r="B1744" s="10" t="str">
        <f t="shared" si="171"/>
        <v/>
      </c>
      <c r="C1744" s="10" t="str">
        <f>IF(ISNA(VLOOKUP(P1744&amp;"_"&amp;Q1744&amp;"_"&amp;R1744,[1]挑战模式!$A:$AS,1,FALSE)),"",IF(R1744-R1743=0,"",R1744))</f>
        <v/>
      </c>
      <c r="D1744" s="10" t="str">
        <f t="shared" si="172"/>
        <v/>
      </c>
      <c r="E1744" s="10" t="str">
        <f>""</f>
        <v/>
      </c>
      <c r="F1744" s="10" t="str">
        <f>IF(C1744="","",VLOOKUP(P1744&amp;"_"&amp;Q1744&amp;"_"&amp;R1744,[1]挑战模式!$A:$AS,13,FALSE)-VLOOKUP(P1744&amp;"_"&amp;Q1744&amp;"_"&amp;R1744,[1]挑战模式!$A:$AS,14,FALSE))</f>
        <v/>
      </c>
      <c r="G1744" s="10" t="str">
        <f t="shared" si="173"/>
        <v/>
      </c>
      <c r="H1744" s="10" t="str">
        <f t="shared" si="170"/>
        <v/>
      </c>
      <c r="I1744" s="10" t="str">
        <f ca="1">IF(ISNA(VLOOKUP(P1744&amp;"_"&amp;Q1744&amp;"_"&amp;R1744,[1]挑战模式!$A:$AS,1,FALSE)),"",IF(VLOOKUP(P1744&amp;"_"&amp;Q1744&amp;"_"&amp;R1744,[1]挑战模式!$A:$AS,14+S1744,FALSE)="","",INT(VLOOKUP(P1744&amp;"_"&amp;Q1744&amp;"_"&amp;R1744,[1]挑战模式!$A:$AS,20+S1744,FALSE))))</f>
        <v/>
      </c>
      <c r="J1744" s="10" t="str">
        <f ca="1">IF(ISNA(VLOOKUP(P1744&amp;"_"&amp;Q1744&amp;"_"&amp;R1744,[1]挑战模式!$A:$AS,1,FALSE)),"",IF(VLOOKUP(P1744&amp;"_"&amp;Q1744&amp;"_"&amp;R1744,[1]挑战模式!$A:$AS,14+S1744,FALSE)="","",ROUND(VLOOKUP(P1744&amp;"_"&amp;Q1744&amp;"_"&amp;R1744,[1]挑战模式!$A:$AS,5,FALSE)/I1744,2)))</f>
        <v/>
      </c>
      <c r="K1744" s="10" t="str">
        <f t="shared" ca="1" si="174"/>
        <v/>
      </c>
      <c r="L1744" s="10" t="str">
        <f t="shared" ca="1" si="175"/>
        <v/>
      </c>
      <c r="M1744" s="10" t="str">
        <f t="shared" ca="1" si="176"/>
        <v/>
      </c>
      <c r="O1744" s="10" t="str">
        <f ca="1">IF(J1744="","",VLOOKUP(P1744&amp;"_"&amp;Q1744&amp;"_"&amp;R1744,[1]挑战模式!$A:$AS,38+S1744,FALSE))</f>
        <v/>
      </c>
      <c r="P1744" s="10">
        <v>4</v>
      </c>
      <c r="Q1744" s="10">
        <v>2</v>
      </c>
      <c r="R1744" s="10">
        <v>3</v>
      </c>
      <c r="S1744" s="10">
        <v>3</v>
      </c>
    </row>
    <row r="1745" spans="2:19" x14ac:dyDescent="0.2">
      <c r="B1745" s="10" t="str">
        <f t="shared" si="171"/>
        <v/>
      </c>
      <c r="C1745" s="10" t="str">
        <f>IF(ISNA(VLOOKUP(P1745&amp;"_"&amp;Q1745&amp;"_"&amp;R1745,[1]挑战模式!$A:$AS,1,FALSE)),"",IF(R1745-R1744=0,"",R1745))</f>
        <v/>
      </c>
      <c r="D1745" s="10" t="str">
        <f t="shared" si="172"/>
        <v/>
      </c>
      <c r="E1745" s="10" t="str">
        <f>""</f>
        <v/>
      </c>
      <c r="F1745" s="10" t="str">
        <f>IF(C1745="","",VLOOKUP(P1745&amp;"_"&amp;Q1745&amp;"_"&amp;R1745,[1]挑战模式!$A:$AS,13,FALSE)-VLOOKUP(P1745&amp;"_"&amp;Q1745&amp;"_"&amp;R1745,[1]挑战模式!$A:$AS,14,FALSE))</f>
        <v/>
      </c>
      <c r="G1745" s="10" t="str">
        <f t="shared" si="173"/>
        <v/>
      </c>
      <c r="H1745" s="10" t="str">
        <f t="shared" si="170"/>
        <v/>
      </c>
      <c r="I1745" s="10" t="str">
        <f ca="1">IF(ISNA(VLOOKUP(P1745&amp;"_"&amp;Q1745&amp;"_"&amp;R1745,[1]挑战模式!$A:$AS,1,FALSE)),"",IF(VLOOKUP(P1745&amp;"_"&amp;Q1745&amp;"_"&amp;R1745,[1]挑战模式!$A:$AS,14+S1745,FALSE)="","",INT(VLOOKUP(P1745&amp;"_"&amp;Q1745&amp;"_"&amp;R1745,[1]挑战模式!$A:$AS,20+S1745,FALSE))))</f>
        <v/>
      </c>
      <c r="J1745" s="10" t="str">
        <f ca="1">IF(ISNA(VLOOKUP(P1745&amp;"_"&amp;Q1745&amp;"_"&amp;R1745,[1]挑战模式!$A:$AS,1,FALSE)),"",IF(VLOOKUP(P1745&amp;"_"&amp;Q1745&amp;"_"&amp;R1745,[1]挑战模式!$A:$AS,14+S1745,FALSE)="","",ROUND(VLOOKUP(P1745&amp;"_"&amp;Q1745&amp;"_"&amp;R1745,[1]挑战模式!$A:$AS,5,FALSE)/I1745,2)))</f>
        <v/>
      </c>
      <c r="K1745" s="10" t="str">
        <f t="shared" ca="1" si="174"/>
        <v/>
      </c>
      <c r="L1745" s="10" t="str">
        <f t="shared" ca="1" si="175"/>
        <v/>
      </c>
      <c r="M1745" s="10" t="str">
        <f t="shared" ca="1" si="176"/>
        <v/>
      </c>
      <c r="O1745" s="10" t="str">
        <f ca="1">IF(J1745="","",VLOOKUP(P1745&amp;"_"&amp;Q1745&amp;"_"&amp;R1745,[1]挑战模式!$A:$AS,38+S1745,FALSE))</f>
        <v/>
      </c>
      <c r="P1745" s="10">
        <v>4</v>
      </c>
      <c r="Q1745" s="10">
        <v>2</v>
      </c>
      <c r="R1745" s="10">
        <v>3</v>
      </c>
      <c r="S1745" s="10">
        <v>4</v>
      </c>
    </row>
    <row r="1746" spans="2:19" x14ac:dyDescent="0.2">
      <c r="B1746" s="10" t="str">
        <f t="shared" si="171"/>
        <v/>
      </c>
      <c r="C1746" s="10" t="str">
        <f>IF(ISNA(VLOOKUP(P1746&amp;"_"&amp;Q1746&amp;"_"&amp;R1746,[1]挑战模式!$A:$AS,1,FALSE)),"",IF(R1746-R1745=0,"",R1746))</f>
        <v/>
      </c>
      <c r="D1746" s="10" t="str">
        <f t="shared" si="172"/>
        <v/>
      </c>
      <c r="E1746" s="10" t="str">
        <f>""</f>
        <v/>
      </c>
      <c r="F1746" s="10" t="str">
        <f>IF(C1746="","",VLOOKUP(P1746&amp;"_"&amp;Q1746&amp;"_"&amp;R1746,[1]挑战模式!$A:$AS,13,FALSE)-VLOOKUP(P1746&amp;"_"&amp;Q1746&amp;"_"&amp;R1746,[1]挑战模式!$A:$AS,14,FALSE))</f>
        <v/>
      </c>
      <c r="G1746" s="10" t="str">
        <f t="shared" si="173"/>
        <v/>
      </c>
      <c r="H1746" s="10" t="str">
        <f t="shared" si="170"/>
        <v/>
      </c>
      <c r="I1746" s="10" t="str">
        <f ca="1">IF(ISNA(VLOOKUP(P1746&amp;"_"&amp;Q1746&amp;"_"&amp;R1746,[1]挑战模式!$A:$AS,1,FALSE)),"",IF(VLOOKUP(P1746&amp;"_"&amp;Q1746&amp;"_"&amp;R1746,[1]挑战模式!$A:$AS,14+S1746,FALSE)="","",INT(VLOOKUP(P1746&amp;"_"&amp;Q1746&amp;"_"&amp;R1746,[1]挑战模式!$A:$AS,20+S1746,FALSE))))</f>
        <v/>
      </c>
      <c r="J1746" s="10" t="str">
        <f ca="1">IF(ISNA(VLOOKUP(P1746&amp;"_"&amp;Q1746&amp;"_"&amp;R1746,[1]挑战模式!$A:$AS,1,FALSE)),"",IF(VLOOKUP(P1746&amp;"_"&amp;Q1746&amp;"_"&amp;R1746,[1]挑战模式!$A:$AS,14+S1746,FALSE)="","",ROUND(VLOOKUP(P1746&amp;"_"&amp;Q1746&amp;"_"&amp;R1746,[1]挑战模式!$A:$AS,5,FALSE)/I1746,2)))</f>
        <v/>
      </c>
      <c r="K1746" s="10" t="str">
        <f t="shared" ca="1" si="174"/>
        <v/>
      </c>
      <c r="L1746" s="10" t="str">
        <f t="shared" ca="1" si="175"/>
        <v/>
      </c>
      <c r="M1746" s="10" t="str">
        <f t="shared" ca="1" si="176"/>
        <v/>
      </c>
      <c r="O1746" s="10" t="str">
        <f ca="1">IF(J1746="","",VLOOKUP(P1746&amp;"_"&amp;Q1746&amp;"_"&amp;R1746,[1]挑战模式!$A:$AS,38+S1746,FALSE))</f>
        <v/>
      </c>
      <c r="P1746" s="10">
        <v>4</v>
      </c>
      <c r="Q1746" s="10">
        <v>2</v>
      </c>
      <c r="R1746" s="10">
        <v>3</v>
      </c>
      <c r="S1746" s="10">
        <v>5</v>
      </c>
    </row>
    <row r="1747" spans="2:19" x14ac:dyDescent="0.2">
      <c r="B1747" s="10" t="str">
        <f t="shared" si="171"/>
        <v/>
      </c>
      <c r="C1747" s="10" t="str">
        <f>IF(ISNA(VLOOKUP(P1747&amp;"_"&amp;Q1747&amp;"_"&amp;R1747,[1]挑战模式!$A:$AS,1,FALSE)),"",IF(R1747-R1746=0,"",R1747))</f>
        <v/>
      </c>
      <c r="D1747" s="10" t="str">
        <f t="shared" si="172"/>
        <v/>
      </c>
      <c r="E1747" s="10" t="str">
        <f>""</f>
        <v/>
      </c>
      <c r="F1747" s="10" t="str">
        <f>IF(C1747="","",VLOOKUP(P1747&amp;"_"&amp;Q1747&amp;"_"&amp;R1747,[1]挑战模式!$A:$AS,13,FALSE)-VLOOKUP(P1747&amp;"_"&amp;Q1747&amp;"_"&amp;R1747,[1]挑战模式!$A:$AS,14,FALSE))</f>
        <v/>
      </c>
      <c r="G1747" s="10" t="str">
        <f t="shared" si="173"/>
        <v/>
      </c>
      <c r="H1747" s="10" t="str">
        <f t="shared" si="170"/>
        <v/>
      </c>
      <c r="I1747" s="10" t="str">
        <f ca="1">IF(ISNA(VLOOKUP(P1747&amp;"_"&amp;Q1747&amp;"_"&amp;R1747,[1]挑战模式!$A:$AS,1,FALSE)),"",IF(VLOOKUP(P1747&amp;"_"&amp;Q1747&amp;"_"&amp;R1747,[1]挑战模式!$A:$AS,14+S1747,FALSE)="","",INT(VLOOKUP(P1747&amp;"_"&amp;Q1747&amp;"_"&amp;R1747,[1]挑战模式!$A:$AS,20+S1747,FALSE))))</f>
        <v/>
      </c>
      <c r="J1747" s="10" t="str">
        <f ca="1">IF(ISNA(VLOOKUP(P1747&amp;"_"&amp;Q1747&amp;"_"&amp;R1747,[1]挑战模式!$A:$AS,1,FALSE)),"",IF(VLOOKUP(P1747&amp;"_"&amp;Q1747&amp;"_"&amp;R1747,[1]挑战模式!$A:$AS,14+S1747,FALSE)="","",ROUND(VLOOKUP(P1747&amp;"_"&amp;Q1747&amp;"_"&amp;R1747,[1]挑战模式!$A:$AS,5,FALSE)/I1747,2)))</f>
        <v/>
      </c>
      <c r="K1747" s="10" t="str">
        <f t="shared" ca="1" si="174"/>
        <v/>
      </c>
      <c r="L1747" s="10" t="str">
        <f t="shared" ca="1" si="175"/>
        <v/>
      </c>
      <c r="M1747" s="10" t="str">
        <f t="shared" ca="1" si="176"/>
        <v/>
      </c>
      <c r="O1747" s="10" t="str">
        <f ca="1">IF(J1747="","",VLOOKUP(P1747&amp;"_"&amp;Q1747&amp;"_"&amp;R1747,[1]挑战模式!$A:$AS,38+S1747,FALSE))</f>
        <v/>
      </c>
      <c r="P1747" s="10">
        <v>4</v>
      </c>
      <c r="Q1747" s="10">
        <v>2</v>
      </c>
      <c r="R1747" s="10">
        <v>3</v>
      </c>
      <c r="S1747" s="10">
        <v>6</v>
      </c>
    </row>
    <row r="1748" spans="2:19" x14ac:dyDescent="0.2">
      <c r="B1748" s="10" t="str">
        <f t="shared" si="171"/>
        <v>MonsterWaveCallRule_Season4_Challenge2</v>
      </c>
      <c r="C1748" s="10">
        <f>IF(ISNA(VLOOKUP(P1748&amp;"_"&amp;Q1748&amp;"_"&amp;R1748,[1]挑战模式!$A:$AS,1,FALSE)),"",IF(R1748-R1747=0,"",R1748))</f>
        <v>4</v>
      </c>
      <c r="D1748" s="10" t="str">
        <f t="shared" si="172"/>
        <v>赛季4挑战关卡2波次4</v>
      </c>
      <c r="E1748" s="10" t="str">
        <f>""</f>
        <v/>
      </c>
      <c r="F1748" s="10">
        <f>IF(C1748="","",VLOOKUP(P1748&amp;"_"&amp;Q1748&amp;"_"&amp;R1748,[1]挑战模式!$A:$AS,13,FALSE)-VLOOKUP(P1748&amp;"_"&amp;Q1748&amp;"_"&amp;R1748,[1]挑战模式!$A:$AS,14,FALSE))</f>
        <v>100</v>
      </c>
      <c r="G1748" s="10">
        <f t="shared" si="173"/>
        <v>180</v>
      </c>
      <c r="H1748" s="10">
        <f t="shared" si="170"/>
        <v>0</v>
      </c>
      <c r="I1748" s="10">
        <f ca="1">IF(ISNA(VLOOKUP(P1748&amp;"_"&amp;Q1748&amp;"_"&amp;R1748,[1]挑战模式!$A:$AS,1,FALSE)),"",IF(VLOOKUP(P1748&amp;"_"&amp;Q1748&amp;"_"&amp;R1748,[1]挑战模式!$A:$AS,14+S1748,FALSE)="","",INT(VLOOKUP(P1748&amp;"_"&amp;Q1748&amp;"_"&amp;R1748,[1]挑战模式!$A:$AS,20+S1748,FALSE))))</f>
        <v>8</v>
      </c>
      <c r="J1748" s="10">
        <f ca="1">IF(ISNA(VLOOKUP(P1748&amp;"_"&amp;Q1748&amp;"_"&amp;R1748,[1]挑战模式!$A:$AS,1,FALSE)),"",IF(VLOOKUP(P1748&amp;"_"&amp;Q1748&amp;"_"&amp;R1748,[1]挑战模式!$A:$AS,14+S1748,FALSE)="","",ROUND(VLOOKUP(P1748&amp;"_"&amp;Q1748&amp;"_"&amp;R1748,[1]挑战模式!$A:$AS,5,FALSE)/I1748,2)))</f>
        <v>3.13</v>
      </c>
      <c r="K1748" s="10">
        <f t="shared" ca="1" si="174"/>
        <v>1</v>
      </c>
      <c r="L1748" s="10" t="str">
        <f t="shared" ca="1" si="175"/>
        <v>Monster_Season4_Challenge2_4_1</v>
      </c>
      <c r="M1748" s="10">
        <f t="shared" ca="1" si="176"/>
        <v>1</v>
      </c>
      <c r="O1748" s="10">
        <f ca="1">IF(J1748="","",VLOOKUP(P1748&amp;"_"&amp;Q1748&amp;"_"&amp;R1748,[1]挑战模式!$A:$AS,38+S1748,FALSE))</f>
        <v>10</v>
      </c>
      <c r="P1748" s="10">
        <v>4</v>
      </c>
      <c r="Q1748" s="10">
        <v>2</v>
      </c>
      <c r="R1748" s="10">
        <v>4</v>
      </c>
      <c r="S1748" s="10">
        <v>1</v>
      </c>
    </row>
    <row r="1749" spans="2:19" x14ac:dyDescent="0.2">
      <c r="B1749" s="10" t="str">
        <f t="shared" si="171"/>
        <v/>
      </c>
      <c r="C1749" s="10" t="str">
        <f>IF(ISNA(VLOOKUP(P1749&amp;"_"&amp;Q1749&amp;"_"&amp;R1749,[1]挑战模式!$A:$AS,1,FALSE)),"",IF(R1749-R1748=0,"",R1749))</f>
        <v/>
      </c>
      <c r="D1749" s="10" t="str">
        <f t="shared" si="172"/>
        <v/>
      </c>
      <c r="E1749" s="10" t="str">
        <f>""</f>
        <v/>
      </c>
      <c r="F1749" s="10" t="str">
        <f>IF(C1749="","",VLOOKUP(P1749&amp;"_"&amp;Q1749&amp;"_"&amp;R1749,[1]挑战模式!$A:$AS,13,FALSE)-VLOOKUP(P1749&amp;"_"&amp;Q1749&amp;"_"&amp;R1749,[1]挑战模式!$A:$AS,14,FALSE))</f>
        <v/>
      </c>
      <c r="G1749" s="10" t="str">
        <f t="shared" si="173"/>
        <v/>
      </c>
      <c r="H1749" s="10" t="str">
        <f t="shared" si="170"/>
        <v/>
      </c>
      <c r="I1749" s="10">
        <f ca="1">IF(ISNA(VLOOKUP(P1749&amp;"_"&amp;Q1749&amp;"_"&amp;R1749,[1]挑战模式!$A:$AS,1,FALSE)),"",IF(VLOOKUP(P1749&amp;"_"&amp;Q1749&amp;"_"&amp;R1749,[1]挑战模式!$A:$AS,14+S1749,FALSE)="","",INT(VLOOKUP(P1749&amp;"_"&amp;Q1749&amp;"_"&amp;R1749,[1]挑战模式!$A:$AS,20+S1749,FALSE))))</f>
        <v>8</v>
      </c>
      <c r="J1749" s="10">
        <f ca="1">IF(ISNA(VLOOKUP(P1749&amp;"_"&amp;Q1749&amp;"_"&amp;R1749,[1]挑战模式!$A:$AS,1,FALSE)),"",IF(VLOOKUP(P1749&amp;"_"&amp;Q1749&amp;"_"&amp;R1749,[1]挑战模式!$A:$AS,14+S1749,FALSE)="","",ROUND(VLOOKUP(P1749&amp;"_"&amp;Q1749&amp;"_"&amp;R1749,[1]挑战模式!$A:$AS,5,FALSE)/I1749,2)))</f>
        <v>3.13</v>
      </c>
      <c r="K1749" s="10">
        <f t="shared" ca="1" si="174"/>
        <v>1</v>
      </c>
      <c r="L1749" s="10" t="str">
        <f t="shared" ca="1" si="175"/>
        <v>Monster_Season4_Challenge2_4_2</v>
      </c>
      <c r="M1749" s="10">
        <f t="shared" ca="1" si="176"/>
        <v>1</v>
      </c>
      <c r="O1749" s="10">
        <f ca="1">IF(J1749="","",VLOOKUP(P1749&amp;"_"&amp;Q1749&amp;"_"&amp;R1749,[1]挑战模式!$A:$AS,38+S1749,FALSE))</f>
        <v>10</v>
      </c>
      <c r="P1749" s="10">
        <v>4</v>
      </c>
      <c r="Q1749" s="10">
        <v>2</v>
      </c>
      <c r="R1749" s="10">
        <v>4</v>
      </c>
      <c r="S1749" s="10">
        <v>2</v>
      </c>
    </row>
    <row r="1750" spans="2:19" x14ac:dyDescent="0.2">
      <c r="B1750" s="10" t="str">
        <f t="shared" si="171"/>
        <v/>
      </c>
      <c r="C1750" s="10" t="str">
        <f>IF(ISNA(VLOOKUP(P1750&amp;"_"&amp;Q1750&amp;"_"&amp;R1750,[1]挑战模式!$A:$AS,1,FALSE)),"",IF(R1750-R1749=0,"",R1750))</f>
        <v/>
      </c>
      <c r="D1750" s="10" t="str">
        <f t="shared" si="172"/>
        <v/>
      </c>
      <c r="E1750" s="10" t="str">
        <f>""</f>
        <v/>
      </c>
      <c r="F1750" s="10" t="str">
        <f>IF(C1750="","",VLOOKUP(P1750&amp;"_"&amp;Q1750&amp;"_"&amp;R1750,[1]挑战模式!$A:$AS,13,FALSE)-VLOOKUP(P1750&amp;"_"&amp;Q1750&amp;"_"&amp;R1750,[1]挑战模式!$A:$AS,14,FALSE))</f>
        <v/>
      </c>
      <c r="G1750" s="10" t="str">
        <f t="shared" si="173"/>
        <v/>
      </c>
      <c r="H1750" s="10" t="str">
        <f t="shared" si="170"/>
        <v/>
      </c>
      <c r="I1750" s="10">
        <f ca="1">IF(ISNA(VLOOKUP(P1750&amp;"_"&amp;Q1750&amp;"_"&amp;R1750,[1]挑战模式!$A:$AS,1,FALSE)),"",IF(VLOOKUP(P1750&amp;"_"&amp;Q1750&amp;"_"&amp;R1750,[1]挑战模式!$A:$AS,14+S1750,FALSE)="","",INT(VLOOKUP(P1750&amp;"_"&amp;Q1750&amp;"_"&amp;R1750,[1]挑战模式!$A:$AS,20+S1750,FALSE))))</f>
        <v>4</v>
      </c>
      <c r="J1750" s="10">
        <f ca="1">IF(ISNA(VLOOKUP(P1750&amp;"_"&amp;Q1750&amp;"_"&amp;R1750,[1]挑战模式!$A:$AS,1,FALSE)),"",IF(VLOOKUP(P1750&amp;"_"&amp;Q1750&amp;"_"&amp;R1750,[1]挑战模式!$A:$AS,14+S1750,FALSE)="","",ROUND(VLOOKUP(P1750&amp;"_"&amp;Q1750&amp;"_"&amp;R1750,[1]挑战模式!$A:$AS,5,FALSE)/I1750,2)))</f>
        <v>6.25</v>
      </c>
      <c r="K1750" s="10">
        <f t="shared" ca="1" si="174"/>
        <v>1</v>
      </c>
      <c r="L1750" s="10" t="str">
        <f t="shared" ca="1" si="175"/>
        <v>Monster_Season4_Challenge2_4_3</v>
      </c>
      <c r="M1750" s="10">
        <f t="shared" ca="1" si="176"/>
        <v>1</v>
      </c>
      <c r="O1750" s="10">
        <f ca="1">IF(J1750="","",VLOOKUP(P1750&amp;"_"&amp;Q1750&amp;"_"&amp;R1750,[1]挑战模式!$A:$AS,38+S1750,FALSE))</f>
        <v>10</v>
      </c>
      <c r="P1750" s="10">
        <v>4</v>
      </c>
      <c r="Q1750" s="10">
        <v>2</v>
      </c>
      <c r="R1750" s="10">
        <v>4</v>
      </c>
      <c r="S1750" s="10">
        <v>3</v>
      </c>
    </row>
    <row r="1751" spans="2:19" x14ac:dyDescent="0.2">
      <c r="B1751" s="10" t="str">
        <f t="shared" si="171"/>
        <v/>
      </c>
      <c r="C1751" s="10" t="str">
        <f>IF(ISNA(VLOOKUP(P1751&amp;"_"&amp;Q1751&amp;"_"&amp;R1751,[1]挑战模式!$A:$AS,1,FALSE)),"",IF(R1751-R1750=0,"",R1751))</f>
        <v/>
      </c>
      <c r="D1751" s="10" t="str">
        <f t="shared" si="172"/>
        <v/>
      </c>
      <c r="E1751" s="10" t="str">
        <f>""</f>
        <v/>
      </c>
      <c r="F1751" s="10" t="str">
        <f>IF(C1751="","",VLOOKUP(P1751&amp;"_"&amp;Q1751&amp;"_"&amp;R1751,[1]挑战模式!$A:$AS,13,FALSE)-VLOOKUP(P1751&amp;"_"&amp;Q1751&amp;"_"&amp;R1751,[1]挑战模式!$A:$AS,14,FALSE))</f>
        <v/>
      </c>
      <c r="G1751" s="10" t="str">
        <f t="shared" si="173"/>
        <v/>
      </c>
      <c r="H1751" s="10" t="str">
        <f t="shared" ref="H1751:H1814" si="177">IF(C1751="","",0)</f>
        <v/>
      </c>
      <c r="I1751" s="10" t="str">
        <f ca="1">IF(ISNA(VLOOKUP(P1751&amp;"_"&amp;Q1751&amp;"_"&amp;R1751,[1]挑战模式!$A:$AS,1,FALSE)),"",IF(VLOOKUP(P1751&amp;"_"&amp;Q1751&amp;"_"&amp;R1751,[1]挑战模式!$A:$AS,14+S1751,FALSE)="","",INT(VLOOKUP(P1751&amp;"_"&amp;Q1751&amp;"_"&amp;R1751,[1]挑战模式!$A:$AS,20+S1751,FALSE))))</f>
        <v/>
      </c>
      <c r="J1751" s="10" t="str">
        <f ca="1">IF(ISNA(VLOOKUP(P1751&amp;"_"&amp;Q1751&amp;"_"&amp;R1751,[1]挑战模式!$A:$AS,1,FALSE)),"",IF(VLOOKUP(P1751&amp;"_"&amp;Q1751&amp;"_"&amp;R1751,[1]挑战模式!$A:$AS,14+S1751,FALSE)="","",ROUND(VLOOKUP(P1751&amp;"_"&amp;Q1751&amp;"_"&amp;R1751,[1]挑战模式!$A:$AS,5,FALSE)/I1751,2)))</f>
        <v/>
      </c>
      <c r="K1751" s="10" t="str">
        <f t="shared" ca="1" si="174"/>
        <v/>
      </c>
      <c r="L1751" s="10" t="str">
        <f t="shared" ca="1" si="175"/>
        <v/>
      </c>
      <c r="M1751" s="10" t="str">
        <f t="shared" ca="1" si="176"/>
        <v/>
      </c>
      <c r="O1751" s="10" t="str">
        <f ca="1">IF(J1751="","",VLOOKUP(P1751&amp;"_"&amp;Q1751&amp;"_"&amp;R1751,[1]挑战模式!$A:$AS,38+S1751,FALSE))</f>
        <v/>
      </c>
      <c r="P1751" s="10">
        <v>4</v>
      </c>
      <c r="Q1751" s="10">
        <v>2</v>
      </c>
      <c r="R1751" s="10">
        <v>4</v>
      </c>
      <c r="S1751" s="10">
        <v>4</v>
      </c>
    </row>
    <row r="1752" spans="2:19" x14ac:dyDescent="0.2">
      <c r="B1752" s="10" t="str">
        <f t="shared" si="171"/>
        <v/>
      </c>
      <c r="C1752" s="10" t="str">
        <f>IF(ISNA(VLOOKUP(P1752&amp;"_"&amp;Q1752&amp;"_"&amp;R1752,[1]挑战模式!$A:$AS,1,FALSE)),"",IF(R1752-R1751=0,"",R1752))</f>
        <v/>
      </c>
      <c r="D1752" s="10" t="str">
        <f t="shared" si="172"/>
        <v/>
      </c>
      <c r="E1752" s="10" t="str">
        <f>""</f>
        <v/>
      </c>
      <c r="F1752" s="10" t="str">
        <f>IF(C1752="","",VLOOKUP(P1752&amp;"_"&amp;Q1752&amp;"_"&amp;R1752,[1]挑战模式!$A:$AS,13,FALSE)-VLOOKUP(P1752&amp;"_"&amp;Q1752&amp;"_"&amp;R1752,[1]挑战模式!$A:$AS,14,FALSE))</f>
        <v/>
      </c>
      <c r="G1752" s="10" t="str">
        <f t="shared" si="173"/>
        <v/>
      </c>
      <c r="H1752" s="10" t="str">
        <f t="shared" si="177"/>
        <v/>
      </c>
      <c r="I1752" s="10" t="str">
        <f ca="1">IF(ISNA(VLOOKUP(P1752&amp;"_"&amp;Q1752&amp;"_"&amp;R1752,[1]挑战模式!$A:$AS,1,FALSE)),"",IF(VLOOKUP(P1752&amp;"_"&amp;Q1752&amp;"_"&amp;R1752,[1]挑战模式!$A:$AS,14+S1752,FALSE)="","",INT(VLOOKUP(P1752&amp;"_"&amp;Q1752&amp;"_"&amp;R1752,[1]挑战模式!$A:$AS,20+S1752,FALSE))))</f>
        <v/>
      </c>
      <c r="J1752" s="10" t="str">
        <f ca="1">IF(ISNA(VLOOKUP(P1752&amp;"_"&amp;Q1752&amp;"_"&amp;R1752,[1]挑战模式!$A:$AS,1,FALSE)),"",IF(VLOOKUP(P1752&amp;"_"&amp;Q1752&amp;"_"&amp;R1752,[1]挑战模式!$A:$AS,14+S1752,FALSE)="","",ROUND(VLOOKUP(P1752&amp;"_"&amp;Q1752&amp;"_"&amp;R1752,[1]挑战模式!$A:$AS,5,FALSE)/I1752,2)))</f>
        <v/>
      </c>
      <c r="K1752" s="10" t="str">
        <f t="shared" ca="1" si="174"/>
        <v/>
      </c>
      <c r="L1752" s="10" t="str">
        <f t="shared" ca="1" si="175"/>
        <v/>
      </c>
      <c r="M1752" s="10" t="str">
        <f t="shared" ca="1" si="176"/>
        <v/>
      </c>
      <c r="O1752" s="10" t="str">
        <f ca="1">IF(J1752="","",VLOOKUP(P1752&amp;"_"&amp;Q1752&amp;"_"&amp;R1752,[1]挑战模式!$A:$AS,38+S1752,FALSE))</f>
        <v/>
      </c>
      <c r="P1752" s="10">
        <v>4</v>
      </c>
      <c r="Q1752" s="10">
        <v>2</v>
      </c>
      <c r="R1752" s="10">
        <v>4</v>
      </c>
      <c r="S1752" s="10">
        <v>5</v>
      </c>
    </row>
    <row r="1753" spans="2:19" x14ac:dyDescent="0.2">
      <c r="B1753" s="10" t="str">
        <f t="shared" si="171"/>
        <v/>
      </c>
      <c r="C1753" s="10" t="str">
        <f>IF(ISNA(VLOOKUP(P1753&amp;"_"&amp;Q1753&amp;"_"&amp;R1753,[1]挑战模式!$A:$AS,1,FALSE)),"",IF(R1753-R1752=0,"",R1753))</f>
        <v/>
      </c>
      <c r="D1753" s="10" t="str">
        <f t="shared" si="172"/>
        <v/>
      </c>
      <c r="E1753" s="10" t="str">
        <f>""</f>
        <v/>
      </c>
      <c r="F1753" s="10" t="str">
        <f>IF(C1753="","",VLOOKUP(P1753&amp;"_"&amp;Q1753&amp;"_"&amp;R1753,[1]挑战模式!$A:$AS,13,FALSE)-VLOOKUP(P1753&amp;"_"&amp;Q1753&amp;"_"&amp;R1753,[1]挑战模式!$A:$AS,14,FALSE))</f>
        <v/>
      </c>
      <c r="G1753" s="10" t="str">
        <f t="shared" si="173"/>
        <v/>
      </c>
      <c r="H1753" s="10" t="str">
        <f t="shared" si="177"/>
        <v/>
      </c>
      <c r="I1753" s="10" t="str">
        <f ca="1">IF(ISNA(VLOOKUP(P1753&amp;"_"&amp;Q1753&amp;"_"&amp;R1753,[1]挑战模式!$A:$AS,1,FALSE)),"",IF(VLOOKUP(P1753&amp;"_"&amp;Q1753&amp;"_"&amp;R1753,[1]挑战模式!$A:$AS,14+S1753,FALSE)="","",INT(VLOOKUP(P1753&amp;"_"&amp;Q1753&amp;"_"&amp;R1753,[1]挑战模式!$A:$AS,20+S1753,FALSE))))</f>
        <v/>
      </c>
      <c r="J1753" s="10" t="str">
        <f ca="1">IF(ISNA(VLOOKUP(P1753&amp;"_"&amp;Q1753&amp;"_"&amp;R1753,[1]挑战模式!$A:$AS,1,FALSE)),"",IF(VLOOKUP(P1753&amp;"_"&amp;Q1753&amp;"_"&amp;R1753,[1]挑战模式!$A:$AS,14+S1753,FALSE)="","",ROUND(VLOOKUP(P1753&amp;"_"&amp;Q1753&amp;"_"&amp;R1753,[1]挑战模式!$A:$AS,5,FALSE)/I1753,2)))</f>
        <v/>
      </c>
      <c r="K1753" s="10" t="str">
        <f t="shared" ca="1" si="174"/>
        <v/>
      </c>
      <c r="L1753" s="10" t="str">
        <f t="shared" ca="1" si="175"/>
        <v/>
      </c>
      <c r="M1753" s="10" t="str">
        <f t="shared" ca="1" si="176"/>
        <v/>
      </c>
      <c r="O1753" s="10" t="str">
        <f ca="1">IF(J1753="","",VLOOKUP(P1753&amp;"_"&amp;Q1753&amp;"_"&amp;R1753,[1]挑战模式!$A:$AS,38+S1753,FALSE))</f>
        <v/>
      </c>
      <c r="P1753" s="10">
        <v>4</v>
      </c>
      <c r="Q1753" s="10">
        <v>2</v>
      </c>
      <c r="R1753" s="10">
        <v>4</v>
      </c>
      <c r="S1753" s="10">
        <v>6</v>
      </c>
    </row>
    <row r="1754" spans="2:19" x14ac:dyDescent="0.2">
      <c r="B1754" s="10" t="str">
        <f t="shared" si="171"/>
        <v>MonsterWaveCallRule_Season4_Challenge2</v>
      </c>
      <c r="C1754" s="10">
        <f>IF(ISNA(VLOOKUP(P1754&amp;"_"&amp;Q1754&amp;"_"&amp;R1754,[1]挑战模式!$A:$AS,1,FALSE)),"",IF(R1754-R1753=0,"",R1754))</f>
        <v>5</v>
      </c>
      <c r="D1754" s="10" t="str">
        <f t="shared" si="172"/>
        <v>赛季4挑战关卡2波次5</v>
      </c>
      <c r="E1754" s="10" t="str">
        <f>""</f>
        <v/>
      </c>
      <c r="F1754" s="10">
        <f>IF(C1754="","",VLOOKUP(P1754&amp;"_"&amp;Q1754&amp;"_"&amp;R1754,[1]挑战模式!$A:$AS,13,FALSE)-VLOOKUP(P1754&amp;"_"&amp;Q1754&amp;"_"&amp;R1754,[1]挑战模式!$A:$AS,14,FALSE))</f>
        <v>100</v>
      </c>
      <c r="G1754" s="10">
        <f t="shared" si="173"/>
        <v>180</v>
      </c>
      <c r="H1754" s="10">
        <f t="shared" si="177"/>
        <v>0</v>
      </c>
      <c r="I1754" s="10">
        <f ca="1">IF(ISNA(VLOOKUP(P1754&amp;"_"&amp;Q1754&amp;"_"&amp;R1754,[1]挑战模式!$A:$AS,1,FALSE)),"",IF(VLOOKUP(P1754&amp;"_"&amp;Q1754&amp;"_"&amp;R1754,[1]挑战模式!$A:$AS,14+S1754,FALSE)="","",INT(VLOOKUP(P1754&amp;"_"&amp;Q1754&amp;"_"&amp;R1754,[1]挑战模式!$A:$AS,20+S1754,FALSE))))</f>
        <v>12</v>
      </c>
      <c r="J1754" s="10">
        <f ca="1">IF(ISNA(VLOOKUP(P1754&amp;"_"&amp;Q1754&amp;"_"&amp;R1754,[1]挑战模式!$A:$AS,1,FALSE)),"",IF(VLOOKUP(P1754&amp;"_"&amp;Q1754&amp;"_"&amp;R1754,[1]挑战模式!$A:$AS,14+S1754,FALSE)="","",ROUND(VLOOKUP(P1754&amp;"_"&amp;Q1754&amp;"_"&amp;R1754,[1]挑战模式!$A:$AS,5,FALSE)/I1754,2)))</f>
        <v>2.5</v>
      </c>
      <c r="K1754" s="10">
        <f t="shared" ca="1" si="174"/>
        <v>1</v>
      </c>
      <c r="L1754" s="10" t="str">
        <f t="shared" ca="1" si="175"/>
        <v>Monster_Season4_Challenge2_5_1</v>
      </c>
      <c r="M1754" s="10">
        <f t="shared" ca="1" si="176"/>
        <v>1</v>
      </c>
      <c r="O1754" s="10">
        <f ca="1">IF(J1754="","",VLOOKUP(P1754&amp;"_"&amp;Q1754&amp;"_"&amp;R1754,[1]挑战模式!$A:$AS,38+S1754,FALSE))</f>
        <v>6</v>
      </c>
      <c r="P1754" s="10">
        <v>4</v>
      </c>
      <c r="Q1754" s="10">
        <v>2</v>
      </c>
      <c r="R1754" s="10">
        <v>5</v>
      </c>
      <c r="S1754" s="10">
        <v>1</v>
      </c>
    </row>
    <row r="1755" spans="2:19" x14ac:dyDescent="0.2">
      <c r="B1755" s="10" t="str">
        <f t="shared" si="171"/>
        <v/>
      </c>
      <c r="C1755" s="10" t="str">
        <f>IF(ISNA(VLOOKUP(P1755&amp;"_"&amp;Q1755&amp;"_"&amp;R1755,[1]挑战模式!$A:$AS,1,FALSE)),"",IF(R1755-R1754=0,"",R1755))</f>
        <v/>
      </c>
      <c r="D1755" s="10" t="str">
        <f t="shared" si="172"/>
        <v/>
      </c>
      <c r="E1755" s="10" t="str">
        <f>""</f>
        <v/>
      </c>
      <c r="F1755" s="10" t="str">
        <f>IF(C1755="","",VLOOKUP(P1755&amp;"_"&amp;Q1755&amp;"_"&amp;R1755,[1]挑战模式!$A:$AS,13,FALSE)-VLOOKUP(P1755&amp;"_"&amp;Q1755&amp;"_"&amp;R1755,[1]挑战模式!$A:$AS,14,FALSE))</f>
        <v/>
      </c>
      <c r="G1755" s="10" t="str">
        <f t="shared" si="173"/>
        <v/>
      </c>
      <c r="H1755" s="10" t="str">
        <f t="shared" si="177"/>
        <v/>
      </c>
      <c r="I1755" s="10">
        <f ca="1">IF(ISNA(VLOOKUP(P1755&amp;"_"&amp;Q1755&amp;"_"&amp;R1755,[1]挑战模式!$A:$AS,1,FALSE)),"",IF(VLOOKUP(P1755&amp;"_"&amp;Q1755&amp;"_"&amp;R1755,[1]挑战模式!$A:$AS,14+S1755,FALSE)="","",INT(VLOOKUP(P1755&amp;"_"&amp;Q1755&amp;"_"&amp;R1755,[1]挑战模式!$A:$AS,20+S1755,FALSE))))</f>
        <v>12</v>
      </c>
      <c r="J1755" s="10">
        <f ca="1">IF(ISNA(VLOOKUP(P1755&amp;"_"&amp;Q1755&amp;"_"&amp;R1755,[1]挑战模式!$A:$AS,1,FALSE)),"",IF(VLOOKUP(P1755&amp;"_"&amp;Q1755&amp;"_"&amp;R1755,[1]挑战模式!$A:$AS,14+S1755,FALSE)="","",ROUND(VLOOKUP(P1755&amp;"_"&amp;Q1755&amp;"_"&amp;R1755,[1]挑战模式!$A:$AS,5,FALSE)/I1755,2)))</f>
        <v>2.5</v>
      </c>
      <c r="K1755" s="10">
        <f t="shared" ca="1" si="174"/>
        <v>1</v>
      </c>
      <c r="L1755" s="10" t="str">
        <f t="shared" ca="1" si="175"/>
        <v>Monster_Season4_Challenge2_5_2</v>
      </c>
      <c r="M1755" s="10">
        <f t="shared" ca="1" si="176"/>
        <v>1</v>
      </c>
      <c r="O1755" s="10">
        <f ca="1">IF(J1755="","",VLOOKUP(P1755&amp;"_"&amp;Q1755&amp;"_"&amp;R1755,[1]挑战模式!$A:$AS,38+S1755,FALSE))</f>
        <v>6</v>
      </c>
      <c r="P1755" s="10">
        <v>4</v>
      </c>
      <c r="Q1755" s="10">
        <v>2</v>
      </c>
      <c r="R1755" s="10">
        <v>5</v>
      </c>
      <c r="S1755" s="10">
        <v>2</v>
      </c>
    </row>
    <row r="1756" spans="2:19" x14ac:dyDescent="0.2">
      <c r="B1756" s="10" t="str">
        <f t="shared" si="171"/>
        <v/>
      </c>
      <c r="C1756" s="10" t="str">
        <f>IF(ISNA(VLOOKUP(P1756&amp;"_"&amp;Q1756&amp;"_"&amp;R1756,[1]挑战模式!$A:$AS,1,FALSE)),"",IF(R1756-R1755=0,"",R1756))</f>
        <v/>
      </c>
      <c r="D1756" s="10" t="str">
        <f t="shared" si="172"/>
        <v/>
      </c>
      <c r="E1756" s="10" t="str">
        <f>""</f>
        <v/>
      </c>
      <c r="F1756" s="10" t="str">
        <f>IF(C1756="","",VLOOKUP(P1756&amp;"_"&amp;Q1756&amp;"_"&amp;R1756,[1]挑战模式!$A:$AS,13,FALSE)-VLOOKUP(P1756&amp;"_"&amp;Q1756&amp;"_"&amp;R1756,[1]挑战模式!$A:$AS,14,FALSE))</f>
        <v/>
      </c>
      <c r="G1756" s="10" t="str">
        <f t="shared" si="173"/>
        <v/>
      </c>
      <c r="H1756" s="10" t="str">
        <f t="shared" si="177"/>
        <v/>
      </c>
      <c r="I1756" s="10">
        <f ca="1">IF(ISNA(VLOOKUP(P1756&amp;"_"&amp;Q1756&amp;"_"&amp;R1756,[1]挑战模式!$A:$AS,1,FALSE)),"",IF(VLOOKUP(P1756&amp;"_"&amp;Q1756&amp;"_"&amp;R1756,[1]挑战模式!$A:$AS,14+S1756,FALSE)="","",INT(VLOOKUP(P1756&amp;"_"&amp;Q1756&amp;"_"&amp;R1756,[1]挑战模式!$A:$AS,20+S1756,FALSE))))</f>
        <v>6</v>
      </c>
      <c r="J1756" s="10">
        <f ca="1">IF(ISNA(VLOOKUP(P1756&amp;"_"&amp;Q1756&amp;"_"&amp;R1756,[1]挑战模式!$A:$AS,1,FALSE)),"",IF(VLOOKUP(P1756&amp;"_"&amp;Q1756&amp;"_"&amp;R1756,[1]挑战模式!$A:$AS,14+S1756,FALSE)="","",ROUND(VLOOKUP(P1756&amp;"_"&amp;Q1756&amp;"_"&amp;R1756,[1]挑战模式!$A:$AS,5,FALSE)/I1756,2)))</f>
        <v>5</v>
      </c>
      <c r="K1756" s="10">
        <f t="shared" ca="1" si="174"/>
        <v>1</v>
      </c>
      <c r="L1756" s="10" t="str">
        <f t="shared" ca="1" si="175"/>
        <v>Monster_Season4_Challenge2_5_3</v>
      </c>
      <c r="M1756" s="10">
        <f t="shared" ca="1" si="176"/>
        <v>1</v>
      </c>
      <c r="O1756" s="10">
        <f ca="1">IF(J1756="","",VLOOKUP(P1756&amp;"_"&amp;Q1756&amp;"_"&amp;R1756,[1]挑战模式!$A:$AS,38+S1756,FALSE))</f>
        <v>11</v>
      </c>
      <c r="P1756" s="10">
        <v>4</v>
      </c>
      <c r="Q1756" s="10">
        <v>2</v>
      </c>
      <c r="R1756" s="10">
        <v>5</v>
      </c>
      <c r="S1756" s="10">
        <v>3</v>
      </c>
    </row>
    <row r="1757" spans="2:19" x14ac:dyDescent="0.2">
      <c r="B1757" s="10" t="str">
        <f t="shared" si="171"/>
        <v/>
      </c>
      <c r="C1757" s="10" t="str">
        <f>IF(ISNA(VLOOKUP(P1757&amp;"_"&amp;Q1757&amp;"_"&amp;R1757,[1]挑战模式!$A:$AS,1,FALSE)),"",IF(R1757-R1756=0,"",R1757))</f>
        <v/>
      </c>
      <c r="D1757" s="10" t="str">
        <f t="shared" si="172"/>
        <v/>
      </c>
      <c r="E1757" s="10" t="str">
        <f>""</f>
        <v/>
      </c>
      <c r="F1757" s="10" t="str">
        <f>IF(C1757="","",VLOOKUP(P1757&amp;"_"&amp;Q1757&amp;"_"&amp;R1757,[1]挑战模式!$A:$AS,13,FALSE)-VLOOKUP(P1757&amp;"_"&amp;Q1757&amp;"_"&amp;R1757,[1]挑战模式!$A:$AS,14,FALSE))</f>
        <v/>
      </c>
      <c r="G1757" s="10" t="str">
        <f t="shared" si="173"/>
        <v/>
      </c>
      <c r="H1757" s="10" t="str">
        <f t="shared" si="177"/>
        <v/>
      </c>
      <c r="I1757" s="10" t="str">
        <f ca="1">IF(ISNA(VLOOKUP(P1757&amp;"_"&amp;Q1757&amp;"_"&amp;R1757,[1]挑战模式!$A:$AS,1,FALSE)),"",IF(VLOOKUP(P1757&amp;"_"&amp;Q1757&amp;"_"&amp;R1757,[1]挑战模式!$A:$AS,14+S1757,FALSE)="","",INT(VLOOKUP(P1757&amp;"_"&amp;Q1757&amp;"_"&amp;R1757,[1]挑战模式!$A:$AS,20+S1757,FALSE))))</f>
        <v/>
      </c>
      <c r="J1757" s="10" t="str">
        <f ca="1">IF(ISNA(VLOOKUP(P1757&amp;"_"&amp;Q1757&amp;"_"&amp;R1757,[1]挑战模式!$A:$AS,1,FALSE)),"",IF(VLOOKUP(P1757&amp;"_"&amp;Q1757&amp;"_"&amp;R1757,[1]挑战模式!$A:$AS,14+S1757,FALSE)="","",ROUND(VLOOKUP(P1757&amp;"_"&amp;Q1757&amp;"_"&amp;R1757,[1]挑战模式!$A:$AS,5,FALSE)/I1757,2)))</f>
        <v/>
      </c>
      <c r="K1757" s="10" t="str">
        <f t="shared" ca="1" si="174"/>
        <v/>
      </c>
      <c r="L1757" s="10" t="str">
        <f t="shared" ca="1" si="175"/>
        <v/>
      </c>
      <c r="M1757" s="10" t="str">
        <f t="shared" ca="1" si="176"/>
        <v/>
      </c>
      <c r="O1757" s="10" t="str">
        <f ca="1">IF(J1757="","",VLOOKUP(P1757&amp;"_"&amp;Q1757&amp;"_"&amp;R1757,[1]挑战模式!$A:$AS,38+S1757,FALSE))</f>
        <v/>
      </c>
      <c r="P1757" s="10">
        <v>4</v>
      </c>
      <c r="Q1757" s="10">
        <v>2</v>
      </c>
      <c r="R1757" s="10">
        <v>5</v>
      </c>
      <c r="S1757" s="10">
        <v>4</v>
      </c>
    </row>
    <row r="1758" spans="2:19" x14ac:dyDescent="0.2">
      <c r="B1758" s="10" t="str">
        <f t="shared" si="171"/>
        <v/>
      </c>
      <c r="C1758" s="10" t="str">
        <f>IF(ISNA(VLOOKUP(P1758&amp;"_"&amp;Q1758&amp;"_"&amp;R1758,[1]挑战模式!$A:$AS,1,FALSE)),"",IF(R1758-R1757=0,"",R1758))</f>
        <v/>
      </c>
      <c r="D1758" s="10" t="str">
        <f t="shared" si="172"/>
        <v/>
      </c>
      <c r="E1758" s="10" t="str">
        <f>""</f>
        <v/>
      </c>
      <c r="F1758" s="10" t="str">
        <f>IF(C1758="","",VLOOKUP(P1758&amp;"_"&amp;Q1758&amp;"_"&amp;R1758,[1]挑战模式!$A:$AS,13,FALSE)-VLOOKUP(P1758&amp;"_"&amp;Q1758&amp;"_"&amp;R1758,[1]挑战模式!$A:$AS,14,FALSE))</f>
        <v/>
      </c>
      <c r="G1758" s="10" t="str">
        <f t="shared" si="173"/>
        <v/>
      </c>
      <c r="H1758" s="10" t="str">
        <f t="shared" si="177"/>
        <v/>
      </c>
      <c r="I1758" s="10" t="str">
        <f ca="1">IF(ISNA(VLOOKUP(P1758&amp;"_"&amp;Q1758&amp;"_"&amp;R1758,[1]挑战模式!$A:$AS,1,FALSE)),"",IF(VLOOKUP(P1758&amp;"_"&amp;Q1758&amp;"_"&amp;R1758,[1]挑战模式!$A:$AS,14+S1758,FALSE)="","",INT(VLOOKUP(P1758&amp;"_"&amp;Q1758&amp;"_"&amp;R1758,[1]挑战模式!$A:$AS,20+S1758,FALSE))))</f>
        <v/>
      </c>
      <c r="J1758" s="10" t="str">
        <f ca="1">IF(ISNA(VLOOKUP(P1758&amp;"_"&amp;Q1758&amp;"_"&amp;R1758,[1]挑战模式!$A:$AS,1,FALSE)),"",IF(VLOOKUP(P1758&amp;"_"&amp;Q1758&amp;"_"&amp;R1758,[1]挑战模式!$A:$AS,14+S1758,FALSE)="","",ROUND(VLOOKUP(P1758&amp;"_"&amp;Q1758&amp;"_"&amp;R1758,[1]挑战模式!$A:$AS,5,FALSE)/I1758,2)))</f>
        <v/>
      </c>
      <c r="K1758" s="10" t="str">
        <f t="shared" ca="1" si="174"/>
        <v/>
      </c>
      <c r="L1758" s="10" t="str">
        <f t="shared" ca="1" si="175"/>
        <v/>
      </c>
      <c r="M1758" s="10" t="str">
        <f t="shared" ca="1" si="176"/>
        <v/>
      </c>
      <c r="O1758" s="10" t="str">
        <f ca="1">IF(J1758="","",VLOOKUP(P1758&amp;"_"&amp;Q1758&amp;"_"&amp;R1758,[1]挑战模式!$A:$AS,38+S1758,FALSE))</f>
        <v/>
      </c>
      <c r="P1758" s="10">
        <v>4</v>
      </c>
      <c r="Q1758" s="10">
        <v>2</v>
      </c>
      <c r="R1758" s="10">
        <v>5</v>
      </c>
      <c r="S1758" s="10">
        <v>5</v>
      </c>
    </row>
    <row r="1759" spans="2:19" x14ac:dyDescent="0.2">
      <c r="B1759" s="10" t="str">
        <f t="shared" si="171"/>
        <v/>
      </c>
      <c r="C1759" s="10" t="str">
        <f>IF(ISNA(VLOOKUP(P1759&amp;"_"&amp;Q1759&amp;"_"&amp;R1759,[1]挑战模式!$A:$AS,1,FALSE)),"",IF(R1759-R1758=0,"",R1759))</f>
        <v/>
      </c>
      <c r="D1759" s="10" t="str">
        <f t="shared" si="172"/>
        <v/>
      </c>
      <c r="E1759" s="10" t="str">
        <f>""</f>
        <v/>
      </c>
      <c r="F1759" s="10" t="str">
        <f>IF(C1759="","",VLOOKUP(P1759&amp;"_"&amp;Q1759&amp;"_"&amp;R1759,[1]挑战模式!$A:$AS,13,FALSE)-VLOOKUP(P1759&amp;"_"&amp;Q1759&amp;"_"&amp;R1759,[1]挑战模式!$A:$AS,14,FALSE))</f>
        <v/>
      </c>
      <c r="G1759" s="10" t="str">
        <f t="shared" si="173"/>
        <v/>
      </c>
      <c r="H1759" s="10" t="str">
        <f t="shared" si="177"/>
        <v/>
      </c>
      <c r="I1759" s="10" t="str">
        <f ca="1">IF(ISNA(VLOOKUP(P1759&amp;"_"&amp;Q1759&amp;"_"&amp;R1759,[1]挑战模式!$A:$AS,1,FALSE)),"",IF(VLOOKUP(P1759&amp;"_"&amp;Q1759&amp;"_"&amp;R1759,[1]挑战模式!$A:$AS,14+S1759,FALSE)="","",INT(VLOOKUP(P1759&amp;"_"&amp;Q1759&amp;"_"&amp;R1759,[1]挑战模式!$A:$AS,20+S1759,FALSE))))</f>
        <v/>
      </c>
      <c r="J1759" s="10" t="str">
        <f ca="1">IF(ISNA(VLOOKUP(P1759&amp;"_"&amp;Q1759&amp;"_"&amp;R1759,[1]挑战模式!$A:$AS,1,FALSE)),"",IF(VLOOKUP(P1759&amp;"_"&amp;Q1759&amp;"_"&amp;R1759,[1]挑战模式!$A:$AS,14+S1759,FALSE)="","",ROUND(VLOOKUP(P1759&amp;"_"&amp;Q1759&amp;"_"&amp;R1759,[1]挑战模式!$A:$AS,5,FALSE)/I1759,2)))</f>
        <v/>
      </c>
      <c r="K1759" s="10" t="str">
        <f t="shared" ca="1" si="174"/>
        <v/>
      </c>
      <c r="L1759" s="10" t="str">
        <f t="shared" ca="1" si="175"/>
        <v/>
      </c>
      <c r="M1759" s="10" t="str">
        <f t="shared" ca="1" si="176"/>
        <v/>
      </c>
      <c r="O1759" s="10" t="str">
        <f ca="1">IF(J1759="","",VLOOKUP(P1759&amp;"_"&amp;Q1759&amp;"_"&amp;R1759,[1]挑战模式!$A:$AS,38+S1759,FALSE))</f>
        <v/>
      </c>
      <c r="P1759" s="10">
        <v>4</v>
      </c>
      <c r="Q1759" s="10">
        <v>2</v>
      </c>
      <c r="R1759" s="10">
        <v>5</v>
      </c>
      <c r="S1759" s="10">
        <v>6</v>
      </c>
    </row>
    <row r="1760" spans="2:19" x14ac:dyDescent="0.2">
      <c r="B1760" s="10" t="str">
        <f t="shared" si="171"/>
        <v>MonsterWaveCallRule_Season4_Challenge2</v>
      </c>
      <c r="C1760" s="10">
        <f>IF(ISNA(VLOOKUP(P1760&amp;"_"&amp;Q1760&amp;"_"&amp;R1760,[1]挑战模式!$A:$AS,1,FALSE)),"",IF(R1760-R1759=0,"",R1760))</f>
        <v>6</v>
      </c>
      <c r="D1760" s="10" t="str">
        <f t="shared" si="172"/>
        <v>赛季4挑战关卡2波次6</v>
      </c>
      <c r="E1760" s="10" t="str">
        <f>""</f>
        <v/>
      </c>
      <c r="F1760" s="10">
        <f>IF(C1760="","",VLOOKUP(P1760&amp;"_"&amp;Q1760&amp;"_"&amp;R1760,[1]挑战模式!$A:$AS,13,FALSE)-VLOOKUP(P1760&amp;"_"&amp;Q1760&amp;"_"&amp;R1760,[1]挑战模式!$A:$AS,14,FALSE))</f>
        <v>100</v>
      </c>
      <c r="G1760" s="10">
        <f t="shared" si="173"/>
        <v>180</v>
      </c>
      <c r="H1760" s="10">
        <f t="shared" si="177"/>
        <v>0</v>
      </c>
      <c r="I1760" s="10">
        <f ca="1">IF(ISNA(VLOOKUP(P1760&amp;"_"&amp;Q1760&amp;"_"&amp;R1760,[1]挑战模式!$A:$AS,1,FALSE)),"",IF(VLOOKUP(P1760&amp;"_"&amp;Q1760&amp;"_"&amp;R1760,[1]挑战模式!$A:$AS,14+S1760,FALSE)="","",INT(VLOOKUP(P1760&amp;"_"&amp;Q1760&amp;"_"&amp;R1760,[1]挑战模式!$A:$AS,20+S1760,FALSE))))</f>
        <v>11</v>
      </c>
      <c r="J1760" s="10">
        <f ca="1">IF(ISNA(VLOOKUP(P1760&amp;"_"&amp;Q1760&amp;"_"&amp;R1760,[1]挑战模式!$A:$AS,1,FALSE)),"",IF(VLOOKUP(P1760&amp;"_"&amp;Q1760&amp;"_"&amp;R1760,[1]挑战模式!$A:$AS,14+S1760,FALSE)="","",ROUND(VLOOKUP(P1760&amp;"_"&amp;Q1760&amp;"_"&amp;R1760,[1]挑战模式!$A:$AS,5,FALSE)/I1760,2)))</f>
        <v>2.73</v>
      </c>
      <c r="K1760" s="10">
        <f t="shared" ca="1" si="174"/>
        <v>1</v>
      </c>
      <c r="L1760" s="10" t="str">
        <f t="shared" ca="1" si="175"/>
        <v>Monster_Season4_Challenge2_6_1</v>
      </c>
      <c r="M1760" s="10">
        <f t="shared" ca="1" si="176"/>
        <v>1</v>
      </c>
      <c r="O1760" s="10">
        <f ca="1">IF(J1760="","",VLOOKUP(P1760&amp;"_"&amp;Q1760&amp;"_"&amp;R1760,[1]挑战模式!$A:$AS,38+S1760,FALSE))</f>
        <v>5</v>
      </c>
      <c r="P1760" s="10">
        <v>4</v>
      </c>
      <c r="Q1760" s="10">
        <v>2</v>
      </c>
      <c r="R1760" s="10">
        <v>6</v>
      </c>
      <c r="S1760" s="10">
        <v>1</v>
      </c>
    </row>
    <row r="1761" spans="2:19" x14ac:dyDescent="0.2">
      <c r="B1761" s="10" t="str">
        <f t="shared" si="171"/>
        <v/>
      </c>
      <c r="C1761" s="10" t="str">
        <f>IF(ISNA(VLOOKUP(P1761&amp;"_"&amp;Q1761&amp;"_"&amp;R1761,[1]挑战模式!$A:$AS,1,FALSE)),"",IF(R1761-R1760=0,"",R1761))</f>
        <v/>
      </c>
      <c r="D1761" s="10" t="str">
        <f t="shared" si="172"/>
        <v/>
      </c>
      <c r="E1761" s="10" t="str">
        <f>""</f>
        <v/>
      </c>
      <c r="F1761" s="10" t="str">
        <f>IF(C1761="","",VLOOKUP(P1761&amp;"_"&amp;Q1761&amp;"_"&amp;R1761,[1]挑战模式!$A:$AS,13,FALSE)-VLOOKUP(P1761&amp;"_"&amp;Q1761&amp;"_"&amp;R1761,[1]挑战模式!$A:$AS,14,FALSE))</f>
        <v/>
      </c>
      <c r="G1761" s="10" t="str">
        <f t="shared" si="173"/>
        <v/>
      </c>
      <c r="H1761" s="10" t="str">
        <f t="shared" si="177"/>
        <v/>
      </c>
      <c r="I1761" s="10">
        <f ca="1">IF(ISNA(VLOOKUP(P1761&amp;"_"&amp;Q1761&amp;"_"&amp;R1761,[1]挑战模式!$A:$AS,1,FALSE)),"",IF(VLOOKUP(P1761&amp;"_"&amp;Q1761&amp;"_"&amp;R1761,[1]挑战模式!$A:$AS,14+S1761,FALSE)="","",INT(VLOOKUP(P1761&amp;"_"&amp;Q1761&amp;"_"&amp;R1761,[1]挑战模式!$A:$AS,20+S1761,FALSE))))</f>
        <v>8</v>
      </c>
      <c r="J1761" s="10">
        <f ca="1">IF(ISNA(VLOOKUP(P1761&amp;"_"&amp;Q1761&amp;"_"&amp;R1761,[1]挑战模式!$A:$AS,1,FALSE)),"",IF(VLOOKUP(P1761&amp;"_"&amp;Q1761&amp;"_"&amp;R1761,[1]挑战模式!$A:$AS,14+S1761,FALSE)="","",ROUND(VLOOKUP(P1761&amp;"_"&amp;Q1761&amp;"_"&amp;R1761,[1]挑战模式!$A:$AS,5,FALSE)/I1761,2)))</f>
        <v>3.75</v>
      </c>
      <c r="K1761" s="10">
        <f t="shared" ca="1" si="174"/>
        <v>1</v>
      </c>
      <c r="L1761" s="10" t="str">
        <f t="shared" ca="1" si="175"/>
        <v>Monster_Season4_Challenge2_6_2</v>
      </c>
      <c r="M1761" s="10">
        <f t="shared" ca="1" si="176"/>
        <v>1</v>
      </c>
      <c r="O1761" s="10">
        <f ca="1">IF(J1761="","",VLOOKUP(P1761&amp;"_"&amp;Q1761&amp;"_"&amp;R1761,[1]挑战模式!$A:$AS,38+S1761,FALSE))</f>
        <v>5</v>
      </c>
      <c r="P1761" s="10">
        <v>4</v>
      </c>
      <c r="Q1761" s="10">
        <v>2</v>
      </c>
      <c r="R1761" s="10">
        <v>6</v>
      </c>
      <c r="S1761" s="10">
        <v>2</v>
      </c>
    </row>
    <row r="1762" spans="2:19" x14ac:dyDescent="0.2">
      <c r="B1762" s="10" t="str">
        <f t="shared" si="171"/>
        <v/>
      </c>
      <c r="C1762" s="10" t="str">
        <f>IF(ISNA(VLOOKUP(P1762&amp;"_"&amp;Q1762&amp;"_"&amp;R1762,[1]挑战模式!$A:$AS,1,FALSE)),"",IF(R1762-R1761=0,"",R1762))</f>
        <v/>
      </c>
      <c r="D1762" s="10" t="str">
        <f t="shared" si="172"/>
        <v/>
      </c>
      <c r="E1762" s="10" t="str">
        <f>""</f>
        <v/>
      </c>
      <c r="F1762" s="10" t="str">
        <f>IF(C1762="","",VLOOKUP(P1762&amp;"_"&amp;Q1762&amp;"_"&amp;R1762,[1]挑战模式!$A:$AS,13,FALSE)-VLOOKUP(P1762&amp;"_"&amp;Q1762&amp;"_"&amp;R1762,[1]挑战模式!$A:$AS,14,FALSE))</f>
        <v/>
      </c>
      <c r="G1762" s="10" t="str">
        <f t="shared" si="173"/>
        <v/>
      </c>
      <c r="H1762" s="10" t="str">
        <f t="shared" si="177"/>
        <v/>
      </c>
      <c r="I1762" s="10">
        <f ca="1">IF(ISNA(VLOOKUP(P1762&amp;"_"&amp;Q1762&amp;"_"&amp;R1762,[1]挑战模式!$A:$AS,1,FALSE)),"",IF(VLOOKUP(P1762&amp;"_"&amp;Q1762&amp;"_"&amp;R1762,[1]挑战模式!$A:$AS,14+S1762,FALSE)="","",INT(VLOOKUP(P1762&amp;"_"&amp;Q1762&amp;"_"&amp;R1762,[1]挑战模式!$A:$AS,20+S1762,FALSE))))</f>
        <v>8</v>
      </c>
      <c r="J1762" s="10">
        <f ca="1">IF(ISNA(VLOOKUP(P1762&amp;"_"&amp;Q1762&amp;"_"&amp;R1762,[1]挑战模式!$A:$AS,1,FALSE)),"",IF(VLOOKUP(P1762&amp;"_"&amp;Q1762&amp;"_"&amp;R1762,[1]挑战模式!$A:$AS,14+S1762,FALSE)="","",ROUND(VLOOKUP(P1762&amp;"_"&amp;Q1762&amp;"_"&amp;R1762,[1]挑战模式!$A:$AS,5,FALSE)/I1762,2)))</f>
        <v>3.75</v>
      </c>
      <c r="K1762" s="10">
        <f t="shared" ca="1" si="174"/>
        <v>1</v>
      </c>
      <c r="L1762" s="10" t="str">
        <f t="shared" ca="1" si="175"/>
        <v>Monster_Season4_Challenge2_6_3</v>
      </c>
      <c r="M1762" s="10">
        <f t="shared" ca="1" si="176"/>
        <v>1</v>
      </c>
      <c r="O1762" s="10">
        <f ca="1">IF(J1762="","",VLOOKUP(P1762&amp;"_"&amp;Q1762&amp;"_"&amp;R1762,[1]挑战模式!$A:$AS,38+S1762,FALSE))</f>
        <v>5</v>
      </c>
      <c r="P1762" s="10">
        <v>4</v>
      </c>
      <c r="Q1762" s="10">
        <v>2</v>
      </c>
      <c r="R1762" s="10">
        <v>6</v>
      </c>
      <c r="S1762" s="10">
        <v>3</v>
      </c>
    </row>
    <row r="1763" spans="2:19" x14ac:dyDescent="0.2">
      <c r="B1763" s="10" t="str">
        <f t="shared" ref="B1763:B1826" si="178">IF(C1763="","","MonsterWaveCallRule_Season"&amp;P1763&amp;"_Challenge"&amp;Q1763)</f>
        <v/>
      </c>
      <c r="C1763" s="10" t="str">
        <f>IF(ISNA(VLOOKUP(P1763&amp;"_"&amp;Q1763&amp;"_"&amp;R1763,[1]挑战模式!$A:$AS,1,FALSE)),"",IF(R1763-R1762=0,"",R1763))</f>
        <v/>
      </c>
      <c r="D1763" s="10" t="str">
        <f t="shared" ref="D1763:D1826" si="179">IF(C1763="","","赛季"&amp;P1763&amp;"挑战关卡"&amp;Q1763&amp;"波次"&amp;R1763)</f>
        <v/>
      </c>
      <c r="E1763" s="10" t="str">
        <f>""</f>
        <v/>
      </c>
      <c r="F1763" s="10" t="str">
        <f>IF(C1763="","",VLOOKUP(P1763&amp;"_"&amp;Q1763&amp;"_"&amp;R1763,[1]挑战模式!$A:$AS,13,FALSE)-VLOOKUP(P1763&amp;"_"&amp;Q1763&amp;"_"&amp;R1763,[1]挑战模式!$A:$AS,14,FALSE))</f>
        <v/>
      </c>
      <c r="G1763" s="10" t="str">
        <f t="shared" ref="G1763:G1826" si="180">IF(C1763="","",180)</f>
        <v/>
      </c>
      <c r="H1763" s="10" t="str">
        <f t="shared" si="177"/>
        <v/>
      </c>
      <c r="I1763" s="10">
        <f ca="1">IF(ISNA(VLOOKUP(P1763&amp;"_"&amp;Q1763&amp;"_"&amp;R1763,[1]挑战模式!$A:$AS,1,FALSE)),"",IF(VLOOKUP(P1763&amp;"_"&amp;Q1763&amp;"_"&amp;R1763,[1]挑战模式!$A:$AS,14+S1763,FALSE)="","",INT(VLOOKUP(P1763&amp;"_"&amp;Q1763&amp;"_"&amp;R1763,[1]挑战模式!$A:$AS,20+S1763,FALSE))))</f>
        <v>5</v>
      </c>
      <c r="J1763" s="10">
        <f ca="1">IF(ISNA(VLOOKUP(P1763&amp;"_"&amp;Q1763&amp;"_"&amp;R1763,[1]挑战模式!$A:$AS,1,FALSE)),"",IF(VLOOKUP(P1763&amp;"_"&amp;Q1763&amp;"_"&amp;R1763,[1]挑战模式!$A:$AS,14+S1763,FALSE)="","",ROUND(VLOOKUP(P1763&amp;"_"&amp;Q1763&amp;"_"&amp;R1763,[1]挑战模式!$A:$AS,5,FALSE)/I1763,2)))</f>
        <v>6</v>
      </c>
      <c r="K1763" s="10">
        <f t="shared" ref="K1763:K1826" ca="1" si="181">IF(J1763="","",1)</f>
        <v>1</v>
      </c>
      <c r="L1763" s="10" t="str">
        <f t="shared" ref="L1763:L1826" ca="1" si="182">IF(J1763="","","Monster_Season"&amp;P1763&amp;"_Challenge"&amp;Q1763&amp;"_"&amp;R1763&amp;"_"&amp;S1763)</f>
        <v>Monster_Season4_Challenge2_6_4</v>
      </c>
      <c r="M1763" s="10">
        <f t="shared" ref="M1763:M1826" ca="1" si="183">IF(J1763="","",1)</f>
        <v>1</v>
      </c>
      <c r="O1763" s="10">
        <f ca="1">IF(J1763="","",VLOOKUP(P1763&amp;"_"&amp;Q1763&amp;"_"&amp;R1763,[1]挑战模式!$A:$AS,38+S1763,FALSE))</f>
        <v>11</v>
      </c>
      <c r="P1763" s="10">
        <v>4</v>
      </c>
      <c r="Q1763" s="10">
        <v>2</v>
      </c>
      <c r="R1763" s="10">
        <v>6</v>
      </c>
      <c r="S1763" s="10">
        <v>4</v>
      </c>
    </row>
    <row r="1764" spans="2:19" x14ac:dyDescent="0.2">
      <c r="B1764" s="10" t="str">
        <f t="shared" si="178"/>
        <v/>
      </c>
      <c r="C1764" s="10" t="str">
        <f>IF(ISNA(VLOOKUP(P1764&amp;"_"&amp;Q1764&amp;"_"&amp;R1764,[1]挑战模式!$A:$AS,1,FALSE)),"",IF(R1764-R1763=0,"",R1764))</f>
        <v/>
      </c>
      <c r="D1764" s="10" t="str">
        <f t="shared" si="179"/>
        <v/>
      </c>
      <c r="E1764" s="10" t="str">
        <f>""</f>
        <v/>
      </c>
      <c r="F1764" s="10" t="str">
        <f>IF(C1764="","",VLOOKUP(P1764&amp;"_"&amp;Q1764&amp;"_"&amp;R1764,[1]挑战模式!$A:$AS,13,FALSE)-VLOOKUP(P1764&amp;"_"&amp;Q1764&amp;"_"&amp;R1764,[1]挑战模式!$A:$AS,14,FALSE))</f>
        <v/>
      </c>
      <c r="G1764" s="10" t="str">
        <f t="shared" si="180"/>
        <v/>
      </c>
      <c r="H1764" s="10" t="str">
        <f t="shared" si="177"/>
        <v/>
      </c>
      <c r="I1764" s="10" t="str">
        <f ca="1">IF(ISNA(VLOOKUP(P1764&amp;"_"&amp;Q1764&amp;"_"&amp;R1764,[1]挑战模式!$A:$AS,1,FALSE)),"",IF(VLOOKUP(P1764&amp;"_"&amp;Q1764&amp;"_"&amp;R1764,[1]挑战模式!$A:$AS,14+S1764,FALSE)="","",INT(VLOOKUP(P1764&amp;"_"&amp;Q1764&amp;"_"&amp;R1764,[1]挑战模式!$A:$AS,20+S1764,FALSE))))</f>
        <v/>
      </c>
      <c r="J1764" s="10" t="str">
        <f ca="1">IF(ISNA(VLOOKUP(P1764&amp;"_"&amp;Q1764&amp;"_"&amp;R1764,[1]挑战模式!$A:$AS,1,FALSE)),"",IF(VLOOKUP(P1764&amp;"_"&amp;Q1764&amp;"_"&amp;R1764,[1]挑战模式!$A:$AS,14+S1764,FALSE)="","",ROUND(VLOOKUP(P1764&amp;"_"&amp;Q1764&amp;"_"&amp;R1764,[1]挑战模式!$A:$AS,5,FALSE)/I1764,2)))</f>
        <v/>
      </c>
      <c r="K1764" s="10" t="str">
        <f t="shared" ca="1" si="181"/>
        <v/>
      </c>
      <c r="L1764" s="10" t="str">
        <f t="shared" ca="1" si="182"/>
        <v/>
      </c>
      <c r="M1764" s="10" t="str">
        <f t="shared" ca="1" si="183"/>
        <v/>
      </c>
      <c r="O1764" s="10" t="str">
        <f ca="1">IF(J1764="","",VLOOKUP(P1764&amp;"_"&amp;Q1764&amp;"_"&amp;R1764,[1]挑战模式!$A:$AS,38+S1764,FALSE))</f>
        <v/>
      </c>
      <c r="P1764" s="10">
        <v>4</v>
      </c>
      <c r="Q1764" s="10">
        <v>2</v>
      </c>
      <c r="R1764" s="10">
        <v>6</v>
      </c>
      <c r="S1764" s="10">
        <v>5</v>
      </c>
    </row>
    <row r="1765" spans="2:19" x14ac:dyDescent="0.2">
      <c r="B1765" s="10" t="str">
        <f t="shared" si="178"/>
        <v/>
      </c>
      <c r="C1765" s="10" t="str">
        <f>IF(ISNA(VLOOKUP(P1765&amp;"_"&amp;Q1765&amp;"_"&amp;R1765,[1]挑战模式!$A:$AS,1,FALSE)),"",IF(R1765-R1764=0,"",R1765))</f>
        <v/>
      </c>
      <c r="D1765" s="10" t="str">
        <f t="shared" si="179"/>
        <v/>
      </c>
      <c r="E1765" s="10" t="str">
        <f>""</f>
        <v/>
      </c>
      <c r="F1765" s="10" t="str">
        <f>IF(C1765="","",VLOOKUP(P1765&amp;"_"&amp;Q1765&amp;"_"&amp;R1765,[1]挑战模式!$A:$AS,13,FALSE)-VLOOKUP(P1765&amp;"_"&amp;Q1765&amp;"_"&amp;R1765,[1]挑战模式!$A:$AS,14,FALSE))</f>
        <v/>
      </c>
      <c r="G1765" s="10" t="str">
        <f t="shared" si="180"/>
        <v/>
      </c>
      <c r="H1765" s="10" t="str">
        <f t="shared" si="177"/>
        <v/>
      </c>
      <c r="I1765" s="10" t="str">
        <f ca="1">IF(ISNA(VLOOKUP(P1765&amp;"_"&amp;Q1765&amp;"_"&amp;R1765,[1]挑战模式!$A:$AS,1,FALSE)),"",IF(VLOOKUP(P1765&amp;"_"&amp;Q1765&amp;"_"&amp;R1765,[1]挑战模式!$A:$AS,14+S1765,FALSE)="","",INT(VLOOKUP(P1765&amp;"_"&amp;Q1765&amp;"_"&amp;R1765,[1]挑战模式!$A:$AS,20+S1765,FALSE))))</f>
        <v/>
      </c>
      <c r="J1765" s="10" t="str">
        <f ca="1">IF(ISNA(VLOOKUP(P1765&amp;"_"&amp;Q1765&amp;"_"&amp;R1765,[1]挑战模式!$A:$AS,1,FALSE)),"",IF(VLOOKUP(P1765&amp;"_"&amp;Q1765&amp;"_"&amp;R1765,[1]挑战模式!$A:$AS,14+S1765,FALSE)="","",ROUND(VLOOKUP(P1765&amp;"_"&amp;Q1765&amp;"_"&amp;R1765,[1]挑战模式!$A:$AS,5,FALSE)/I1765,2)))</f>
        <v/>
      </c>
      <c r="K1765" s="10" t="str">
        <f t="shared" ca="1" si="181"/>
        <v/>
      </c>
      <c r="L1765" s="10" t="str">
        <f t="shared" ca="1" si="182"/>
        <v/>
      </c>
      <c r="M1765" s="10" t="str">
        <f t="shared" ca="1" si="183"/>
        <v/>
      </c>
      <c r="O1765" s="10" t="str">
        <f ca="1">IF(J1765="","",VLOOKUP(P1765&amp;"_"&amp;Q1765&amp;"_"&amp;R1765,[1]挑战模式!$A:$AS,38+S1765,FALSE))</f>
        <v/>
      </c>
      <c r="P1765" s="10">
        <v>4</v>
      </c>
      <c r="Q1765" s="10">
        <v>2</v>
      </c>
      <c r="R1765" s="10">
        <v>6</v>
      </c>
      <c r="S1765" s="10">
        <v>6</v>
      </c>
    </row>
    <row r="1766" spans="2:19" x14ac:dyDescent="0.2">
      <c r="B1766" s="10" t="str">
        <f t="shared" si="178"/>
        <v/>
      </c>
      <c r="C1766" s="10" t="str">
        <f>IF(ISNA(VLOOKUP(P1766&amp;"_"&amp;Q1766&amp;"_"&amp;R1766,[1]挑战模式!$A:$AS,1,FALSE)),"",IF(R1766-R1765=0,"",R1766))</f>
        <v/>
      </c>
      <c r="D1766" s="10" t="str">
        <f t="shared" si="179"/>
        <v/>
      </c>
      <c r="E1766" s="10" t="str">
        <f>""</f>
        <v/>
      </c>
      <c r="F1766" s="10" t="str">
        <f>IF(C1766="","",VLOOKUP(P1766&amp;"_"&amp;Q1766&amp;"_"&amp;R1766,[1]挑战模式!$A:$AS,13,FALSE)-VLOOKUP(P1766&amp;"_"&amp;Q1766&amp;"_"&amp;R1766,[1]挑战模式!$A:$AS,14,FALSE))</f>
        <v/>
      </c>
      <c r="G1766" s="10" t="str">
        <f t="shared" si="180"/>
        <v/>
      </c>
      <c r="H1766" s="10" t="str">
        <f t="shared" si="177"/>
        <v/>
      </c>
      <c r="I1766" s="10" t="str">
        <f>IF(ISNA(VLOOKUP(P1766&amp;"_"&amp;Q1766&amp;"_"&amp;R1766,[1]挑战模式!$A:$AS,1,FALSE)),"",IF(VLOOKUP(P1766&amp;"_"&amp;Q1766&amp;"_"&amp;R1766,[1]挑战模式!$A:$AS,14+S1766,FALSE)="","",INT(VLOOKUP(P1766&amp;"_"&amp;Q1766&amp;"_"&amp;R1766,[1]挑战模式!$A:$AS,20+S1766,FALSE))))</f>
        <v/>
      </c>
      <c r="J1766" s="10" t="str">
        <f>IF(ISNA(VLOOKUP(P1766&amp;"_"&amp;Q1766&amp;"_"&amp;R1766,[1]挑战模式!$A:$AS,1,FALSE)),"",IF(VLOOKUP(P1766&amp;"_"&amp;Q1766&amp;"_"&amp;R1766,[1]挑战模式!$A:$AS,14+S1766,FALSE)="","",ROUND(VLOOKUP(P1766&amp;"_"&amp;Q1766&amp;"_"&amp;R1766,[1]挑战模式!$A:$AS,5,FALSE)/I1766,2)))</f>
        <v/>
      </c>
      <c r="K1766" s="10" t="str">
        <f t="shared" si="181"/>
        <v/>
      </c>
      <c r="L1766" s="10" t="str">
        <f t="shared" si="182"/>
        <v/>
      </c>
      <c r="M1766" s="10" t="str">
        <f t="shared" si="183"/>
        <v/>
      </c>
      <c r="O1766" s="10" t="str">
        <f>IF(J1766="","",VLOOKUP(P1766&amp;"_"&amp;Q1766&amp;"_"&amp;R1766,[1]挑战模式!$A:$AS,38+S1766,FALSE))</f>
        <v/>
      </c>
      <c r="P1766" s="10">
        <v>4</v>
      </c>
      <c r="Q1766" s="10">
        <v>2</v>
      </c>
      <c r="R1766" s="10">
        <v>7</v>
      </c>
      <c r="S1766" s="10">
        <v>1</v>
      </c>
    </row>
    <row r="1767" spans="2:19" x14ac:dyDescent="0.2">
      <c r="B1767" s="10" t="str">
        <f t="shared" si="178"/>
        <v/>
      </c>
      <c r="C1767" s="10" t="str">
        <f>IF(ISNA(VLOOKUP(P1767&amp;"_"&amp;Q1767&amp;"_"&amp;R1767,[1]挑战模式!$A:$AS,1,FALSE)),"",IF(R1767-R1766=0,"",R1767))</f>
        <v/>
      </c>
      <c r="D1767" s="10" t="str">
        <f t="shared" si="179"/>
        <v/>
      </c>
      <c r="E1767" s="10" t="str">
        <f>""</f>
        <v/>
      </c>
      <c r="F1767" s="10" t="str">
        <f>IF(C1767="","",VLOOKUP(P1767&amp;"_"&amp;Q1767&amp;"_"&amp;R1767,[1]挑战模式!$A:$AS,13,FALSE)-VLOOKUP(P1767&amp;"_"&amp;Q1767&amp;"_"&amp;R1767,[1]挑战模式!$A:$AS,14,FALSE))</f>
        <v/>
      </c>
      <c r="G1767" s="10" t="str">
        <f t="shared" si="180"/>
        <v/>
      </c>
      <c r="H1767" s="10" t="str">
        <f t="shared" si="177"/>
        <v/>
      </c>
      <c r="I1767" s="10" t="str">
        <f>IF(ISNA(VLOOKUP(P1767&amp;"_"&amp;Q1767&amp;"_"&amp;R1767,[1]挑战模式!$A:$AS,1,FALSE)),"",IF(VLOOKUP(P1767&amp;"_"&amp;Q1767&amp;"_"&amp;R1767,[1]挑战模式!$A:$AS,14+S1767,FALSE)="","",INT(VLOOKUP(P1767&amp;"_"&amp;Q1767&amp;"_"&amp;R1767,[1]挑战模式!$A:$AS,20+S1767,FALSE))))</f>
        <v/>
      </c>
      <c r="J1767" s="10" t="str">
        <f>IF(ISNA(VLOOKUP(P1767&amp;"_"&amp;Q1767&amp;"_"&amp;R1767,[1]挑战模式!$A:$AS,1,FALSE)),"",IF(VLOOKUP(P1767&amp;"_"&amp;Q1767&amp;"_"&amp;R1767,[1]挑战模式!$A:$AS,14+S1767,FALSE)="","",ROUND(VLOOKUP(P1767&amp;"_"&amp;Q1767&amp;"_"&amp;R1767,[1]挑战模式!$A:$AS,5,FALSE)/I1767,2)))</f>
        <v/>
      </c>
      <c r="K1767" s="10" t="str">
        <f t="shared" si="181"/>
        <v/>
      </c>
      <c r="L1767" s="10" t="str">
        <f t="shared" si="182"/>
        <v/>
      </c>
      <c r="M1767" s="10" t="str">
        <f t="shared" si="183"/>
        <v/>
      </c>
      <c r="O1767" s="10" t="str">
        <f>IF(J1767="","",VLOOKUP(P1767&amp;"_"&amp;Q1767&amp;"_"&amp;R1767,[1]挑战模式!$A:$AS,38+S1767,FALSE))</f>
        <v/>
      </c>
      <c r="P1767" s="10">
        <v>4</v>
      </c>
      <c r="Q1767" s="10">
        <v>2</v>
      </c>
      <c r="R1767" s="10">
        <v>7</v>
      </c>
      <c r="S1767" s="10">
        <v>2</v>
      </c>
    </row>
    <row r="1768" spans="2:19" x14ac:dyDescent="0.2">
      <c r="B1768" s="10" t="str">
        <f t="shared" si="178"/>
        <v/>
      </c>
      <c r="C1768" s="10" t="str">
        <f>IF(ISNA(VLOOKUP(P1768&amp;"_"&amp;Q1768&amp;"_"&amp;R1768,[1]挑战模式!$A:$AS,1,FALSE)),"",IF(R1768-R1767=0,"",R1768))</f>
        <v/>
      </c>
      <c r="D1768" s="10" t="str">
        <f t="shared" si="179"/>
        <v/>
      </c>
      <c r="E1768" s="10" t="str">
        <f>""</f>
        <v/>
      </c>
      <c r="F1768" s="10" t="str">
        <f>IF(C1768="","",VLOOKUP(P1768&amp;"_"&amp;Q1768&amp;"_"&amp;R1768,[1]挑战模式!$A:$AS,13,FALSE)-VLOOKUP(P1768&amp;"_"&amp;Q1768&amp;"_"&amp;R1768,[1]挑战模式!$A:$AS,14,FALSE))</f>
        <v/>
      </c>
      <c r="G1768" s="10" t="str">
        <f t="shared" si="180"/>
        <v/>
      </c>
      <c r="H1768" s="10" t="str">
        <f t="shared" si="177"/>
        <v/>
      </c>
      <c r="I1768" s="10" t="str">
        <f>IF(ISNA(VLOOKUP(P1768&amp;"_"&amp;Q1768&amp;"_"&amp;R1768,[1]挑战模式!$A:$AS,1,FALSE)),"",IF(VLOOKUP(P1768&amp;"_"&amp;Q1768&amp;"_"&amp;R1768,[1]挑战模式!$A:$AS,14+S1768,FALSE)="","",INT(VLOOKUP(P1768&amp;"_"&amp;Q1768&amp;"_"&amp;R1768,[1]挑战模式!$A:$AS,20+S1768,FALSE))))</f>
        <v/>
      </c>
      <c r="J1768" s="10" t="str">
        <f>IF(ISNA(VLOOKUP(P1768&amp;"_"&amp;Q1768&amp;"_"&amp;R1768,[1]挑战模式!$A:$AS,1,FALSE)),"",IF(VLOOKUP(P1768&amp;"_"&amp;Q1768&amp;"_"&amp;R1768,[1]挑战模式!$A:$AS,14+S1768,FALSE)="","",ROUND(VLOOKUP(P1768&amp;"_"&amp;Q1768&amp;"_"&amp;R1768,[1]挑战模式!$A:$AS,5,FALSE)/I1768,2)))</f>
        <v/>
      </c>
      <c r="K1768" s="10" t="str">
        <f t="shared" si="181"/>
        <v/>
      </c>
      <c r="L1768" s="10" t="str">
        <f t="shared" si="182"/>
        <v/>
      </c>
      <c r="M1768" s="10" t="str">
        <f t="shared" si="183"/>
        <v/>
      </c>
      <c r="O1768" s="10" t="str">
        <f>IF(J1768="","",VLOOKUP(P1768&amp;"_"&amp;Q1768&amp;"_"&amp;R1768,[1]挑战模式!$A:$AS,38+S1768,FALSE))</f>
        <v/>
      </c>
      <c r="P1768" s="10">
        <v>4</v>
      </c>
      <c r="Q1768" s="10">
        <v>2</v>
      </c>
      <c r="R1768" s="10">
        <v>7</v>
      </c>
      <c r="S1768" s="10">
        <v>3</v>
      </c>
    </row>
    <row r="1769" spans="2:19" x14ac:dyDescent="0.2">
      <c r="B1769" s="10" t="str">
        <f t="shared" si="178"/>
        <v/>
      </c>
      <c r="C1769" s="10" t="str">
        <f>IF(ISNA(VLOOKUP(P1769&amp;"_"&amp;Q1769&amp;"_"&amp;R1769,[1]挑战模式!$A:$AS,1,FALSE)),"",IF(R1769-R1768=0,"",R1769))</f>
        <v/>
      </c>
      <c r="D1769" s="10" t="str">
        <f t="shared" si="179"/>
        <v/>
      </c>
      <c r="E1769" s="10" t="str">
        <f>""</f>
        <v/>
      </c>
      <c r="F1769" s="10" t="str">
        <f>IF(C1769="","",VLOOKUP(P1769&amp;"_"&amp;Q1769&amp;"_"&amp;R1769,[1]挑战模式!$A:$AS,13,FALSE)-VLOOKUP(P1769&amp;"_"&amp;Q1769&amp;"_"&amp;R1769,[1]挑战模式!$A:$AS,14,FALSE))</f>
        <v/>
      </c>
      <c r="G1769" s="10" t="str">
        <f t="shared" si="180"/>
        <v/>
      </c>
      <c r="H1769" s="10" t="str">
        <f t="shared" si="177"/>
        <v/>
      </c>
      <c r="I1769" s="10" t="str">
        <f>IF(ISNA(VLOOKUP(P1769&amp;"_"&amp;Q1769&amp;"_"&amp;R1769,[1]挑战模式!$A:$AS,1,FALSE)),"",IF(VLOOKUP(P1769&amp;"_"&amp;Q1769&amp;"_"&amp;R1769,[1]挑战模式!$A:$AS,14+S1769,FALSE)="","",INT(VLOOKUP(P1769&amp;"_"&amp;Q1769&amp;"_"&amp;R1769,[1]挑战模式!$A:$AS,20+S1769,FALSE))))</f>
        <v/>
      </c>
      <c r="J1769" s="10" t="str">
        <f>IF(ISNA(VLOOKUP(P1769&amp;"_"&amp;Q1769&amp;"_"&amp;R1769,[1]挑战模式!$A:$AS,1,FALSE)),"",IF(VLOOKUP(P1769&amp;"_"&amp;Q1769&amp;"_"&amp;R1769,[1]挑战模式!$A:$AS,14+S1769,FALSE)="","",ROUND(VLOOKUP(P1769&amp;"_"&amp;Q1769&amp;"_"&amp;R1769,[1]挑战模式!$A:$AS,5,FALSE)/I1769,2)))</f>
        <v/>
      </c>
      <c r="K1769" s="10" t="str">
        <f t="shared" si="181"/>
        <v/>
      </c>
      <c r="L1769" s="10" t="str">
        <f t="shared" si="182"/>
        <v/>
      </c>
      <c r="M1769" s="10" t="str">
        <f t="shared" si="183"/>
        <v/>
      </c>
      <c r="O1769" s="10" t="str">
        <f>IF(J1769="","",VLOOKUP(P1769&amp;"_"&amp;Q1769&amp;"_"&amp;R1769,[1]挑战模式!$A:$AS,38+S1769,FALSE))</f>
        <v/>
      </c>
      <c r="P1769" s="10">
        <v>4</v>
      </c>
      <c r="Q1769" s="10">
        <v>2</v>
      </c>
      <c r="R1769" s="10">
        <v>7</v>
      </c>
      <c r="S1769" s="10">
        <v>4</v>
      </c>
    </row>
    <row r="1770" spans="2:19" x14ac:dyDescent="0.2">
      <c r="B1770" s="10" t="str">
        <f t="shared" si="178"/>
        <v/>
      </c>
      <c r="C1770" s="10" t="str">
        <f>IF(ISNA(VLOOKUP(P1770&amp;"_"&amp;Q1770&amp;"_"&amp;R1770,[1]挑战模式!$A:$AS,1,FALSE)),"",IF(R1770-R1769=0,"",R1770))</f>
        <v/>
      </c>
      <c r="D1770" s="10" t="str">
        <f t="shared" si="179"/>
        <v/>
      </c>
      <c r="E1770" s="10" t="str">
        <f>""</f>
        <v/>
      </c>
      <c r="F1770" s="10" t="str">
        <f>IF(C1770="","",VLOOKUP(P1770&amp;"_"&amp;Q1770&amp;"_"&amp;R1770,[1]挑战模式!$A:$AS,13,FALSE)-VLOOKUP(P1770&amp;"_"&amp;Q1770&amp;"_"&amp;R1770,[1]挑战模式!$A:$AS,14,FALSE))</f>
        <v/>
      </c>
      <c r="G1770" s="10" t="str">
        <f t="shared" si="180"/>
        <v/>
      </c>
      <c r="H1770" s="10" t="str">
        <f t="shared" si="177"/>
        <v/>
      </c>
      <c r="I1770" s="10" t="str">
        <f>IF(ISNA(VLOOKUP(P1770&amp;"_"&amp;Q1770&amp;"_"&amp;R1770,[1]挑战模式!$A:$AS,1,FALSE)),"",IF(VLOOKUP(P1770&amp;"_"&amp;Q1770&amp;"_"&amp;R1770,[1]挑战模式!$A:$AS,14+S1770,FALSE)="","",INT(VLOOKUP(P1770&amp;"_"&amp;Q1770&amp;"_"&amp;R1770,[1]挑战模式!$A:$AS,20+S1770,FALSE))))</f>
        <v/>
      </c>
      <c r="J1770" s="10" t="str">
        <f>IF(ISNA(VLOOKUP(P1770&amp;"_"&amp;Q1770&amp;"_"&amp;R1770,[1]挑战模式!$A:$AS,1,FALSE)),"",IF(VLOOKUP(P1770&amp;"_"&amp;Q1770&amp;"_"&amp;R1770,[1]挑战模式!$A:$AS,14+S1770,FALSE)="","",ROUND(VLOOKUP(P1770&amp;"_"&amp;Q1770&amp;"_"&amp;R1770,[1]挑战模式!$A:$AS,5,FALSE)/I1770,2)))</f>
        <v/>
      </c>
      <c r="K1770" s="10" t="str">
        <f t="shared" si="181"/>
        <v/>
      </c>
      <c r="L1770" s="10" t="str">
        <f t="shared" si="182"/>
        <v/>
      </c>
      <c r="M1770" s="10" t="str">
        <f t="shared" si="183"/>
        <v/>
      </c>
      <c r="O1770" s="10" t="str">
        <f>IF(J1770="","",VLOOKUP(P1770&amp;"_"&amp;Q1770&amp;"_"&amp;R1770,[1]挑战模式!$A:$AS,38+S1770,FALSE))</f>
        <v/>
      </c>
      <c r="P1770" s="10">
        <v>4</v>
      </c>
      <c r="Q1770" s="10">
        <v>2</v>
      </c>
      <c r="R1770" s="10">
        <v>7</v>
      </c>
      <c r="S1770" s="10">
        <v>5</v>
      </c>
    </row>
    <row r="1771" spans="2:19" x14ac:dyDescent="0.2">
      <c r="B1771" s="10" t="str">
        <f t="shared" si="178"/>
        <v/>
      </c>
      <c r="C1771" s="10" t="str">
        <f>IF(ISNA(VLOOKUP(P1771&amp;"_"&amp;Q1771&amp;"_"&amp;R1771,[1]挑战模式!$A:$AS,1,FALSE)),"",IF(R1771-R1770=0,"",R1771))</f>
        <v/>
      </c>
      <c r="D1771" s="10" t="str">
        <f t="shared" si="179"/>
        <v/>
      </c>
      <c r="E1771" s="10" t="str">
        <f>""</f>
        <v/>
      </c>
      <c r="F1771" s="10" t="str">
        <f>IF(C1771="","",VLOOKUP(P1771&amp;"_"&amp;Q1771&amp;"_"&amp;R1771,[1]挑战模式!$A:$AS,13,FALSE)-VLOOKUP(P1771&amp;"_"&amp;Q1771&amp;"_"&amp;R1771,[1]挑战模式!$A:$AS,14,FALSE))</f>
        <v/>
      </c>
      <c r="G1771" s="10" t="str">
        <f t="shared" si="180"/>
        <v/>
      </c>
      <c r="H1771" s="10" t="str">
        <f t="shared" si="177"/>
        <v/>
      </c>
      <c r="I1771" s="10" t="str">
        <f>IF(ISNA(VLOOKUP(P1771&amp;"_"&amp;Q1771&amp;"_"&amp;R1771,[1]挑战模式!$A:$AS,1,FALSE)),"",IF(VLOOKUP(P1771&amp;"_"&amp;Q1771&amp;"_"&amp;R1771,[1]挑战模式!$A:$AS,14+S1771,FALSE)="","",INT(VLOOKUP(P1771&amp;"_"&amp;Q1771&amp;"_"&amp;R1771,[1]挑战模式!$A:$AS,20+S1771,FALSE))))</f>
        <v/>
      </c>
      <c r="J1771" s="10" t="str">
        <f>IF(ISNA(VLOOKUP(P1771&amp;"_"&amp;Q1771&amp;"_"&amp;R1771,[1]挑战模式!$A:$AS,1,FALSE)),"",IF(VLOOKUP(P1771&amp;"_"&amp;Q1771&amp;"_"&amp;R1771,[1]挑战模式!$A:$AS,14+S1771,FALSE)="","",ROUND(VLOOKUP(P1771&amp;"_"&amp;Q1771&amp;"_"&amp;R1771,[1]挑战模式!$A:$AS,5,FALSE)/I1771,2)))</f>
        <v/>
      </c>
      <c r="K1771" s="10" t="str">
        <f t="shared" si="181"/>
        <v/>
      </c>
      <c r="L1771" s="10" t="str">
        <f t="shared" si="182"/>
        <v/>
      </c>
      <c r="M1771" s="10" t="str">
        <f t="shared" si="183"/>
        <v/>
      </c>
      <c r="O1771" s="10" t="str">
        <f>IF(J1771="","",VLOOKUP(P1771&amp;"_"&amp;Q1771&amp;"_"&amp;R1771,[1]挑战模式!$A:$AS,38+S1771,FALSE))</f>
        <v/>
      </c>
      <c r="P1771" s="10">
        <v>4</v>
      </c>
      <c r="Q1771" s="10">
        <v>2</v>
      </c>
      <c r="R1771" s="10">
        <v>7</v>
      </c>
      <c r="S1771" s="10">
        <v>6</v>
      </c>
    </row>
    <row r="1772" spans="2:19" x14ac:dyDescent="0.2">
      <c r="B1772" s="10" t="str">
        <f t="shared" si="178"/>
        <v/>
      </c>
      <c r="C1772" s="10" t="str">
        <f>IF(ISNA(VLOOKUP(P1772&amp;"_"&amp;Q1772&amp;"_"&amp;R1772,[1]挑战模式!$A:$AS,1,FALSE)),"",IF(R1772-R1771=0,"",R1772))</f>
        <v/>
      </c>
      <c r="D1772" s="10" t="str">
        <f t="shared" si="179"/>
        <v/>
      </c>
      <c r="E1772" s="10" t="str">
        <f>""</f>
        <v/>
      </c>
      <c r="F1772" s="10" t="str">
        <f>IF(C1772="","",VLOOKUP(P1772&amp;"_"&amp;Q1772&amp;"_"&amp;R1772,[1]挑战模式!$A:$AS,13,FALSE)-VLOOKUP(P1772&amp;"_"&amp;Q1772&amp;"_"&amp;R1772,[1]挑战模式!$A:$AS,14,FALSE))</f>
        <v/>
      </c>
      <c r="G1772" s="10" t="str">
        <f t="shared" si="180"/>
        <v/>
      </c>
      <c r="H1772" s="10" t="str">
        <f t="shared" si="177"/>
        <v/>
      </c>
      <c r="I1772" s="10" t="str">
        <f>IF(ISNA(VLOOKUP(P1772&amp;"_"&amp;Q1772&amp;"_"&amp;R1772,[1]挑战模式!$A:$AS,1,FALSE)),"",IF(VLOOKUP(P1772&amp;"_"&amp;Q1772&amp;"_"&amp;R1772,[1]挑战模式!$A:$AS,14+S1772,FALSE)="","",INT(VLOOKUP(P1772&amp;"_"&amp;Q1772&amp;"_"&amp;R1772,[1]挑战模式!$A:$AS,20+S1772,FALSE))))</f>
        <v/>
      </c>
      <c r="J1772" s="10" t="str">
        <f>IF(ISNA(VLOOKUP(P1772&amp;"_"&amp;Q1772&amp;"_"&amp;R1772,[1]挑战模式!$A:$AS,1,FALSE)),"",IF(VLOOKUP(P1772&amp;"_"&amp;Q1772&amp;"_"&amp;R1772,[1]挑战模式!$A:$AS,14+S1772,FALSE)="","",ROUND(VLOOKUP(P1772&amp;"_"&amp;Q1772&amp;"_"&amp;R1772,[1]挑战模式!$A:$AS,5,FALSE)/I1772,2)))</f>
        <v/>
      </c>
      <c r="K1772" s="10" t="str">
        <f t="shared" si="181"/>
        <v/>
      </c>
      <c r="L1772" s="10" t="str">
        <f t="shared" si="182"/>
        <v/>
      </c>
      <c r="M1772" s="10" t="str">
        <f t="shared" si="183"/>
        <v/>
      </c>
      <c r="O1772" s="10" t="str">
        <f>IF(J1772="","",VLOOKUP(P1772&amp;"_"&amp;Q1772&amp;"_"&amp;R1772,[1]挑战模式!$A:$AS,38+S1772,FALSE))</f>
        <v/>
      </c>
      <c r="P1772" s="10">
        <v>4</v>
      </c>
      <c r="Q1772" s="10">
        <v>2</v>
      </c>
      <c r="R1772" s="10">
        <v>8</v>
      </c>
      <c r="S1772" s="10">
        <v>1</v>
      </c>
    </row>
    <row r="1773" spans="2:19" x14ac:dyDescent="0.2">
      <c r="B1773" s="10" t="str">
        <f t="shared" si="178"/>
        <v/>
      </c>
      <c r="C1773" s="10" t="str">
        <f>IF(ISNA(VLOOKUP(P1773&amp;"_"&amp;Q1773&amp;"_"&amp;R1773,[1]挑战模式!$A:$AS,1,FALSE)),"",IF(R1773-R1772=0,"",R1773))</f>
        <v/>
      </c>
      <c r="D1773" s="10" t="str">
        <f t="shared" si="179"/>
        <v/>
      </c>
      <c r="E1773" s="10" t="str">
        <f>""</f>
        <v/>
      </c>
      <c r="F1773" s="10" t="str">
        <f>IF(C1773="","",VLOOKUP(P1773&amp;"_"&amp;Q1773&amp;"_"&amp;R1773,[1]挑战模式!$A:$AS,13,FALSE)-VLOOKUP(P1773&amp;"_"&amp;Q1773&amp;"_"&amp;R1773,[1]挑战模式!$A:$AS,14,FALSE))</f>
        <v/>
      </c>
      <c r="G1773" s="10" t="str">
        <f t="shared" si="180"/>
        <v/>
      </c>
      <c r="H1773" s="10" t="str">
        <f t="shared" si="177"/>
        <v/>
      </c>
      <c r="I1773" s="10" t="str">
        <f>IF(ISNA(VLOOKUP(P1773&amp;"_"&amp;Q1773&amp;"_"&amp;R1773,[1]挑战模式!$A:$AS,1,FALSE)),"",IF(VLOOKUP(P1773&amp;"_"&amp;Q1773&amp;"_"&amp;R1773,[1]挑战模式!$A:$AS,14+S1773,FALSE)="","",INT(VLOOKUP(P1773&amp;"_"&amp;Q1773&amp;"_"&amp;R1773,[1]挑战模式!$A:$AS,20+S1773,FALSE))))</f>
        <v/>
      </c>
      <c r="J1773" s="10" t="str">
        <f>IF(ISNA(VLOOKUP(P1773&amp;"_"&amp;Q1773&amp;"_"&amp;R1773,[1]挑战模式!$A:$AS,1,FALSE)),"",IF(VLOOKUP(P1773&amp;"_"&amp;Q1773&amp;"_"&amp;R1773,[1]挑战模式!$A:$AS,14+S1773,FALSE)="","",ROUND(VLOOKUP(P1773&amp;"_"&amp;Q1773&amp;"_"&amp;R1773,[1]挑战模式!$A:$AS,5,FALSE)/I1773,2)))</f>
        <v/>
      </c>
      <c r="K1773" s="10" t="str">
        <f t="shared" si="181"/>
        <v/>
      </c>
      <c r="L1773" s="10" t="str">
        <f t="shared" si="182"/>
        <v/>
      </c>
      <c r="M1773" s="10" t="str">
        <f t="shared" si="183"/>
        <v/>
      </c>
      <c r="O1773" s="10" t="str">
        <f>IF(J1773="","",VLOOKUP(P1773&amp;"_"&amp;Q1773&amp;"_"&amp;R1773,[1]挑战模式!$A:$AS,38+S1773,FALSE))</f>
        <v/>
      </c>
      <c r="P1773" s="10">
        <v>4</v>
      </c>
      <c r="Q1773" s="10">
        <v>2</v>
      </c>
      <c r="R1773" s="10">
        <v>8</v>
      </c>
      <c r="S1773" s="10">
        <v>2</v>
      </c>
    </row>
    <row r="1774" spans="2:19" x14ac:dyDescent="0.2">
      <c r="B1774" s="10" t="str">
        <f t="shared" si="178"/>
        <v/>
      </c>
      <c r="C1774" s="10" t="str">
        <f>IF(ISNA(VLOOKUP(P1774&amp;"_"&amp;Q1774&amp;"_"&amp;R1774,[1]挑战模式!$A:$AS,1,FALSE)),"",IF(R1774-R1773=0,"",R1774))</f>
        <v/>
      </c>
      <c r="D1774" s="10" t="str">
        <f t="shared" si="179"/>
        <v/>
      </c>
      <c r="E1774" s="10" t="str">
        <f>""</f>
        <v/>
      </c>
      <c r="F1774" s="10" t="str">
        <f>IF(C1774="","",VLOOKUP(P1774&amp;"_"&amp;Q1774&amp;"_"&amp;R1774,[1]挑战模式!$A:$AS,13,FALSE)-VLOOKUP(P1774&amp;"_"&amp;Q1774&amp;"_"&amp;R1774,[1]挑战模式!$A:$AS,14,FALSE))</f>
        <v/>
      </c>
      <c r="G1774" s="10" t="str">
        <f t="shared" si="180"/>
        <v/>
      </c>
      <c r="H1774" s="10" t="str">
        <f t="shared" si="177"/>
        <v/>
      </c>
      <c r="I1774" s="10" t="str">
        <f>IF(ISNA(VLOOKUP(P1774&amp;"_"&amp;Q1774&amp;"_"&amp;R1774,[1]挑战模式!$A:$AS,1,FALSE)),"",IF(VLOOKUP(P1774&amp;"_"&amp;Q1774&amp;"_"&amp;R1774,[1]挑战模式!$A:$AS,14+S1774,FALSE)="","",INT(VLOOKUP(P1774&amp;"_"&amp;Q1774&amp;"_"&amp;R1774,[1]挑战模式!$A:$AS,20+S1774,FALSE))))</f>
        <v/>
      </c>
      <c r="J1774" s="10" t="str">
        <f>IF(ISNA(VLOOKUP(P1774&amp;"_"&amp;Q1774&amp;"_"&amp;R1774,[1]挑战模式!$A:$AS,1,FALSE)),"",IF(VLOOKUP(P1774&amp;"_"&amp;Q1774&amp;"_"&amp;R1774,[1]挑战模式!$A:$AS,14+S1774,FALSE)="","",ROUND(VLOOKUP(P1774&amp;"_"&amp;Q1774&amp;"_"&amp;R1774,[1]挑战模式!$A:$AS,5,FALSE)/I1774,2)))</f>
        <v/>
      </c>
      <c r="K1774" s="10" t="str">
        <f t="shared" si="181"/>
        <v/>
      </c>
      <c r="L1774" s="10" t="str">
        <f t="shared" si="182"/>
        <v/>
      </c>
      <c r="M1774" s="10" t="str">
        <f t="shared" si="183"/>
        <v/>
      </c>
      <c r="O1774" s="10" t="str">
        <f>IF(J1774="","",VLOOKUP(P1774&amp;"_"&amp;Q1774&amp;"_"&amp;R1774,[1]挑战模式!$A:$AS,38+S1774,FALSE))</f>
        <v/>
      </c>
      <c r="P1774" s="10">
        <v>4</v>
      </c>
      <c r="Q1774" s="10">
        <v>2</v>
      </c>
      <c r="R1774" s="10">
        <v>8</v>
      </c>
      <c r="S1774" s="10">
        <v>3</v>
      </c>
    </row>
    <row r="1775" spans="2:19" x14ac:dyDescent="0.2">
      <c r="B1775" s="10" t="str">
        <f t="shared" si="178"/>
        <v/>
      </c>
      <c r="C1775" s="10" t="str">
        <f>IF(ISNA(VLOOKUP(P1775&amp;"_"&amp;Q1775&amp;"_"&amp;R1775,[1]挑战模式!$A:$AS,1,FALSE)),"",IF(R1775-R1774=0,"",R1775))</f>
        <v/>
      </c>
      <c r="D1775" s="10" t="str">
        <f t="shared" si="179"/>
        <v/>
      </c>
      <c r="E1775" s="10" t="str">
        <f>""</f>
        <v/>
      </c>
      <c r="F1775" s="10" t="str">
        <f>IF(C1775="","",VLOOKUP(P1775&amp;"_"&amp;Q1775&amp;"_"&amp;R1775,[1]挑战模式!$A:$AS,13,FALSE)-VLOOKUP(P1775&amp;"_"&amp;Q1775&amp;"_"&amp;R1775,[1]挑战模式!$A:$AS,14,FALSE))</f>
        <v/>
      </c>
      <c r="G1775" s="10" t="str">
        <f t="shared" si="180"/>
        <v/>
      </c>
      <c r="H1775" s="10" t="str">
        <f t="shared" si="177"/>
        <v/>
      </c>
      <c r="I1775" s="10" t="str">
        <f>IF(ISNA(VLOOKUP(P1775&amp;"_"&amp;Q1775&amp;"_"&amp;R1775,[1]挑战模式!$A:$AS,1,FALSE)),"",IF(VLOOKUP(P1775&amp;"_"&amp;Q1775&amp;"_"&amp;R1775,[1]挑战模式!$A:$AS,14+S1775,FALSE)="","",INT(VLOOKUP(P1775&amp;"_"&amp;Q1775&amp;"_"&amp;R1775,[1]挑战模式!$A:$AS,20+S1775,FALSE))))</f>
        <v/>
      </c>
      <c r="J1775" s="10" t="str">
        <f>IF(ISNA(VLOOKUP(P1775&amp;"_"&amp;Q1775&amp;"_"&amp;R1775,[1]挑战模式!$A:$AS,1,FALSE)),"",IF(VLOOKUP(P1775&amp;"_"&amp;Q1775&amp;"_"&amp;R1775,[1]挑战模式!$A:$AS,14+S1775,FALSE)="","",ROUND(VLOOKUP(P1775&amp;"_"&amp;Q1775&amp;"_"&amp;R1775,[1]挑战模式!$A:$AS,5,FALSE)/I1775,2)))</f>
        <v/>
      </c>
      <c r="K1775" s="10" t="str">
        <f t="shared" si="181"/>
        <v/>
      </c>
      <c r="L1775" s="10" t="str">
        <f t="shared" si="182"/>
        <v/>
      </c>
      <c r="M1775" s="10" t="str">
        <f t="shared" si="183"/>
        <v/>
      </c>
      <c r="O1775" s="10" t="str">
        <f>IF(J1775="","",VLOOKUP(P1775&amp;"_"&amp;Q1775&amp;"_"&amp;R1775,[1]挑战模式!$A:$AS,38+S1775,FALSE))</f>
        <v/>
      </c>
      <c r="P1775" s="10">
        <v>4</v>
      </c>
      <c r="Q1775" s="10">
        <v>2</v>
      </c>
      <c r="R1775" s="10">
        <v>8</v>
      </c>
      <c r="S1775" s="10">
        <v>4</v>
      </c>
    </row>
    <row r="1776" spans="2:19" x14ac:dyDescent="0.2">
      <c r="B1776" s="10" t="str">
        <f t="shared" si="178"/>
        <v/>
      </c>
      <c r="C1776" s="10" t="str">
        <f>IF(ISNA(VLOOKUP(P1776&amp;"_"&amp;Q1776&amp;"_"&amp;R1776,[1]挑战模式!$A:$AS,1,FALSE)),"",IF(R1776-R1775=0,"",R1776))</f>
        <v/>
      </c>
      <c r="D1776" s="10" t="str">
        <f t="shared" si="179"/>
        <v/>
      </c>
      <c r="E1776" s="10" t="str">
        <f>""</f>
        <v/>
      </c>
      <c r="F1776" s="10" t="str">
        <f>IF(C1776="","",VLOOKUP(P1776&amp;"_"&amp;Q1776&amp;"_"&amp;R1776,[1]挑战模式!$A:$AS,13,FALSE)-VLOOKUP(P1776&amp;"_"&amp;Q1776&amp;"_"&amp;R1776,[1]挑战模式!$A:$AS,14,FALSE))</f>
        <v/>
      </c>
      <c r="G1776" s="10" t="str">
        <f t="shared" si="180"/>
        <v/>
      </c>
      <c r="H1776" s="10" t="str">
        <f t="shared" si="177"/>
        <v/>
      </c>
      <c r="I1776" s="10" t="str">
        <f>IF(ISNA(VLOOKUP(P1776&amp;"_"&amp;Q1776&amp;"_"&amp;R1776,[1]挑战模式!$A:$AS,1,FALSE)),"",IF(VLOOKUP(P1776&amp;"_"&amp;Q1776&amp;"_"&amp;R1776,[1]挑战模式!$A:$AS,14+S1776,FALSE)="","",INT(VLOOKUP(P1776&amp;"_"&amp;Q1776&amp;"_"&amp;R1776,[1]挑战模式!$A:$AS,20+S1776,FALSE))))</f>
        <v/>
      </c>
      <c r="J1776" s="10" t="str">
        <f>IF(ISNA(VLOOKUP(P1776&amp;"_"&amp;Q1776&amp;"_"&amp;R1776,[1]挑战模式!$A:$AS,1,FALSE)),"",IF(VLOOKUP(P1776&amp;"_"&amp;Q1776&amp;"_"&amp;R1776,[1]挑战模式!$A:$AS,14+S1776,FALSE)="","",ROUND(VLOOKUP(P1776&amp;"_"&amp;Q1776&amp;"_"&amp;R1776,[1]挑战模式!$A:$AS,5,FALSE)/I1776,2)))</f>
        <v/>
      </c>
      <c r="K1776" s="10" t="str">
        <f t="shared" si="181"/>
        <v/>
      </c>
      <c r="L1776" s="10" t="str">
        <f t="shared" si="182"/>
        <v/>
      </c>
      <c r="M1776" s="10" t="str">
        <f t="shared" si="183"/>
        <v/>
      </c>
      <c r="O1776" s="10" t="str">
        <f>IF(J1776="","",VLOOKUP(P1776&amp;"_"&amp;Q1776&amp;"_"&amp;R1776,[1]挑战模式!$A:$AS,38+S1776,FALSE))</f>
        <v/>
      </c>
      <c r="P1776" s="10">
        <v>4</v>
      </c>
      <c r="Q1776" s="10">
        <v>2</v>
      </c>
      <c r="R1776" s="10">
        <v>8</v>
      </c>
      <c r="S1776" s="10">
        <v>5</v>
      </c>
    </row>
    <row r="1777" spans="2:19" x14ac:dyDescent="0.2">
      <c r="B1777" s="10" t="str">
        <f t="shared" si="178"/>
        <v/>
      </c>
      <c r="C1777" s="10" t="str">
        <f>IF(ISNA(VLOOKUP(P1777&amp;"_"&amp;Q1777&amp;"_"&amp;R1777,[1]挑战模式!$A:$AS,1,FALSE)),"",IF(R1777-R1776=0,"",R1777))</f>
        <v/>
      </c>
      <c r="D1777" s="10" t="str">
        <f t="shared" si="179"/>
        <v/>
      </c>
      <c r="E1777" s="10" t="str">
        <f>""</f>
        <v/>
      </c>
      <c r="F1777" s="10" t="str">
        <f>IF(C1777="","",VLOOKUP(P1777&amp;"_"&amp;Q1777&amp;"_"&amp;R1777,[1]挑战模式!$A:$AS,13,FALSE)-VLOOKUP(P1777&amp;"_"&amp;Q1777&amp;"_"&amp;R1777,[1]挑战模式!$A:$AS,14,FALSE))</f>
        <v/>
      </c>
      <c r="G1777" s="10" t="str">
        <f t="shared" si="180"/>
        <v/>
      </c>
      <c r="H1777" s="10" t="str">
        <f t="shared" si="177"/>
        <v/>
      </c>
      <c r="I1777" s="10" t="str">
        <f>IF(ISNA(VLOOKUP(P1777&amp;"_"&amp;Q1777&amp;"_"&amp;R1777,[1]挑战模式!$A:$AS,1,FALSE)),"",IF(VLOOKUP(P1777&amp;"_"&amp;Q1777&amp;"_"&amp;R1777,[1]挑战模式!$A:$AS,14+S1777,FALSE)="","",INT(VLOOKUP(P1777&amp;"_"&amp;Q1777&amp;"_"&amp;R1777,[1]挑战模式!$A:$AS,20+S1777,FALSE))))</f>
        <v/>
      </c>
      <c r="J1777" s="10" t="str">
        <f>IF(ISNA(VLOOKUP(P1777&amp;"_"&amp;Q1777&amp;"_"&amp;R1777,[1]挑战模式!$A:$AS,1,FALSE)),"",IF(VLOOKUP(P1777&amp;"_"&amp;Q1777&amp;"_"&amp;R1777,[1]挑战模式!$A:$AS,14+S1777,FALSE)="","",ROUND(VLOOKUP(P1777&amp;"_"&amp;Q1777&amp;"_"&amp;R1777,[1]挑战模式!$A:$AS,5,FALSE)/I1777,2)))</f>
        <v/>
      </c>
      <c r="K1777" s="10" t="str">
        <f t="shared" si="181"/>
        <v/>
      </c>
      <c r="L1777" s="10" t="str">
        <f t="shared" si="182"/>
        <v/>
      </c>
      <c r="M1777" s="10" t="str">
        <f t="shared" si="183"/>
        <v/>
      </c>
      <c r="O1777" s="10" t="str">
        <f>IF(J1777="","",VLOOKUP(P1777&amp;"_"&amp;Q1777&amp;"_"&amp;R1777,[1]挑战模式!$A:$AS,38+S1777,FALSE))</f>
        <v/>
      </c>
      <c r="P1777" s="10">
        <v>4</v>
      </c>
      <c r="Q1777" s="10">
        <v>2</v>
      </c>
      <c r="R1777" s="10">
        <v>8</v>
      </c>
      <c r="S1777" s="10">
        <v>6</v>
      </c>
    </row>
    <row r="1778" spans="2:19" x14ac:dyDescent="0.2">
      <c r="B1778" s="10" t="str">
        <f t="shared" si="178"/>
        <v>MonsterWaveCallRule_Season4_Challenge3</v>
      </c>
      <c r="C1778" s="10">
        <f>IF(ISNA(VLOOKUP(P1778&amp;"_"&amp;Q1778&amp;"_"&amp;R1778,[1]挑战模式!$A:$AS,1,FALSE)),"",IF(R1778-R1777=0,"",R1778))</f>
        <v>1</v>
      </c>
      <c r="D1778" s="10" t="str">
        <f t="shared" si="179"/>
        <v>赛季4挑战关卡3波次1</v>
      </c>
      <c r="E1778" s="10" t="str">
        <f>""</f>
        <v/>
      </c>
      <c r="F1778" s="10">
        <f>IF(C1778="","",VLOOKUP(P1778&amp;"_"&amp;Q1778&amp;"_"&amp;R1778,[1]挑战模式!$A:$AS,13,FALSE)-VLOOKUP(P1778&amp;"_"&amp;Q1778&amp;"_"&amp;R1778,[1]挑战模式!$A:$AS,14,FALSE))</f>
        <v>100</v>
      </c>
      <c r="G1778" s="10">
        <f t="shared" si="180"/>
        <v>180</v>
      </c>
      <c r="H1778" s="10">
        <f t="shared" si="177"/>
        <v>0</v>
      </c>
      <c r="I1778" s="10">
        <f ca="1">IF(ISNA(VLOOKUP(P1778&amp;"_"&amp;Q1778&amp;"_"&amp;R1778,[1]挑战模式!$A:$AS,1,FALSE)),"",IF(VLOOKUP(P1778&amp;"_"&amp;Q1778&amp;"_"&amp;R1778,[1]挑战模式!$A:$AS,14+S1778,FALSE)="","",INT(VLOOKUP(P1778&amp;"_"&amp;Q1778&amp;"_"&amp;R1778,[1]挑战模式!$A:$AS,20+S1778,FALSE))))</f>
        <v>5</v>
      </c>
      <c r="J1778" s="10">
        <f ca="1">IF(ISNA(VLOOKUP(P1778&amp;"_"&amp;Q1778&amp;"_"&amp;R1778,[1]挑战模式!$A:$AS,1,FALSE)),"",IF(VLOOKUP(P1778&amp;"_"&amp;Q1778&amp;"_"&amp;R1778,[1]挑战模式!$A:$AS,14+S1778,FALSE)="","",ROUND(VLOOKUP(P1778&amp;"_"&amp;Q1778&amp;"_"&amp;R1778,[1]挑战模式!$A:$AS,5,FALSE)/I1778,2)))</f>
        <v>2</v>
      </c>
      <c r="K1778" s="10">
        <f t="shared" ca="1" si="181"/>
        <v>1</v>
      </c>
      <c r="L1778" s="10" t="str">
        <f t="shared" ca="1" si="182"/>
        <v>Monster_Season4_Challenge3_1_1</v>
      </c>
      <c r="M1778" s="10">
        <f t="shared" ca="1" si="183"/>
        <v>1</v>
      </c>
      <c r="O1778" s="10">
        <f ca="1">IF(J1778="","",VLOOKUP(P1778&amp;"_"&amp;Q1778&amp;"_"&amp;R1778,[1]挑战模式!$A:$AS,38+S1778,FALSE))</f>
        <v>40</v>
      </c>
      <c r="P1778" s="10">
        <v>4</v>
      </c>
      <c r="Q1778" s="10">
        <v>3</v>
      </c>
      <c r="R1778" s="10">
        <v>1</v>
      </c>
      <c r="S1778" s="10">
        <v>1</v>
      </c>
    </row>
    <row r="1779" spans="2:19" x14ac:dyDescent="0.2">
      <c r="B1779" s="10" t="str">
        <f t="shared" si="178"/>
        <v/>
      </c>
      <c r="C1779" s="10" t="str">
        <f>IF(ISNA(VLOOKUP(P1779&amp;"_"&amp;Q1779&amp;"_"&amp;R1779,[1]挑战模式!$A:$AS,1,FALSE)),"",IF(R1779-R1778=0,"",R1779))</f>
        <v/>
      </c>
      <c r="D1779" s="10" t="str">
        <f t="shared" si="179"/>
        <v/>
      </c>
      <c r="E1779" s="10" t="str">
        <f>""</f>
        <v/>
      </c>
      <c r="F1779" s="10" t="str">
        <f>IF(C1779="","",VLOOKUP(P1779&amp;"_"&amp;Q1779&amp;"_"&amp;R1779,[1]挑战模式!$A:$AS,13,FALSE)-VLOOKUP(P1779&amp;"_"&amp;Q1779&amp;"_"&amp;R1779,[1]挑战模式!$A:$AS,14,FALSE))</f>
        <v/>
      </c>
      <c r="G1779" s="10" t="str">
        <f t="shared" si="180"/>
        <v/>
      </c>
      <c r="H1779" s="10" t="str">
        <f t="shared" si="177"/>
        <v/>
      </c>
      <c r="I1779" s="10" t="str">
        <f ca="1">IF(ISNA(VLOOKUP(P1779&amp;"_"&amp;Q1779&amp;"_"&amp;R1779,[1]挑战模式!$A:$AS,1,FALSE)),"",IF(VLOOKUP(P1779&amp;"_"&amp;Q1779&amp;"_"&amp;R1779,[1]挑战模式!$A:$AS,14+S1779,FALSE)="","",INT(VLOOKUP(P1779&amp;"_"&amp;Q1779&amp;"_"&amp;R1779,[1]挑战模式!$A:$AS,20+S1779,FALSE))))</f>
        <v/>
      </c>
      <c r="J1779" s="10" t="str">
        <f ca="1">IF(ISNA(VLOOKUP(P1779&amp;"_"&amp;Q1779&amp;"_"&amp;R1779,[1]挑战模式!$A:$AS,1,FALSE)),"",IF(VLOOKUP(P1779&amp;"_"&amp;Q1779&amp;"_"&amp;R1779,[1]挑战模式!$A:$AS,14+S1779,FALSE)="","",ROUND(VLOOKUP(P1779&amp;"_"&amp;Q1779&amp;"_"&amp;R1779,[1]挑战模式!$A:$AS,5,FALSE)/I1779,2)))</f>
        <v/>
      </c>
      <c r="K1779" s="10" t="str">
        <f t="shared" ca="1" si="181"/>
        <v/>
      </c>
      <c r="L1779" s="10" t="str">
        <f t="shared" ca="1" si="182"/>
        <v/>
      </c>
      <c r="M1779" s="10" t="str">
        <f t="shared" ca="1" si="183"/>
        <v/>
      </c>
      <c r="O1779" s="10" t="str">
        <f ca="1">IF(J1779="","",VLOOKUP(P1779&amp;"_"&amp;Q1779&amp;"_"&amp;R1779,[1]挑战模式!$A:$AS,38+S1779,FALSE))</f>
        <v/>
      </c>
      <c r="P1779" s="10">
        <v>4</v>
      </c>
      <c r="Q1779" s="10">
        <v>3</v>
      </c>
      <c r="R1779" s="10">
        <v>1</v>
      </c>
      <c r="S1779" s="10">
        <v>2</v>
      </c>
    </row>
    <row r="1780" spans="2:19" x14ac:dyDescent="0.2">
      <c r="B1780" s="10" t="str">
        <f t="shared" si="178"/>
        <v/>
      </c>
      <c r="C1780" s="10" t="str">
        <f>IF(ISNA(VLOOKUP(P1780&amp;"_"&amp;Q1780&amp;"_"&amp;R1780,[1]挑战模式!$A:$AS,1,FALSE)),"",IF(R1780-R1779=0,"",R1780))</f>
        <v/>
      </c>
      <c r="D1780" s="10" t="str">
        <f t="shared" si="179"/>
        <v/>
      </c>
      <c r="E1780" s="10" t="str">
        <f>""</f>
        <v/>
      </c>
      <c r="F1780" s="10" t="str">
        <f>IF(C1780="","",VLOOKUP(P1780&amp;"_"&amp;Q1780&amp;"_"&amp;R1780,[1]挑战模式!$A:$AS,13,FALSE)-VLOOKUP(P1780&amp;"_"&amp;Q1780&amp;"_"&amp;R1780,[1]挑战模式!$A:$AS,14,FALSE))</f>
        <v/>
      </c>
      <c r="G1780" s="10" t="str">
        <f t="shared" si="180"/>
        <v/>
      </c>
      <c r="H1780" s="10" t="str">
        <f t="shared" si="177"/>
        <v/>
      </c>
      <c r="I1780" s="10" t="str">
        <f ca="1">IF(ISNA(VLOOKUP(P1780&amp;"_"&amp;Q1780&amp;"_"&amp;R1780,[1]挑战模式!$A:$AS,1,FALSE)),"",IF(VLOOKUP(P1780&amp;"_"&amp;Q1780&amp;"_"&amp;R1780,[1]挑战模式!$A:$AS,14+S1780,FALSE)="","",INT(VLOOKUP(P1780&amp;"_"&amp;Q1780&amp;"_"&amp;R1780,[1]挑战模式!$A:$AS,20+S1780,FALSE))))</f>
        <v/>
      </c>
      <c r="J1780" s="10" t="str">
        <f ca="1">IF(ISNA(VLOOKUP(P1780&amp;"_"&amp;Q1780&amp;"_"&amp;R1780,[1]挑战模式!$A:$AS,1,FALSE)),"",IF(VLOOKUP(P1780&amp;"_"&amp;Q1780&amp;"_"&amp;R1780,[1]挑战模式!$A:$AS,14+S1780,FALSE)="","",ROUND(VLOOKUP(P1780&amp;"_"&amp;Q1780&amp;"_"&amp;R1780,[1]挑战模式!$A:$AS,5,FALSE)/I1780,2)))</f>
        <v/>
      </c>
      <c r="K1780" s="10" t="str">
        <f t="shared" ca="1" si="181"/>
        <v/>
      </c>
      <c r="L1780" s="10" t="str">
        <f t="shared" ca="1" si="182"/>
        <v/>
      </c>
      <c r="M1780" s="10" t="str">
        <f t="shared" ca="1" si="183"/>
        <v/>
      </c>
      <c r="O1780" s="10" t="str">
        <f ca="1">IF(J1780="","",VLOOKUP(P1780&amp;"_"&amp;Q1780&amp;"_"&amp;R1780,[1]挑战模式!$A:$AS,38+S1780,FALSE))</f>
        <v/>
      </c>
      <c r="P1780" s="10">
        <v>4</v>
      </c>
      <c r="Q1780" s="10">
        <v>3</v>
      </c>
      <c r="R1780" s="10">
        <v>1</v>
      </c>
      <c r="S1780" s="10">
        <v>3</v>
      </c>
    </row>
    <row r="1781" spans="2:19" x14ac:dyDescent="0.2">
      <c r="B1781" s="10" t="str">
        <f t="shared" si="178"/>
        <v/>
      </c>
      <c r="C1781" s="10" t="str">
        <f>IF(ISNA(VLOOKUP(P1781&amp;"_"&amp;Q1781&amp;"_"&amp;R1781,[1]挑战模式!$A:$AS,1,FALSE)),"",IF(R1781-R1780=0,"",R1781))</f>
        <v/>
      </c>
      <c r="D1781" s="10" t="str">
        <f t="shared" si="179"/>
        <v/>
      </c>
      <c r="E1781" s="10" t="str">
        <f>""</f>
        <v/>
      </c>
      <c r="F1781" s="10" t="str">
        <f>IF(C1781="","",VLOOKUP(P1781&amp;"_"&amp;Q1781&amp;"_"&amp;R1781,[1]挑战模式!$A:$AS,13,FALSE)-VLOOKUP(P1781&amp;"_"&amp;Q1781&amp;"_"&amp;R1781,[1]挑战模式!$A:$AS,14,FALSE))</f>
        <v/>
      </c>
      <c r="G1781" s="10" t="str">
        <f t="shared" si="180"/>
        <v/>
      </c>
      <c r="H1781" s="10" t="str">
        <f t="shared" si="177"/>
        <v/>
      </c>
      <c r="I1781" s="10" t="str">
        <f ca="1">IF(ISNA(VLOOKUP(P1781&amp;"_"&amp;Q1781&amp;"_"&amp;R1781,[1]挑战模式!$A:$AS,1,FALSE)),"",IF(VLOOKUP(P1781&amp;"_"&amp;Q1781&amp;"_"&amp;R1781,[1]挑战模式!$A:$AS,14+S1781,FALSE)="","",INT(VLOOKUP(P1781&amp;"_"&amp;Q1781&amp;"_"&amp;R1781,[1]挑战模式!$A:$AS,20+S1781,FALSE))))</f>
        <v/>
      </c>
      <c r="J1781" s="10" t="str">
        <f ca="1">IF(ISNA(VLOOKUP(P1781&amp;"_"&amp;Q1781&amp;"_"&amp;R1781,[1]挑战模式!$A:$AS,1,FALSE)),"",IF(VLOOKUP(P1781&amp;"_"&amp;Q1781&amp;"_"&amp;R1781,[1]挑战模式!$A:$AS,14+S1781,FALSE)="","",ROUND(VLOOKUP(P1781&amp;"_"&amp;Q1781&amp;"_"&amp;R1781,[1]挑战模式!$A:$AS,5,FALSE)/I1781,2)))</f>
        <v/>
      </c>
      <c r="K1781" s="10" t="str">
        <f t="shared" ca="1" si="181"/>
        <v/>
      </c>
      <c r="L1781" s="10" t="str">
        <f t="shared" ca="1" si="182"/>
        <v/>
      </c>
      <c r="M1781" s="10" t="str">
        <f t="shared" ca="1" si="183"/>
        <v/>
      </c>
      <c r="O1781" s="10" t="str">
        <f ca="1">IF(J1781="","",VLOOKUP(P1781&amp;"_"&amp;Q1781&amp;"_"&amp;R1781,[1]挑战模式!$A:$AS,38+S1781,FALSE))</f>
        <v/>
      </c>
      <c r="P1781" s="10">
        <v>4</v>
      </c>
      <c r="Q1781" s="10">
        <v>3</v>
      </c>
      <c r="R1781" s="10">
        <v>1</v>
      </c>
      <c r="S1781" s="10">
        <v>4</v>
      </c>
    </row>
    <row r="1782" spans="2:19" x14ac:dyDescent="0.2">
      <c r="B1782" s="10" t="str">
        <f t="shared" si="178"/>
        <v/>
      </c>
      <c r="C1782" s="10" t="str">
        <f>IF(ISNA(VLOOKUP(P1782&amp;"_"&amp;Q1782&amp;"_"&amp;R1782,[1]挑战模式!$A:$AS,1,FALSE)),"",IF(R1782-R1781=0,"",R1782))</f>
        <v/>
      </c>
      <c r="D1782" s="10" t="str">
        <f t="shared" si="179"/>
        <v/>
      </c>
      <c r="E1782" s="10" t="str">
        <f>""</f>
        <v/>
      </c>
      <c r="F1782" s="10" t="str">
        <f>IF(C1782="","",VLOOKUP(P1782&amp;"_"&amp;Q1782&amp;"_"&amp;R1782,[1]挑战模式!$A:$AS,13,FALSE)-VLOOKUP(P1782&amp;"_"&amp;Q1782&amp;"_"&amp;R1782,[1]挑战模式!$A:$AS,14,FALSE))</f>
        <v/>
      </c>
      <c r="G1782" s="10" t="str">
        <f t="shared" si="180"/>
        <v/>
      </c>
      <c r="H1782" s="10" t="str">
        <f t="shared" si="177"/>
        <v/>
      </c>
      <c r="I1782" s="10" t="str">
        <f ca="1">IF(ISNA(VLOOKUP(P1782&amp;"_"&amp;Q1782&amp;"_"&amp;R1782,[1]挑战模式!$A:$AS,1,FALSE)),"",IF(VLOOKUP(P1782&amp;"_"&amp;Q1782&amp;"_"&amp;R1782,[1]挑战模式!$A:$AS,14+S1782,FALSE)="","",INT(VLOOKUP(P1782&amp;"_"&amp;Q1782&amp;"_"&amp;R1782,[1]挑战模式!$A:$AS,20+S1782,FALSE))))</f>
        <v/>
      </c>
      <c r="J1782" s="10" t="str">
        <f ca="1">IF(ISNA(VLOOKUP(P1782&amp;"_"&amp;Q1782&amp;"_"&amp;R1782,[1]挑战模式!$A:$AS,1,FALSE)),"",IF(VLOOKUP(P1782&amp;"_"&amp;Q1782&amp;"_"&amp;R1782,[1]挑战模式!$A:$AS,14+S1782,FALSE)="","",ROUND(VLOOKUP(P1782&amp;"_"&amp;Q1782&amp;"_"&amp;R1782,[1]挑战模式!$A:$AS,5,FALSE)/I1782,2)))</f>
        <v/>
      </c>
      <c r="K1782" s="10" t="str">
        <f t="shared" ca="1" si="181"/>
        <v/>
      </c>
      <c r="L1782" s="10" t="str">
        <f t="shared" ca="1" si="182"/>
        <v/>
      </c>
      <c r="M1782" s="10" t="str">
        <f t="shared" ca="1" si="183"/>
        <v/>
      </c>
      <c r="O1782" s="10" t="str">
        <f ca="1">IF(J1782="","",VLOOKUP(P1782&amp;"_"&amp;Q1782&amp;"_"&amp;R1782,[1]挑战模式!$A:$AS,38+S1782,FALSE))</f>
        <v/>
      </c>
      <c r="P1782" s="10">
        <v>4</v>
      </c>
      <c r="Q1782" s="10">
        <v>3</v>
      </c>
      <c r="R1782" s="10">
        <v>1</v>
      </c>
      <c r="S1782" s="10">
        <v>5</v>
      </c>
    </row>
    <row r="1783" spans="2:19" x14ac:dyDescent="0.2">
      <c r="B1783" s="10" t="str">
        <f t="shared" si="178"/>
        <v/>
      </c>
      <c r="C1783" s="10" t="str">
        <f>IF(ISNA(VLOOKUP(P1783&amp;"_"&amp;Q1783&amp;"_"&amp;R1783,[1]挑战模式!$A:$AS,1,FALSE)),"",IF(R1783-R1782=0,"",R1783))</f>
        <v/>
      </c>
      <c r="D1783" s="10" t="str">
        <f t="shared" si="179"/>
        <v/>
      </c>
      <c r="E1783" s="10" t="str">
        <f>""</f>
        <v/>
      </c>
      <c r="F1783" s="10" t="str">
        <f>IF(C1783="","",VLOOKUP(P1783&amp;"_"&amp;Q1783&amp;"_"&amp;R1783,[1]挑战模式!$A:$AS,13,FALSE)-VLOOKUP(P1783&amp;"_"&amp;Q1783&amp;"_"&amp;R1783,[1]挑战模式!$A:$AS,14,FALSE))</f>
        <v/>
      </c>
      <c r="G1783" s="10" t="str">
        <f t="shared" si="180"/>
        <v/>
      </c>
      <c r="H1783" s="10" t="str">
        <f t="shared" si="177"/>
        <v/>
      </c>
      <c r="I1783" s="10" t="str">
        <f ca="1">IF(ISNA(VLOOKUP(P1783&amp;"_"&amp;Q1783&amp;"_"&amp;R1783,[1]挑战模式!$A:$AS,1,FALSE)),"",IF(VLOOKUP(P1783&amp;"_"&amp;Q1783&amp;"_"&amp;R1783,[1]挑战模式!$A:$AS,14+S1783,FALSE)="","",INT(VLOOKUP(P1783&amp;"_"&amp;Q1783&amp;"_"&amp;R1783,[1]挑战模式!$A:$AS,20+S1783,FALSE))))</f>
        <v/>
      </c>
      <c r="J1783" s="10" t="str">
        <f ca="1">IF(ISNA(VLOOKUP(P1783&amp;"_"&amp;Q1783&amp;"_"&amp;R1783,[1]挑战模式!$A:$AS,1,FALSE)),"",IF(VLOOKUP(P1783&amp;"_"&amp;Q1783&amp;"_"&amp;R1783,[1]挑战模式!$A:$AS,14+S1783,FALSE)="","",ROUND(VLOOKUP(P1783&amp;"_"&amp;Q1783&amp;"_"&amp;R1783,[1]挑战模式!$A:$AS,5,FALSE)/I1783,2)))</f>
        <v/>
      </c>
      <c r="K1783" s="10" t="str">
        <f t="shared" ca="1" si="181"/>
        <v/>
      </c>
      <c r="L1783" s="10" t="str">
        <f t="shared" ca="1" si="182"/>
        <v/>
      </c>
      <c r="M1783" s="10" t="str">
        <f t="shared" ca="1" si="183"/>
        <v/>
      </c>
      <c r="O1783" s="10" t="str">
        <f ca="1">IF(J1783="","",VLOOKUP(P1783&amp;"_"&amp;Q1783&amp;"_"&amp;R1783,[1]挑战模式!$A:$AS,38+S1783,FALSE))</f>
        <v/>
      </c>
      <c r="P1783" s="10">
        <v>4</v>
      </c>
      <c r="Q1783" s="10">
        <v>3</v>
      </c>
      <c r="R1783" s="10">
        <v>1</v>
      </c>
      <c r="S1783" s="10">
        <v>6</v>
      </c>
    </row>
    <row r="1784" spans="2:19" x14ac:dyDescent="0.2">
      <c r="B1784" s="10" t="str">
        <f t="shared" si="178"/>
        <v>MonsterWaveCallRule_Season4_Challenge3</v>
      </c>
      <c r="C1784" s="10">
        <f>IF(ISNA(VLOOKUP(P1784&amp;"_"&amp;Q1784&amp;"_"&amp;R1784,[1]挑战模式!$A:$AS,1,FALSE)),"",IF(R1784-R1783=0,"",R1784))</f>
        <v>2</v>
      </c>
      <c r="D1784" s="10" t="str">
        <f t="shared" si="179"/>
        <v>赛季4挑战关卡3波次2</v>
      </c>
      <c r="E1784" s="10" t="str">
        <f>""</f>
        <v/>
      </c>
      <c r="F1784" s="10">
        <f>IF(C1784="","",VLOOKUP(P1784&amp;"_"&amp;Q1784&amp;"_"&amp;R1784,[1]挑战模式!$A:$AS,13,FALSE)-VLOOKUP(P1784&amp;"_"&amp;Q1784&amp;"_"&amp;R1784,[1]挑战模式!$A:$AS,14,FALSE))</f>
        <v>100</v>
      </c>
      <c r="G1784" s="10">
        <f t="shared" si="180"/>
        <v>180</v>
      </c>
      <c r="H1784" s="10">
        <f t="shared" si="177"/>
        <v>0</v>
      </c>
      <c r="I1784" s="10">
        <f ca="1">IF(ISNA(VLOOKUP(P1784&amp;"_"&amp;Q1784&amp;"_"&amp;R1784,[1]挑战模式!$A:$AS,1,FALSE)),"",IF(VLOOKUP(P1784&amp;"_"&amp;Q1784&amp;"_"&amp;R1784,[1]挑战模式!$A:$AS,14+S1784,FALSE)="","",INT(VLOOKUP(P1784&amp;"_"&amp;Q1784&amp;"_"&amp;R1784,[1]挑战模式!$A:$AS,20+S1784,FALSE))))</f>
        <v>4</v>
      </c>
      <c r="J1784" s="10">
        <f ca="1">IF(ISNA(VLOOKUP(P1784&amp;"_"&amp;Q1784&amp;"_"&amp;R1784,[1]挑战模式!$A:$AS,1,FALSE)),"",IF(VLOOKUP(P1784&amp;"_"&amp;Q1784&amp;"_"&amp;R1784,[1]挑战模式!$A:$AS,14+S1784,FALSE)="","",ROUND(VLOOKUP(P1784&amp;"_"&amp;Q1784&amp;"_"&amp;R1784,[1]挑战模式!$A:$AS,5,FALSE)/I1784,2)))</f>
        <v>3.75</v>
      </c>
      <c r="K1784" s="10">
        <f t="shared" ca="1" si="181"/>
        <v>1</v>
      </c>
      <c r="L1784" s="10" t="str">
        <f t="shared" ca="1" si="182"/>
        <v>Monster_Season4_Challenge3_2_1</v>
      </c>
      <c r="M1784" s="10">
        <f t="shared" ca="1" si="183"/>
        <v>1</v>
      </c>
      <c r="O1784" s="10">
        <f ca="1">IF(J1784="","",VLOOKUP(P1784&amp;"_"&amp;Q1784&amp;"_"&amp;R1784,[1]挑战模式!$A:$AS,38+S1784,FALSE))</f>
        <v>33</v>
      </c>
      <c r="P1784" s="10">
        <v>4</v>
      </c>
      <c r="Q1784" s="10">
        <v>3</v>
      </c>
      <c r="R1784" s="10">
        <v>2</v>
      </c>
      <c r="S1784" s="10">
        <v>1</v>
      </c>
    </row>
    <row r="1785" spans="2:19" x14ac:dyDescent="0.2">
      <c r="B1785" s="10" t="str">
        <f t="shared" si="178"/>
        <v/>
      </c>
      <c r="C1785" s="10" t="str">
        <f>IF(ISNA(VLOOKUP(P1785&amp;"_"&amp;Q1785&amp;"_"&amp;R1785,[1]挑战模式!$A:$AS,1,FALSE)),"",IF(R1785-R1784=0,"",R1785))</f>
        <v/>
      </c>
      <c r="D1785" s="10" t="str">
        <f t="shared" si="179"/>
        <v/>
      </c>
      <c r="E1785" s="10" t="str">
        <f>""</f>
        <v/>
      </c>
      <c r="F1785" s="10" t="str">
        <f>IF(C1785="","",VLOOKUP(P1785&amp;"_"&amp;Q1785&amp;"_"&amp;R1785,[1]挑战模式!$A:$AS,13,FALSE)-VLOOKUP(P1785&amp;"_"&amp;Q1785&amp;"_"&amp;R1785,[1]挑战模式!$A:$AS,14,FALSE))</f>
        <v/>
      </c>
      <c r="G1785" s="10" t="str">
        <f t="shared" si="180"/>
        <v/>
      </c>
      <c r="H1785" s="10" t="str">
        <f t="shared" si="177"/>
        <v/>
      </c>
      <c r="I1785" s="10">
        <f ca="1">IF(ISNA(VLOOKUP(P1785&amp;"_"&amp;Q1785&amp;"_"&amp;R1785,[1]挑战模式!$A:$AS,1,FALSE)),"",IF(VLOOKUP(P1785&amp;"_"&amp;Q1785&amp;"_"&amp;R1785,[1]挑战模式!$A:$AS,14+S1785,FALSE)="","",INT(VLOOKUP(P1785&amp;"_"&amp;Q1785&amp;"_"&amp;R1785,[1]挑战模式!$A:$AS,20+S1785,FALSE))))</f>
        <v>4</v>
      </c>
      <c r="J1785" s="10">
        <f ca="1">IF(ISNA(VLOOKUP(P1785&amp;"_"&amp;Q1785&amp;"_"&amp;R1785,[1]挑战模式!$A:$AS,1,FALSE)),"",IF(VLOOKUP(P1785&amp;"_"&amp;Q1785&amp;"_"&amp;R1785,[1]挑战模式!$A:$AS,14+S1785,FALSE)="","",ROUND(VLOOKUP(P1785&amp;"_"&amp;Q1785&amp;"_"&amp;R1785,[1]挑战模式!$A:$AS,5,FALSE)/I1785,2)))</f>
        <v>3.75</v>
      </c>
      <c r="K1785" s="10">
        <f t="shared" ca="1" si="181"/>
        <v>1</v>
      </c>
      <c r="L1785" s="10" t="str">
        <f t="shared" ca="1" si="182"/>
        <v>Monster_Season4_Challenge3_2_2</v>
      </c>
      <c r="M1785" s="10">
        <f t="shared" ca="1" si="183"/>
        <v>1</v>
      </c>
      <c r="O1785" s="10">
        <f ca="1">IF(J1785="","",VLOOKUP(P1785&amp;"_"&amp;Q1785&amp;"_"&amp;R1785,[1]挑战模式!$A:$AS,38+S1785,FALSE))</f>
        <v>17</v>
      </c>
      <c r="P1785" s="10">
        <v>4</v>
      </c>
      <c r="Q1785" s="10">
        <v>3</v>
      </c>
      <c r="R1785" s="10">
        <v>2</v>
      </c>
      <c r="S1785" s="10">
        <v>2</v>
      </c>
    </row>
    <row r="1786" spans="2:19" x14ac:dyDescent="0.2">
      <c r="B1786" s="10" t="str">
        <f t="shared" si="178"/>
        <v/>
      </c>
      <c r="C1786" s="10" t="str">
        <f>IF(ISNA(VLOOKUP(P1786&amp;"_"&amp;Q1786&amp;"_"&amp;R1786,[1]挑战模式!$A:$AS,1,FALSE)),"",IF(R1786-R1785=0,"",R1786))</f>
        <v/>
      </c>
      <c r="D1786" s="10" t="str">
        <f t="shared" si="179"/>
        <v/>
      </c>
      <c r="E1786" s="10" t="str">
        <f>""</f>
        <v/>
      </c>
      <c r="F1786" s="10" t="str">
        <f>IF(C1786="","",VLOOKUP(P1786&amp;"_"&amp;Q1786&amp;"_"&amp;R1786,[1]挑战模式!$A:$AS,13,FALSE)-VLOOKUP(P1786&amp;"_"&amp;Q1786&amp;"_"&amp;R1786,[1]挑战模式!$A:$AS,14,FALSE))</f>
        <v/>
      </c>
      <c r="G1786" s="10" t="str">
        <f t="shared" si="180"/>
        <v/>
      </c>
      <c r="H1786" s="10" t="str">
        <f t="shared" si="177"/>
        <v/>
      </c>
      <c r="I1786" s="10" t="str">
        <f ca="1">IF(ISNA(VLOOKUP(P1786&amp;"_"&amp;Q1786&amp;"_"&amp;R1786,[1]挑战模式!$A:$AS,1,FALSE)),"",IF(VLOOKUP(P1786&amp;"_"&amp;Q1786&amp;"_"&amp;R1786,[1]挑战模式!$A:$AS,14+S1786,FALSE)="","",INT(VLOOKUP(P1786&amp;"_"&amp;Q1786&amp;"_"&amp;R1786,[1]挑战模式!$A:$AS,20+S1786,FALSE))))</f>
        <v/>
      </c>
      <c r="J1786" s="10" t="str">
        <f ca="1">IF(ISNA(VLOOKUP(P1786&amp;"_"&amp;Q1786&amp;"_"&amp;R1786,[1]挑战模式!$A:$AS,1,FALSE)),"",IF(VLOOKUP(P1786&amp;"_"&amp;Q1786&amp;"_"&amp;R1786,[1]挑战模式!$A:$AS,14+S1786,FALSE)="","",ROUND(VLOOKUP(P1786&amp;"_"&amp;Q1786&amp;"_"&amp;R1786,[1]挑战模式!$A:$AS,5,FALSE)/I1786,2)))</f>
        <v/>
      </c>
      <c r="K1786" s="10" t="str">
        <f t="shared" ca="1" si="181"/>
        <v/>
      </c>
      <c r="L1786" s="10" t="str">
        <f t="shared" ca="1" si="182"/>
        <v/>
      </c>
      <c r="M1786" s="10" t="str">
        <f t="shared" ca="1" si="183"/>
        <v/>
      </c>
      <c r="O1786" s="10" t="str">
        <f ca="1">IF(J1786="","",VLOOKUP(P1786&amp;"_"&amp;Q1786&amp;"_"&amp;R1786,[1]挑战模式!$A:$AS,38+S1786,FALSE))</f>
        <v/>
      </c>
      <c r="P1786" s="10">
        <v>4</v>
      </c>
      <c r="Q1786" s="10">
        <v>3</v>
      </c>
      <c r="R1786" s="10">
        <v>2</v>
      </c>
      <c r="S1786" s="10">
        <v>3</v>
      </c>
    </row>
    <row r="1787" spans="2:19" x14ac:dyDescent="0.2">
      <c r="B1787" s="10" t="str">
        <f t="shared" si="178"/>
        <v/>
      </c>
      <c r="C1787" s="10" t="str">
        <f>IF(ISNA(VLOOKUP(P1787&amp;"_"&amp;Q1787&amp;"_"&amp;R1787,[1]挑战模式!$A:$AS,1,FALSE)),"",IF(R1787-R1786=0,"",R1787))</f>
        <v/>
      </c>
      <c r="D1787" s="10" t="str">
        <f t="shared" si="179"/>
        <v/>
      </c>
      <c r="E1787" s="10" t="str">
        <f>""</f>
        <v/>
      </c>
      <c r="F1787" s="10" t="str">
        <f>IF(C1787="","",VLOOKUP(P1787&amp;"_"&amp;Q1787&amp;"_"&amp;R1787,[1]挑战模式!$A:$AS,13,FALSE)-VLOOKUP(P1787&amp;"_"&amp;Q1787&amp;"_"&amp;R1787,[1]挑战模式!$A:$AS,14,FALSE))</f>
        <v/>
      </c>
      <c r="G1787" s="10" t="str">
        <f t="shared" si="180"/>
        <v/>
      </c>
      <c r="H1787" s="10" t="str">
        <f t="shared" si="177"/>
        <v/>
      </c>
      <c r="I1787" s="10" t="str">
        <f ca="1">IF(ISNA(VLOOKUP(P1787&amp;"_"&amp;Q1787&amp;"_"&amp;R1787,[1]挑战模式!$A:$AS,1,FALSE)),"",IF(VLOOKUP(P1787&amp;"_"&amp;Q1787&amp;"_"&amp;R1787,[1]挑战模式!$A:$AS,14+S1787,FALSE)="","",INT(VLOOKUP(P1787&amp;"_"&amp;Q1787&amp;"_"&amp;R1787,[1]挑战模式!$A:$AS,20+S1787,FALSE))))</f>
        <v/>
      </c>
      <c r="J1787" s="10" t="str">
        <f ca="1">IF(ISNA(VLOOKUP(P1787&amp;"_"&amp;Q1787&amp;"_"&amp;R1787,[1]挑战模式!$A:$AS,1,FALSE)),"",IF(VLOOKUP(P1787&amp;"_"&amp;Q1787&amp;"_"&amp;R1787,[1]挑战模式!$A:$AS,14+S1787,FALSE)="","",ROUND(VLOOKUP(P1787&amp;"_"&amp;Q1787&amp;"_"&amp;R1787,[1]挑战模式!$A:$AS,5,FALSE)/I1787,2)))</f>
        <v/>
      </c>
      <c r="K1787" s="10" t="str">
        <f t="shared" ca="1" si="181"/>
        <v/>
      </c>
      <c r="L1787" s="10" t="str">
        <f t="shared" ca="1" si="182"/>
        <v/>
      </c>
      <c r="M1787" s="10" t="str">
        <f t="shared" ca="1" si="183"/>
        <v/>
      </c>
      <c r="O1787" s="10" t="str">
        <f ca="1">IF(J1787="","",VLOOKUP(P1787&amp;"_"&amp;Q1787&amp;"_"&amp;R1787,[1]挑战模式!$A:$AS,38+S1787,FALSE))</f>
        <v/>
      </c>
      <c r="P1787" s="10">
        <v>4</v>
      </c>
      <c r="Q1787" s="10">
        <v>3</v>
      </c>
      <c r="R1787" s="10">
        <v>2</v>
      </c>
      <c r="S1787" s="10">
        <v>4</v>
      </c>
    </row>
    <row r="1788" spans="2:19" x14ac:dyDescent="0.2">
      <c r="B1788" s="10" t="str">
        <f t="shared" si="178"/>
        <v/>
      </c>
      <c r="C1788" s="10" t="str">
        <f>IF(ISNA(VLOOKUP(P1788&amp;"_"&amp;Q1788&amp;"_"&amp;R1788,[1]挑战模式!$A:$AS,1,FALSE)),"",IF(R1788-R1787=0,"",R1788))</f>
        <v/>
      </c>
      <c r="D1788" s="10" t="str">
        <f t="shared" si="179"/>
        <v/>
      </c>
      <c r="E1788" s="10" t="str">
        <f>""</f>
        <v/>
      </c>
      <c r="F1788" s="10" t="str">
        <f>IF(C1788="","",VLOOKUP(P1788&amp;"_"&amp;Q1788&amp;"_"&amp;R1788,[1]挑战模式!$A:$AS,13,FALSE)-VLOOKUP(P1788&amp;"_"&amp;Q1788&amp;"_"&amp;R1788,[1]挑战模式!$A:$AS,14,FALSE))</f>
        <v/>
      </c>
      <c r="G1788" s="10" t="str">
        <f t="shared" si="180"/>
        <v/>
      </c>
      <c r="H1788" s="10" t="str">
        <f t="shared" si="177"/>
        <v/>
      </c>
      <c r="I1788" s="10" t="str">
        <f ca="1">IF(ISNA(VLOOKUP(P1788&amp;"_"&amp;Q1788&amp;"_"&amp;R1788,[1]挑战模式!$A:$AS,1,FALSE)),"",IF(VLOOKUP(P1788&amp;"_"&amp;Q1788&amp;"_"&amp;R1788,[1]挑战模式!$A:$AS,14+S1788,FALSE)="","",INT(VLOOKUP(P1788&amp;"_"&amp;Q1788&amp;"_"&amp;R1788,[1]挑战模式!$A:$AS,20+S1788,FALSE))))</f>
        <v/>
      </c>
      <c r="J1788" s="10" t="str">
        <f ca="1">IF(ISNA(VLOOKUP(P1788&amp;"_"&amp;Q1788&amp;"_"&amp;R1788,[1]挑战模式!$A:$AS,1,FALSE)),"",IF(VLOOKUP(P1788&amp;"_"&amp;Q1788&amp;"_"&amp;R1788,[1]挑战模式!$A:$AS,14+S1788,FALSE)="","",ROUND(VLOOKUP(P1788&amp;"_"&amp;Q1788&amp;"_"&amp;R1788,[1]挑战模式!$A:$AS,5,FALSE)/I1788,2)))</f>
        <v/>
      </c>
      <c r="K1788" s="10" t="str">
        <f t="shared" ca="1" si="181"/>
        <v/>
      </c>
      <c r="L1788" s="10" t="str">
        <f t="shared" ca="1" si="182"/>
        <v/>
      </c>
      <c r="M1788" s="10" t="str">
        <f t="shared" ca="1" si="183"/>
        <v/>
      </c>
      <c r="O1788" s="10" t="str">
        <f ca="1">IF(J1788="","",VLOOKUP(P1788&amp;"_"&amp;Q1788&amp;"_"&amp;R1788,[1]挑战模式!$A:$AS,38+S1788,FALSE))</f>
        <v/>
      </c>
      <c r="P1788" s="10">
        <v>4</v>
      </c>
      <c r="Q1788" s="10">
        <v>3</v>
      </c>
      <c r="R1788" s="10">
        <v>2</v>
      </c>
      <c r="S1788" s="10">
        <v>5</v>
      </c>
    </row>
    <row r="1789" spans="2:19" x14ac:dyDescent="0.2">
      <c r="B1789" s="10" t="str">
        <f t="shared" si="178"/>
        <v/>
      </c>
      <c r="C1789" s="10" t="str">
        <f>IF(ISNA(VLOOKUP(P1789&amp;"_"&amp;Q1789&amp;"_"&amp;R1789,[1]挑战模式!$A:$AS,1,FALSE)),"",IF(R1789-R1788=0,"",R1789))</f>
        <v/>
      </c>
      <c r="D1789" s="10" t="str">
        <f t="shared" si="179"/>
        <v/>
      </c>
      <c r="E1789" s="10" t="str">
        <f>""</f>
        <v/>
      </c>
      <c r="F1789" s="10" t="str">
        <f>IF(C1789="","",VLOOKUP(P1789&amp;"_"&amp;Q1789&amp;"_"&amp;R1789,[1]挑战模式!$A:$AS,13,FALSE)-VLOOKUP(P1789&amp;"_"&amp;Q1789&amp;"_"&amp;R1789,[1]挑战模式!$A:$AS,14,FALSE))</f>
        <v/>
      </c>
      <c r="G1789" s="10" t="str">
        <f t="shared" si="180"/>
        <v/>
      </c>
      <c r="H1789" s="10" t="str">
        <f t="shared" si="177"/>
        <v/>
      </c>
      <c r="I1789" s="10" t="str">
        <f ca="1">IF(ISNA(VLOOKUP(P1789&amp;"_"&amp;Q1789&amp;"_"&amp;R1789,[1]挑战模式!$A:$AS,1,FALSE)),"",IF(VLOOKUP(P1789&amp;"_"&amp;Q1789&amp;"_"&amp;R1789,[1]挑战模式!$A:$AS,14+S1789,FALSE)="","",INT(VLOOKUP(P1789&amp;"_"&amp;Q1789&amp;"_"&amp;R1789,[1]挑战模式!$A:$AS,20+S1789,FALSE))))</f>
        <v/>
      </c>
      <c r="J1789" s="10" t="str">
        <f ca="1">IF(ISNA(VLOOKUP(P1789&amp;"_"&amp;Q1789&amp;"_"&amp;R1789,[1]挑战模式!$A:$AS,1,FALSE)),"",IF(VLOOKUP(P1789&amp;"_"&amp;Q1789&amp;"_"&amp;R1789,[1]挑战模式!$A:$AS,14+S1789,FALSE)="","",ROUND(VLOOKUP(P1789&amp;"_"&amp;Q1789&amp;"_"&amp;R1789,[1]挑战模式!$A:$AS,5,FALSE)/I1789,2)))</f>
        <v/>
      </c>
      <c r="K1789" s="10" t="str">
        <f t="shared" ca="1" si="181"/>
        <v/>
      </c>
      <c r="L1789" s="10" t="str">
        <f t="shared" ca="1" si="182"/>
        <v/>
      </c>
      <c r="M1789" s="10" t="str">
        <f t="shared" ca="1" si="183"/>
        <v/>
      </c>
      <c r="O1789" s="10" t="str">
        <f ca="1">IF(J1789="","",VLOOKUP(P1789&amp;"_"&amp;Q1789&amp;"_"&amp;R1789,[1]挑战模式!$A:$AS,38+S1789,FALSE))</f>
        <v/>
      </c>
      <c r="P1789" s="10">
        <v>4</v>
      </c>
      <c r="Q1789" s="10">
        <v>3</v>
      </c>
      <c r="R1789" s="10">
        <v>2</v>
      </c>
      <c r="S1789" s="10">
        <v>6</v>
      </c>
    </row>
    <row r="1790" spans="2:19" x14ac:dyDescent="0.2">
      <c r="B1790" s="10" t="str">
        <f t="shared" si="178"/>
        <v>MonsterWaveCallRule_Season4_Challenge3</v>
      </c>
      <c r="C1790" s="10">
        <f>IF(ISNA(VLOOKUP(P1790&amp;"_"&amp;Q1790&amp;"_"&amp;R1790,[1]挑战模式!$A:$AS,1,FALSE)),"",IF(R1790-R1789=0,"",R1790))</f>
        <v>3</v>
      </c>
      <c r="D1790" s="10" t="str">
        <f t="shared" si="179"/>
        <v>赛季4挑战关卡3波次3</v>
      </c>
      <c r="E1790" s="10" t="str">
        <f>""</f>
        <v/>
      </c>
      <c r="F1790" s="10">
        <f>IF(C1790="","",VLOOKUP(P1790&amp;"_"&amp;Q1790&amp;"_"&amp;R1790,[1]挑战模式!$A:$AS,13,FALSE)-VLOOKUP(P1790&amp;"_"&amp;Q1790&amp;"_"&amp;R1790,[1]挑战模式!$A:$AS,14,FALSE))</f>
        <v>100</v>
      </c>
      <c r="G1790" s="10">
        <f t="shared" si="180"/>
        <v>180</v>
      </c>
      <c r="H1790" s="10">
        <f t="shared" si="177"/>
        <v>0</v>
      </c>
      <c r="I1790" s="10">
        <f ca="1">IF(ISNA(VLOOKUP(P1790&amp;"_"&amp;Q1790&amp;"_"&amp;R1790,[1]挑战模式!$A:$AS,1,FALSE)),"",IF(VLOOKUP(P1790&amp;"_"&amp;Q1790&amp;"_"&amp;R1790,[1]挑战模式!$A:$AS,14+S1790,FALSE)="","",INT(VLOOKUP(P1790&amp;"_"&amp;Q1790&amp;"_"&amp;R1790,[1]挑战模式!$A:$AS,20+S1790,FALSE))))</f>
        <v>7</v>
      </c>
      <c r="J1790" s="10">
        <f ca="1">IF(ISNA(VLOOKUP(P1790&amp;"_"&amp;Q1790&amp;"_"&amp;R1790,[1]挑战模式!$A:$AS,1,FALSE)),"",IF(VLOOKUP(P1790&amp;"_"&amp;Q1790&amp;"_"&amp;R1790,[1]挑战模式!$A:$AS,14+S1790,FALSE)="","",ROUND(VLOOKUP(P1790&amp;"_"&amp;Q1790&amp;"_"&amp;R1790,[1]挑战模式!$A:$AS,5,FALSE)/I1790,2)))</f>
        <v>2.86</v>
      </c>
      <c r="K1790" s="10">
        <f t="shared" ca="1" si="181"/>
        <v>1</v>
      </c>
      <c r="L1790" s="10" t="str">
        <f t="shared" ca="1" si="182"/>
        <v>Monster_Season4_Challenge3_3_1</v>
      </c>
      <c r="M1790" s="10">
        <f t="shared" ca="1" si="183"/>
        <v>1</v>
      </c>
      <c r="O1790" s="10">
        <f ca="1">IF(J1790="","",VLOOKUP(P1790&amp;"_"&amp;Q1790&amp;"_"&amp;R1790,[1]挑战模式!$A:$AS,38+S1790,FALSE))</f>
        <v>14</v>
      </c>
      <c r="P1790" s="10">
        <v>4</v>
      </c>
      <c r="Q1790" s="10">
        <v>3</v>
      </c>
      <c r="R1790" s="10">
        <v>3</v>
      </c>
      <c r="S1790" s="10">
        <v>1</v>
      </c>
    </row>
    <row r="1791" spans="2:19" x14ac:dyDescent="0.2">
      <c r="B1791" s="10" t="str">
        <f t="shared" si="178"/>
        <v/>
      </c>
      <c r="C1791" s="10" t="str">
        <f>IF(ISNA(VLOOKUP(P1791&amp;"_"&amp;Q1791&amp;"_"&amp;R1791,[1]挑战模式!$A:$AS,1,FALSE)),"",IF(R1791-R1790=0,"",R1791))</f>
        <v/>
      </c>
      <c r="D1791" s="10" t="str">
        <f t="shared" si="179"/>
        <v/>
      </c>
      <c r="E1791" s="10" t="str">
        <f>""</f>
        <v/>
      </c>
      <c r="F1791" s="10" t="str">
        <f>IF(C1791="","",VLOOKUP(P1791&amp;"_"&amp;Q1791&amp;"_"&amp;R1791,[1]挑战模式!$A:$AS,13,FALSE)-VLOOKUP(P1791&amp;"_"&amp;Q1791&amp;"_"&amp;R1791,[1]挑战模式!$A:$AS,14,FALSE))</f>
        <v/>
      </c>
      <c r="G1791" s="10" t="str">
        <f t="shared" si="180"/>
        <v/>
      </c>
      <c r="H1791" s="10" t="str">
        <f t="shared" si="177"/>
        <v/>
      </c>
      <c r="I1791" s="10">
        <f ca="1">IF(ISNA(VLOOKUP(P1791&amp;"_"&amp;Q1791&amp;"_"&amp;R1791,[1]挑战模式!$A:$AS,1,FALSE)),"",IF(VLOOKUP(P1791&amp;"_"&amp;Q1791&amp;"_"&amp;R1791,[1]挑战模式!$A:$AS,14+S1791,FALSE)="","",INT(VLOOKUP(P1791&amp;"_"&amp;Q1791&amp;"_"&amp;R1791,[1]挑战模式!$A:$AS,20+S1791,FALSE))))</f>
        <v>7</v>
      </c>
      <c r="J1791" s="10">
        <f ca="1">IF(ISNA(VLOOKUP(P1791&amp;"_"&amp;Q1791&amp;"_"&amp;R1791,[1]挑战模式!$A:$AS,1,FALSE)),"",IF(VLOOKUP(P1791&amp;"_"&amp;Q1791&amp;"_"&amp;R1791,[1]挑战模式!$A:$AS,14+S1791,FALSE)="","",ROUND(VLOOKUP(P1791&amp;"_"&amp;Q1791&amp;"_"&amp;R1791,[1]挑战模式!$A:$AS,5,FALSE)/I1791,2)))</f>
        <v>2.86</v>
      </c>
      <c r="K1791" s="10">
        <f t="shared" ca="1" si="181"/>
        <v>1</v>
      </c>
      <c r="L1791" s="10" t="str">
        <f t="shared" ca="1" si="182"/>
        <v>Monster_Season4_Challenge3_3_2</v>
      </c>
      <c r="M1791" s="10">
        <f t="shared" ca="1" si="183"/>
        <v>1</v>
      </c>
      <c r="O1791" s="10">
        <f ca="1">IF(J1791="","",VLOOKUP(P1791&amp;"_"&amp;Q1791&amp;"_"&amp;R1791,[1]挑战模式!$A:$AS,38+S1791,FALSE))</f>
        <v>14</v>
      </c>
      <c r="P1791" s="10">
        <v>4</v>
      </c>
      <c r="Q1791" s="10">
        <v>3</v>
      </c>
      <c r="R1791" s="10">
        <v>3</v>
      </c>
      <c r="S1791" s="10">
        <v>2</v>
      </c>
    </row>
    <row r="1792" spans="2:19" x14ac:dyDescent="0.2">
      <c r="B1792" s="10" t="str">
        <f t="shared" si="178"/>
        <v/>
      </c>
      <c r="C1792" s="10" t="str">
        <f>IF(ISNA(VLOOKUP(P1792&amp;"_"&amp;Q1792&amp;"_"&amp;R1792,[1]挑战模式!$A:$AS,1,FALSE)),"",IF(R1792-R1791=0,"",R1792))</f>
        <v/>
      </c>
      <c r="D1792" s="10" t="str">
        <f t="shared" si="179"/>
        <v/>
      </c>
      <c r="E1792" s="10" t="str">
        <f>""</f>
        <v/>
      </c>
      <c r="F1792" s="10" t="str">
        <f>IF(C1792="","",VLOOKUP(P1792&amp;"_"&amp;Q1792&amp;"_"&amp;R1792,[1]挑战模式!$A:$AS,13,FALSE)-VLOOKUP(P1792&amp;"_"&amp;Q1792&amp;"_"&amp;R1792,[1]挑战模式!$A:$AS,14,FALSE))</f>
        <v/>
      </c>
      <c r="G1792" s="10" t="str">
        <f t="shared" si="180"/>
        <v/>
      </c>
      <c r="H1792" s="10" t="str">
        <f t="shared" si="177"/>
        <v/>
      </c>
      <c r="I1792" s="10" t="str">
        <f ca="1">IF(ISNA(VLOOKUP(P1792&amp;"_"&amp;Q1792&amp;"_"&amp;R1792,[1]挑战模式!$A:$AS,1,FALSE)),"",IF(VLOOKUP(P1792&amp;"_"&amp;Q1792&amp;"_"&amp;R1792,[1]挑战模式!$A:$AS,14+S1792,FALSE)="","",INT(VLOOKUP(P1792&amp;"_"&amp;Q1792&amp;"_"&amp;R1792,[1]挑战模式!$A:$AS,20+S1792,FALSE))))</f>
        <v/>
      </c>
      <c r="J1792" s="10" t="str">
        <f ca="1">IF(ISNA(VLOOKUP(P1792&amp;"_"&amp;Q1792&amp;"_"&amp;R1792,[1]挑战模式!$A:$AS,1,FALSE)),"",IF(VLOOKUP(P1792&amp;"_"&amp;Q1792&amp;"_"&amp;R1792,[1]挑战模式!$A:$AS,14+S1792,FALSE)="","",ROUND(VLOOKUP(P1792&amp;"_"&amp;Q1792&amp;"_"&amp;R1792,[1]挑战模式!$A:$AS,5,FALSE)/I1792,2)))</f>
        <v/>
      </c>
      <c r="K1792" s="10" t="str">
        <f t="shared" ca="1" si="181"/>
        <v/>
      </c>
      <c r="L1792" s="10" t="str">
        <f t="shared" ca="1" si="182"/>
        <v/>
      </c>
      <c r="M1792" s="10" t="str">
        <f t="shared" ca="1" si="183"/>
        <v/>
      </c>
      <c r="O1792" s="10" t="str">
        <f ca="1">IF(J1792="","",VLOOKUP(P1792&amp;"_"&amp;Q1792&amp;"_"&amp;R1792,[1]挑战模式!$A:$AS,38+S1792,FALSE))</f>
        <v/>
      </c>
      <c r="P1792" s="10">
        <v>4</v>
      </c>
      <c r="Q1792" s="10">
        <v>3</v>
      </c>
      <c r="R1792" s="10">
        <v>3</v>
      </c>
      <c r="S1792" s="10">
        <v>3</v>
      </c>
    </row>
    <row r="1793" spans="2:19" x14ac:dyDescent="0.2">
      <c r="B1793" s="10" t="str">
        <f t="shared" si="178"/>
        <v/>
      </c>
      <c r="C1793" s="10" t="str">
        <f>IF(ISNA(VLOOKUP(P1793&amp;"_"&amp;Q1793&amp;"_"&amp;R1793,[1]挑战模式!$A:$AS,1,FALSE)),"",IF(R1793-R1792=0,"",R1793))</f>
        <v/>
      </c>
      <c r="D1793" s="10" t="str">
        <f t="shared" si="179"/>
        <v/>
      </c>
      <c r="E1793" s="10" t="str">
        <f>""</f>
        <v/>
      </c>
      <c r="F1793" s="10" t="str">
        <f>IF(C1793="","",VLOOKUP(P1793&amp;"_"&amp;Q1793&amp;"_"&amp;R1793,[1]挑战模式!$A:$AS,13,FALSE)-VLOOKUP(P1793&amp;"_"&amp;Q1793&amp;"_"&amp;R1793,[1]挑战模式!$A:$AS,14,FALSE))</f>
        <v/>
      </c>
      <c r="G1793" s="10" t="str">
        <f t="shared" si="180"/>
        <v/>
      </c>
      <c r="H1793" s="10" t="str">
        <f t="shared" si="177"/>
        <v/>
      </c>
      <c r="I1793" s="10" t="str">
        <f ca="1">IF(ISNA(VLOOKUP(P1793&amp;"_"&amp;Q1793&amp;"_"&amp;R1793,[1]挑战模式!$A:$AS,1,FALSE)),"",IF(VLOOKUP(P1793&amp;"_"&amp;Q1793&amp;"_"&amp;R1793,[1]挑战模式!$A:$AS,14+S1793,FALSE)="","",INT(VLOOKUP(P1793&amp;"_"&amp;Q1793&amp;"_"&amp;R1793,[1]挑战模式!$A:$AS,20+S1793,FALSE))))</f>
        <v/>
      </c>
      <c r="J1793" s="10" t="str">
        <f ca="1">IF(ISNA(VLOOKUP(P1793&amp;"_"&amp;Q1793&amp;"_"&amp;R1793,[1]挑战模式!$A:$AS,1,FALSE)),"",IF(VLOOKUP(P1793&amp;"_"&amp;Q1793&amp;"_"&amp;R1793,[1]挑战模式!$A:$AS,14+S1793,FALSE)="","",ROUND(VLOOKUP(P1793&amp;"_"&amp;Q1793&amp;"_"&amp;R1793,[1]挑战模式!$A:$AS,5,FALSE)/I1793,2)))</f>
        <v/>
      </c>
      <c r="K1793" s="10" t="str">
        <f t="shared" ca="1" si="181"/>
        <v/>
      </c>
      <c r="L1793" s="10" t="str">
        <f t="shared" ca="1" si="182"/>
        <v/>
      </c>
      <c r="M1793" s="10" t="str">
        <f t="shared" ca="1" si="183"/>
        <v/>
      </c>
      <c r="O1793" s="10" t="str">
        <f ca="1">IF(J1793="","",VLOOKUP(P1793&amp;"_"&amp;Q1793&amp;"_"&amp;R1793,[1]挑战模式!$A:$AS,38+S1793,FALSE))</f>
        <v/>
      </c>
      <c r="P1793" s="10">
        <v>4</v>
      </c>
      <c r="Q1793" s="10">
        <v>3</v>
      </c>
      <c r="R1793" s="10">
        <v>3</v>
      </c>
      <c r="S1793" s="10">
        <v>4</v>
      </c>
    </row>
    <row r="1794" spans="2:19" x14ac:dyDescent="0.2">
      <c r="B1794" s="10" t="str">
        <f t="shared" si="178"/>
        <v/>
      </c>
      <c r="C1794" s="10" t="str">
        <f>IF(ISNA(VLOOKUP(P1794&amp;"_"&amp;Q1794&amp;"_"&amp;R1794,[1]挑战模式!$A:$AS,1,FALSE)),"",IF(R1794-R1793=0,"",R1794))</f>
        <v/>
      </c>
      <c r="D1794" s="10" t="str">
        <f t="shared" si="179"/>
        <v/>
      </c>
      <c r="E1794" s="10" t="str">
        <f>""</f>
        <v/>
      </c>
      <c r="F1794" s="10" t="str">
        <f>IF(C1794="","",VLOOKUP(P1794&amp;"_"&amp;Q1794&amp;"_"&amp;R1794,[1]挑战模式!$A:$AS,13,FALSE)-VLOOKUP(P1794&amp;"_"&amp;Q1794&amp;"_"&amp;R1794,[1]挑战模式!$A:$AS,14,FALSE))</f>
        <v/>
      </c>
      <c r="G1794" s="10" t="str">
        <f t="shared" si="180"/>
        <v/>
      </c>
      <c r="H1794" s="10" t="str">
        <f t="shared" si="177"/>
        <v/>
      </c>
      <c r="I1794" s="10" t="str">
        <f ca="1">IF(ISNA(VLOOKUP(P1794&amp;"_"&amp;Q1794&amp;"_"&amp;R1794,[1]挑战模式!$A:$AS,1,FALSE)),"",IF(VLOOKUP(P1794&amp;"_"&amp;Q1794&amp;"_"&amp;R1794,[1]挑战模式!$A:$AS,14+S1794,FALSE)="","",INT(VLOOKUP(P1794&amp;"_"&amp;Q1794&amp;"_"&amp;R1794,[1]挑战模式!$A:$AS,20+S1794,FALSE))))</f>
        <v/>
      </c>
      <c r="J1794" s="10" t="str">
        <f ca="1">IF(ISNA(VLOOKUP(P1794&amp;"_"&amp;Q1794&amp;"_"&amp;R1794,[1]挑战模式!$A:$AS,1,FALSE)),"",IF(VLOOKUP(P1794&amp;"_"&amp;Q1794&amp;"_"&amp;R1794,[1]挑战模式!$A:$AS,14+S1794,FALSE)="","",ROUND(VLOOKUP(P1794&amp;"_"&amp;Q1794&amp;"_"&amp;R1794,[1]挑战模式!$A:$AS,5,FALSE)/I1794,2)))</f>
        <v/>
      </c>
      <c r="K1794" s="10" t="str">
        <f t="shared" ca="1" si="181"/>
        <v/>
      </c>
      <c r="L1794" s="10" t="str">
        <f t="shared" ca="1" si="182"/>
        <v/>
      </c>
      <c r="M1794" s="10" t="str">
        <f t="shared" ca="1" si="183"/>
        <v/>
      </c>
      <c r="O1794" s="10" t="str">
        <f ca="1">IF(J1794="","",VLOOKUP(P1794&amp;"_"&amp;Q1794&amp;"_"&amp;R1794,[1]挑战模式!$A:$AS,38+S1794,FALSE))</f>
        <v/>
      </c>
      <c r="P1794" s="10">
        <v>4</v>
      </c>
      <c r="Q1794" s="10">
        <v>3</v>
      </c>
      <c r="R1794" s="10">
        <v>3</v>
      </c>
      <c r="S1794" s="10">
        <v>5</v>
      </c>
    </row>
    <row r="1795" spans="2:19" x14ac:dyDescent="0.2">
      <c r="B1795" s="10" t="str">
        <f t="shared" si="178"/>
        <v/>
      </c>
      <c r="C1795" s="10" t="str">
        <f>IF(ISNA(VLOOKUP(P1795&amp;"_"&amp;Q1795&amp;"_"&amp;R1795,[1]挑战模式!$A:$AS,1,FALSE)),"",IF(R1795-R1794=0,"",R1795))</f>
        <v/>
      </c>
      <c r="D1795" s="10" t="str">
        <f t="shared" si="179"/>
        <v/>
      </c>
      <c r="E1795" s="10" t="str">
        <f>""</f>
        <v/>
      </c>
      <c r="F1795" s="10" t="str">
        <f>IF(C1795="","",VLOOKUP(P1795&amp;"_"&amp;Q1795&amp;"_"&amp;R1795,[1]挑战模式!$A:$AS,13,FALSE)-VLOOKUP(P1795&amp;"_"&amp;Q1795&amp;"_"&amp;R1795,[1]挑战模式!$A:$AS,14,FALSE))</f>
        <v/>
      </c>
      <c r="G1795" s="10" t="str">
        <f t="shared" si="180"/>
        <v/>
      </c>
      <c r="H1795" s="10" t="str">
        <f t="shared" si="177"/>
        <v/>
      </c>
      <c r="I1795" s="10" t="str">
        <f ca="1">IF(ISNA(VLOOKUP(P1795&amp;"_"&amp;Q1795&amp;"_"&amp;R1795,[1]挑战模式!$A:$AS,1,FALSE)),"",IF(VLOOKUP(P1795&amp;"_"&amp;Q1795&amp;"_"&amp;R1795,[1]挑战模式!$A:$AS,14+S1795,FALSE)="","",INT(VLOOKUP(P1795&amp;"_"&amp;Q1795&amp;"_"&amp;R1795,[1]挑战模式!$A:$AS,20+S1795,FALSE))))</f>
        <v/>
      </c>
      <c r="J1795" s="10" t="str">
        <f ca="1">IF(ISNA(VLOOKUP(P1795&amp;"_"&amp;Q1795&amp;"_"&amp;R1795,[1]挑战模式!$A:$AS,1,FALSE)),"",IF(VLOOKUP(P1795&amp;"_"&amp;Q1795&amp;"_"&amp;R1795,[1]挑战模式!$A:$AS,14+S1795,FALSE)="","",ROUND(VLOOKUP(P1795&amp;"_"&amp;Q1795&amp;"_"&amp;R1795,[1]挑战模式!$A:$AS,5,FALSE)/I1795,2)))</f>
        <v/>
      </c>
      <c r="K1795" s="10" t="str">
        <f t="shared" ca="1" si="181"/>
        <v/>
      </c>
      <c r="L1795" s="10" t="str">
        <f t="shared" ca="1" si="182"/>
        <v/>
      </c>
      <c r="M1795" s="10" t="str">
        <f t="shared" ca="1" si="183"/>
        <v/>
      </c>
      <c r="O1795" s="10" t="str">
        <f ca="1">IF(J1795="","",VLOOKUP(P1795&amp;"_"&amp;Q1795&amp;"_"&amp;R1795,[1]挑战模式!$A:$AS,38+S1795,FALSE))</f>
        <v/>
      </c>
      <c r="P1795" s="10">
        <v>4</v>
      </c>
      <c r="Q1795" s="10">
        <v>3</v>
      </c>
      <c r="R1795" s="10">
        <v>3</v>
      </c>
      <c r="S1795" s="10">
        <v>6</v>
      </c>
    </row>
    <row r="1796" spans="2:19" x14ac:dyDescent="0.2">
      <c r="B1796" s="10" t="str">
        <f t="shared" si="178"/>
        <v>MonsterWaveCallRule_Season4_Challenge3</v>
      </c>
      <c r="C1796" s="10">
        <f>IF(ISNA(VLOOKUP(P1796&amp;"_"&amp;Q1796&amp;"_"&amp;R1796,[1]挑战模式!$A:$AS,1,FALSE)),"",IF(R1796-R1795=0,"",R1796))</f>
        <v>4</v>
      </c>
      <c r="D1796" s="10" t="str">
        <f t="shared" si="179"/>
        <v>赛季4挑战关卡3波次4</v>
      </c>
      <c r="E1796" s="10" t="str">
        <f>""</f>
        <v/>
      </c>
      <c r="F1796" s="10">
        <f>IF(C1796="","",VLOOKUP(P1796&amp;"_"&amp;Q1796&amp;"_"&amp;R1796,[1]挑战模式!$A:$AS,13,FALSE)-VLOOKUP(P1796&amp;"_"&amp;Q1796&amp;"_"&amp;R1796,[1]挑战模式!$A:$AS,14,FALSE))</f>
        <v>100</v>
      </c>
      <c r="G1796" s="10">
        <f t="shared" si="180"/>
        <v>180</v>
      </c>
      <c r="H1796" s="10">
        <f t="shared" si="177"/>
        <v>0</v>
      </c>
      <c r="I1796" s="10">
        <f ca="1">IF(ISNA(VLOOKUP(P1796&amp;"_"&amp;Q1796&amp;"_"&amp;R1796,[1]挑战模式!$A:$AS,1,FALSE)),"",IF(VLOOKUP(P1796&amp;"_"&amp;Q1796&amp;"_"&amp;R1796,[1]挑战模式!$A:$AS,14+S1796,FALSE)="","",INT(VLOOKUP(P1796&amp;"_"&amp;Q1796&amp;"_"&amp;R1796,[1]挑战模式!$A:$AS,20+S1796,FALSE))))</f>
        <v>9</v>
      </c>
      <c r="J1796" s="10">
        <f ca="1">IF(ISNA(VLOOKUP(P1796&amp;"_"&amp;Q1796&amp;"_"&amp;R1796,[1]挑战模式!$A:$AS,1,FALSE)),"",IF(VLOOKUP(P1796&amp;"_"&amp;Q1796&amp;"_"&amp;R1796,[1]挑战模式!$A:$AS,14+S1796,FALSE)="","",ROUND(VLOOKUP(P1796&amp;"_"&amp;Q1796&amp;"_"&amp;R1796,[1]挑战模式!$A:$AS,5,FALSE)/I1796,2)))</f>
        <v>2.78</v>
      </c>
      <c r="K1796" s="10">
        <f t="shared" ca="1" si="181"/>
        <v>1</v>
      </c>
      <c r="L1796" s="10" t="str">
        <f t="shared" ca="1" si="182"/>
        <v>Monster_Season4_Challenge3_4_1</v>
      </c>
      <c r="M1796" s="10">
        <f t="shared" ca="1" si="183"/>
        <v>1</v>
      </c>
      <c r="O1796" s="10">
        <f ca="1">IF(J1796="","",VLOOKUP(P1796&amp;"_"&amp;Q1796&amp;"_"&amp;R1796,[1]挑战模式!$A:$AS,38+S1796,FALSE))</f>
        <v>8</v>
      </c>
      <c r="P1796" s="10">
        <v>4</v>
      </c>
      <c r="Q1796" s="10">
        <v>3</v>
      </c>
      <c r="R1796" s="10">
        <v>4</v>
      </c>
      <c r="S1796" s="10">
        <v>1</v>
      </c>
    </row>
    <row r="1797" spans="2:19" x14ac:dyDescent="0.2">
      <c r="B1797" s="10" t="str">
        <f t="shared" si="178"/>
        <v/>
      </c>
      <c r="C1797" s="10" t="str">
        <f>IF(ISNA(VLOOKUP(P1797&amp;"_"&amp;Q1797&amp;"_"&amp;R1797,[1]挑战模式!$A:$AS,1,FALSE)),"",IF(R1797-R1796=0,"",R1797))</f>
        <v/>
      </c>
      <c r="D1797" s="10" t="str">
        <f t="shared" si="179"/>
        <v/>
      </c>
      <c r="E1797" s="10" t="str">
        <f>""</f>
        <v/>
      </c>
      <c r="F1797" s="10" t="str">
        <f>IF(C1797="","",VLOOKUP(P1797&amp;"_"&amp;Q1797&amp;"_"&amp;R1797,[1]挑战模式!$A:$AS,13,FALSE)-VLOOKUP(P1797&amp;"_"&amp;Q1797&amp;"_"&amp;R1797,[1]挑战模式!$A:$AS,14,FALSE))</f>
        <v/>
      </c>
      <c r="G1797" s="10" t="str">
        <f t="shared" si="180"/>
        <v/>
      </c>
      <c r="H1797" s="10" t="str">
        <f t="shared" si="177"/>
        <v/>
      </c>
      <c r="I1797" s="10">
        <f ca="1">IF(ISNA(VLOOKUP(P1797&amp;"_"&amp;Q1797&amp;"_"&amp;R1797,[1]挑战模式!$A:$AS,1,FALSE)),"",IF(VLOOKUP(P1797&amp;"_"&amp;Q1797&amp;"_"&amp;R1797,[1]挑战模式!$A:$AS,14+S1797,FALSE)="","",INT(VLOOKUP(P1797&amp;"_"&amp;Q1797&amp;"_"&amp;R1797,[1]挑战模式!$A:$AS,20+S1797,FALSE))))</f>
        <v>9</v>
      </c>
      <c r="J1797" s="10">
        <f ca="1">IF(ISNA(VLOOKUP(P1797&amp;"_"&amp;Q1797&amp;"_"&amp;R1797,[1]挑战模式!$A:$AS,1,FALSE)),"",IF(VLOOKUP(P1797&amp;"_"&amp;Q1797&amp;"_"&amp;R1797,[1]挑战模式!$A:$AS,14+S1797,FALSE)="","",ROUND(VLOOKUP(P1797&amp;"_"&amp;Q1797&amp;"_"&amp;R1797,[1]挑战模式!$A:$AS,5,FALSE)/I1797,2)))</f>
        <v>2.78</v>
      </c>
      <c r="K1797" s="10">
        <f t="shared" ca="1" si="181"/>
        <v>1</v>
      </c>
      <c r="L1797" s="10" t="str">
        <f t="shared" ca="1" si="182"/>
        <v>Monster_Season4_Challenge3_4_2</v>
      </c>
      <c r="M1797" s="10">
        <f t="shared" ca="1" si="183"/>
        <v>1</v>
      </c>
      <c r="O1797" s="10">
        <f ca="1">IF(J1797="","",VLOOKUP(P1797&amp;"_"&amp;Q1797&amp;"_"&amp;R1797,[1]挑战模式!$A:$AS,38+S1797,FALSE))</f>
        <v>8</v>
      </c>
      <c r="P1797" s="10">
        <v>4</v>
      </c>
      <c r="Q1797" s="10">
        <v>3</v>
      </c>
      <c r="R1797" s="10">
        <v>4</v>
      </c>
      <c r="S1797" s="10">
        <v>2</v>
      </c>
    </row>
    <row r="1798" spans="2:19" x14ac:dyDescent="0.2">
      <c r="B1798" s="10" t="str">
        <f t="shared" si="178"/>
        <v/>
      </c>
      <c r="C1798" s="10" t="str">
        <f>IF(ISNA(VLOOKUP(P1798&amp;"_"&amp;Q1798&amp;"_"&amp;R1798,[1]挑战模式!$A:$AS,1,FALSE)),"",IF(R1798-R1797=0,"",R1798))</f>
        <v/>
      </c>
      <c r="D1798" s="10" t="str">
        <f t="shared" si="179"/>
        <v/>
      </c>
      <c r="E1798" s="10" t="str">
        <f>""</f>
        <v/>
      </c>
      <c r="F1798" s="10" t="str">
        <f>IF(C1798="","",VLOOKUP(P1798&amp;"_"&amp;Q1798&amp;"_"&amp;R1798,[1]挑战模式!$A:$AS,13,FALSE)-VLOOKUP(P1798&amp;"_"&amp;Q1798&amp;"_"&amp;R1798,[1]挑战模式!$A:$AS,14,FALSE))</f>
        <v/>
      </c>
      <c r="G1798" s="10" t="str">
        <f t="shared" si="180"/>
        <v/>
      </c>
      <c r="H1798" s="10" t="str">
        <f t="shared" si="177"/>
        <v/>
      </c>
      <c r="I1798" s="10">
        <f ca="1">IF(ISNA(VLOOKUP(P1798&amp;"_"&amp;Q1798&amp;"_"&amp;R1798,[1]挑战模式!$A:$AS,1,FALSE)),"",IF(VLOOKUP(P1798&amp;"_"&amp;Q1798&amp;"_"&amp;R1798,[1]挑战模式!$A:$AS,14+S1798,FALSE)="","",INT(VLOOKUP(P1798&amp;"_"&amp;Q1798&amp;"_"&amp;R1798,[1]挑战模式!$A:$AS,20+S1798,FALSE))))</f>
        <v>4</v>
      </c>
      <c r="J1798" s="10">
        <f ca="1">IF(ISNA(VLOOKUP(P1798&amp;"_"&amp;Q1798&amp;"_"&amp;R1798,[1]挑战模式!$A:$AS,1,FALSE)),"",IF(VLOOKUP(P1798&amp;"_"&amp;Q1798&amp;"_"&amp;R1798,[1]挑战模式!$A:$AS,14+S1798,FALSE)="","",ROUND(VLOOKUP(P1798&amp;"_"&amp;Q1798&amp;"_"&amp;R1798,[1]挑战模式!$A:$AS,5,FALSE)/I1798,2)))</f>
        <v>6.25</v>
      </c>
      <c r="K1798" s="10">
        <f t="shared" ca="1" si="181"/>
        <v>1</v>
      </c>
      <c r="L1798" s="10" t="str">
        <f t="shared" ca="1" si="182"/>
        <v>Monster_Season4_Challenge3_4_3</v>
      </c>
      <c r="M1798" s="10">
        <f t="shared" ca="1" si="183"/>
        <v>1</v>
      </c>
      <c r="O1798" s="10">
        <f ca="1">IF(J1798="","",VLOOKUP(P1798&amp;"_"&amp;Q1798&amp;"_"&amp;R1798,[1]挑战模式!$A:$AS,38+S1798,FALSE))</f>
        <v>15</v>
      </c>
      <c r="P1798" s="10">
        <v>4</v>
      </c>
      <c r="Q1798" s="10">
        <v>3</v>
      </c>
      <c r="R1798" s="10">
        <v>4</v>
      </c>
      <c r="S1798" s="10">
        <v>3</v>
      </c>
    </row>
    <row r="1799" spans="2:19" x14ac:dyDescent="0.2">
      <c r="B1799" s="10" t="str">
        <f t="shared" si="178"/>
        <v/>
      </c>
      <c r="C1799" s="10" t="str">
        <f>IF(ISNA(VLOOKUP(P1799&amp;"_"&amp;Q1799&amp;"_"&amp;R1799,[1]挑战模式!$A:$AS,1,FALSE)),"",IF(R1799-R1798=0,"",R1799))</f>
        <v/>
      </c>
      <c r="D1799" s="10" t="str">
        <f t="shared" si="179"/>
        <v/>
      </c>
      <c r="E1799" s="10" t="str">
        <f>""</f>
        <v/>
      </c>
      <c r="F1799" s="10" t="str">
        <f>IF(C1799="","",VLOOKUP(P1799&amp;"_"&amp;Q1799&amp;"_"&amp;R1799,[1]挑战模式!$A:$AS,13,FALSE)-VLOOKUP(P1799&amp;"_"&amp;Q1799&amp;"_"&amp;R1799,[1]挑战模式!$A:$AS,14,FALSE))</f>
        <v/>
      </c>
      <c r="G1799" s="10" t="str">
        <f t="shared" si="180"/>
        <v/>
      </c>
      <c r="H1799" s="10" t="str">
        <f t="shared" si="177"/>
        <v/>
      </c>
      <c r="I1799" s="10" t="str">
        <f ca="1">IF(ISNA(VLOOKUP(P1799&amp;"_"&amp;Q1799&amp;"_"&amp;R1799,[1]挑战模式!$A:$AS,1,FALSE)),"",IF(VLOOKUP(P1799&amp;"_"&amp;Q1799&amp;"_"&amp;R1799,[1]挑战模式!$A:$AS,14+S1799,FALSE)="","",INT(VLOOKUP(P1799&amp;"_"&amp;Q1799&amp;"_"&amp;R1799,[1]挑战模式!$A:$AS,20+S1799,FALSE))))</f>
        <v/>
      </c>
      <c r="J1799" s="10" t="str">
        <f ca="1">IF(ISNA(VLOOKUP(P1799&amp;"_"&amp;Q1799&amp;"_"&amp;R1799,[1]挑战模式!$A:$AS,1,FALSE)),"",IF(VLOOKUP(P1799&amp;"_"&amp;Q1799&amp;"_"&amp;R1799,[1]挑战模式!$A:$AS,14+S1799,FALSE)="","",ROUND(VLOOKUP(P1799&amp;"_"&amp;Q1799&amp;"_"&amp;R1799,[1]挑战模式!$A:$AS,5,FALSE)/I1799,2)))</f>
        <v/>
      </c>
      <c r="K1799" s="10" t="str">
        <f t="shared" ca="1" si="181"/>
        <v/>
      </c>
      <c r="L1799" s="10" t="str">
        <f t="shared" ca="1" si="182"/>
        <v/>
      </c>
      <c r="M1799" s="10" t="str">
        <f t="shared" ca="1" si="183"/>
        <v/>
      </c>
      <c r="O1799" s="10" t="str">
        <f ca="1">IF(J1799="","",VLOOKUP(P1799&amp;"_"&amp;Q1799&amp;"_"&amp;R1799,[1]挑战模式!$A:$AS,38+S1799,FALSE))</f>
        <v/>
      </c>
      <c r="P1799" s="10">
        <v>4</v>
      </c>
      <c r="Q1799" s="10">
        <v>3</v>
      </c>
      <c r="R1799" s="10">
        <v>4</v>
      </c>
      <c r="S1799" s="10">
        <v>4</v>
      </c>
    </row>
    <row r="1800" spans="2:19" x14ac:dyDescent="0.2">
      <c r="B1800" s="10" t="str">
        <f t="shared" si="178"/>
        <v/>
      </c>
      <c r="C1800" s="10" t="str">
        <f>IF(ISNA(VLOOKUP(P1800&amp;"_"&amp;Q1800&amp;"_"&amp;R1800,[1]挑战模式!$A:$AS,1,FALSE)),"",IF(R1800-R1799=0,"",R1800))</f>
        <v/>
      </c>
      <c r="D1800" s="10" t="str">
        <f t="shared" si="179"/>
        <v/>
      </c>
      <c r="E1800" s="10" t="str">
        <f>""</f>
        <v/>
      </c>
      <c r="F1800" s="10" t="str">
        <f>IF(C1800="","",VLOOKUP(P1800&amp;"_"&amp;Q1800&amp;"_"&amp;R1800,[1]挑战模式!$A:$AS,13,FALSE)-VLOOKUP(P1800&amp;"_"&amp;Q1800&amp;"_"&amp;R1800,[1]挑战模式!$A:$AS,14,FALSE))</f>
        <v/>
      </c>
      <c r="G1800" s="10" t="str">
        <f t="shared" si="180"/>
        <v/>
      </c>
      <c r="H1800" s="10" t="str">
        <f t="shared" si="177"/>
        <v/>
      </c>
      <c r="I1800" s="10" t="str">
        <f ca="1">IF(ISNA(VLOOKUP(P1800&amp;"_"&amp;Q1800&amp;"_"&amp;R1800,[1]挑战模式!$A:$AS,1,FALSE)),"",IF(VLOOKUP(P1800&amp;"_"&amp;Q1800&amp;"_"&amp;R1800,[1]挑战模式!$A:$AS,14+S1800,FALSE)="","",INT(VLOOKUP(P1800&amp;"_"&amp;Q1800&amp;"_"&amp;R1800,[1]挑战模式!$A:$AS,20+S1800,FALSE))))</f>
        <v/>
      </c>
      <c r="J1800" s="10" t="str">
        <f ca="1">IF(ISNA(VLOOKUP(P1800&amp;"_"&amp;Q1800&amp;"_"&amp;R1800,[1]挑战模式!$A:$AS,1,FALSE)),"",IF(VLOOKUP(P1800&amp;"_"&amp;Q1800&amp;"_"&amp;R1800,[1]挑战模式!$A:$AS,14+S1800,FALSE)="","",ROUND(VLOOKUP(P1800&amp;"_"&amp;Q1800&amp;"_"&amp;R1800,[1]挑战模式!$A:$AS,5,FALSE)/I1800,2)))</f>
        <v/>
      </c>
      <c r="K1800" s="10" t="str">
        <f t="shared" ca="1" si="181"/>
        <v/>
      </c>
      <c r="L1800" s="10" t="str">
        <f t="shared" ca="1" si="182"/>
        <v/>
      </c>
      <c r="M1800" s="10" t="str">
        <f t="shared" ca="1" si="183"/>
        <v/>
      </c>
      <c r="O1800" s="10" t="str">
        <f ca="1">IF(J1800="","",VLOOKUP(P1800&amp;"_"&amp;Q1800&amp;"_"&amp;R1800,[1]挑战模式!$A:$AS,38+S1800,FALSE))</f>
        <v/>
      </c>
      <c r="P1800" s="10">
        <v>4</v>
      </c>
      <c r="Q1800" s="10">
        <v>3</v>
      </c>
      <c r="R1800" s="10">
        <v>4</v>
      </c>
      <c r="S1800" s="10">
        <v>5</v>
      </c>
    </row>
    <row r="1801" spans="2:19" x14ac:dyDescent="0.2">
      <c r="B1801" s="10" t="str">
        <f t="shared" si="178"/>
        <v/>
      </c>
      <c r="C1801" s="10" t="str">
        <f>IF(ISNA(VLOOKUP(P1801&amp;"_"&amp;Q1801&amp;"_"&amp;R1801,[1]挑战模式!$A:$AS,1,FALSE)),"",IF(R1801-R1800=0,"",R1801))</f>
        <v/>
      </c>
      <c r="D1801" s="10" t="str">
        <f t="shared" si="179"/>
        <v/>
      </c>
      <c r="E1801" s="10" t="str">
        <f>""</f>
        <v/>
      </c>
      <c r="F1801" s="10" t="str">
        <f>IF(C1801="","",VLOOKUP(P1801&amp;"_"&amp;Q1801&amp;"_"&amp;R1801,[1]挑战模式!$A:$AS,13,FALSE)-VLOOKUP(P1801&amp;"_"&amp;Q1801&amp;"_"&amp;R1801,[1]挑战模式!$A:$AS,14,FALSE))</f>
        <v/>
      </c>
      <c r="G1801" s="10" t="str">
        <f t="shared" si="180"/>
        <v/>
      </c>
      <c r="H1801" s="10" t="str">
        <f t="shared" si="177"/>
        <v/>
      </c>
      <c r="I1801" s="10" t="str">
        <f ca="1">IF(ISNA(VLOOKUP(P1801&amp;"_"&amp;Q1801&amp;"_"&amp;R1801,[1]挑战模式!$A:$AS,1,FALSE)),"",IF(VLOOKUP(P1801&amp;"_"&amp;Q1801&amp;"_"&amp;R1801,[1]挑战模式!$A:$AS,14+S1801,FALSE)="","",INT(VLOOKUP(P1801&amp;"_"&amp;Q1801&amp;"_"&amp;R1801,[1]挑战模式!$A:$AS,20+S1801,FALSE))))</f>
        <v/>
      </c>
      <c r="J1801" s="10" t="str">
        <f ca="1">IF(ISNA(VLOOKUP(P1801&amp;"_"&amp;Q1801&amp;"_"&amp;R1801,[1]挑战模式!$A:$AS,1,FALSE)),"",IF(VLOOKUP(P1801&amp;"_"&amp;Q1801&amp;"_"&amp;R1801,[1]挑战模式!$A:$AS,14+S1801,FALSE)="","",ROUND(VLOOKUP(P1801&amp;"_"&amp;Q1801&amp;"_"&amp;R1801,[1]挑战模式!$A:$AS,5,FALSE)/I1801,2)))</f>
        <v/>
      </c>
      <c r="K1801" s="10" t="str">
        <f t="shared" ca="1" si="181"/>
        <v/>
      </c>
      <c r="L1801" s="10" t="str">
        <f t="shared" ca="1" si="182"/>
        <v/>
      </c>
      <c r="M1801" s="10" t="str">
        <f t="shared" ca="1" si="183"/>
        <v/>
      </c>
      <c r="O1801" s="10" t="str">
        <f ca="1">IF(J1801="","",VLOOKUP(P1801&amp;"_"&amp;Q1801&amp;"_"&amp;R1801,[1]挑战模式!$A:$AS,38+S1801,FALSE))</f>
        <v/>
      </c>
      <c r="P1801" s="10">
        <v>4</v>
      </c>
      <c r="Q1801" s="10">
        <v>3</v>
      </c>
      <c r="R1801" s="10">
        <v>4</v>
      </c>
      <c r="S1801" s="10">
        <v>6</v>
      </c>
    </row>
    <row r="1802" spans="2:19" x14ac:dyDescent="0.2">
      <c r="B1802" s="10" t="str">
        <f t="shared" si="178"/>
        <v>MonsterWaveCallRule_Season4_Challenge3</v>
      </c>
      <c r="C1802" s="10">
        <f>IF(ISNA(VLOOKUP(P1802&amp;"_"&amp;Q1802&amp;"_"&amp;R1802,[1]挑战模式!$A:$AS,1,FALSE)),"",IF(R1802-R1801=0,"",R1802))</f>
        <v>5</v>
      </c>
      <c r="D1802" s="10" t="str">
        <f t="shared" si="179"/>
        <v>赛季4挑战关卡3波次5</v>
      </c>
      <c r="E1802" s="10" t="str">
        <f>""</f>
        <v/>
      </c>
      <c r="F1802" s="10">
        <f>IF(C1802="","",VLOOKUP(P1802&amp;"_"&amp;Q1802&amp;"_"&amp;R1802,[1]挑战模式!$A:$AS,13,FALSE)-VLOOKUP(P1802&amp;"_"&amp;Q1802&amp;"_"&amp;R1802,[1]挑战模式!$A:$AS,14,FALSE))</f>
        <v>100</v>
      </c>
      <c r="G1802" s="10">
        <f t="shared" si="180"/>
        <v>180</v>
      </c>
      <c r="H1802" s="10">
        <f t="shared" si="177"/>
        <v>0</v>
      </c>
      <c r="I1802" s="10">
        <f ca="1">IF(ISNA(VLOOKUP(P1802&amp;"_"&amp;Q1802&amp;"_"&amp;R1802,[1]挑战模式!$A:$AS,1,FALSE)),"",IF(VLOOKUP(P1802&amp;"_"&amp;Q1802&amp;"_"&amp;R1802,[1]挑战模式!$A:$AS,14+S1802,FALSE)="","",INT(VLOOKUP(P1802&amp;"_"&amp;Q1802&amp;"_"&amp;R1802,[1]挑战模式!$A:$AS,20+S1802,FALSE))))</f>
        <v>12</v>
      </c>
      <c r="J1802" s="10">
        <f ca="1">IF(ISNA(VLOOKUP(P1802&amp;"_"&amp;Q1802&amp;"_"&amp;R1802,[1]挑战模式!$A:$AS,1,FALSE)),"",IF(VLOOKUP(P1802&amp;"_"&amp;Q1802&amp;"_"&amp;R1802,[1]挑战模式!$A:$AS,14+S1802,FALSE)="","",ROUND(VLOOKUP(P1802&amp;"_"&amp;Q1802&amp;"_"&amp;R1802,[1]挑战模式!$A:$AS,5,FALSE)/I1802,2)))</f>
        <v>2.5</v>
      </c>
      <c r="K1802" s="10">
        <f t="shared" ca="1" si="181"/>
        <v>1</v>
      </c>
      <c r="L1802" s="10" t="str">
        <f t="shared" ca="1" si="182"/>
        <v>Monster_Season4_Challenge3_5_1</v>
      </c>
      <c r="M1802" s="10">
        <f t="shared" ca="1" si="183"/>
        <v>1</v>
      </c>
      <c r="O1802" s="10">
        <f ca="1">IF(J1802="","",VLOOKUP(P1802&amp;"_"&amp;Q1802&amp;"_"&amp;R1802,[1]挑战模式!$A:$AS,38+S1802,FALSE))</f>
        <v>4</v>
      </c>
      <c r="P1802" s="10">
        <v>4</v>
      </c>
      <c r="Q1802" s="10">
        <v>3</v>
      </c>
      <c r="R1802" s="10">
        <v>5</v>
      </c>
      <c r="S1802" s="10">
        <v>1</v>
      </c>
    </row>
    <row r="1803" spans="2:19" x14ac:dyDescent="0.2">
      <c r="B1803" s="10" t="str">
        <f t="shared" si="178"/>
        <v/>
      </c>
      <c r="C1803" s="10" t="str">
        <f>IF(ISNA(VLOOKUP(P1803&amp;"_"&amp;Q1803&amp;"_"&amp;R1803,[1]挑战模式!$A:$AS,1,FALSE)),"",IF(R1803-R1802=0,"",R1803))</f>
        <v/>
      </c>
      <c r="D1803" s="10" t="str">
        <f t="shared" si="179"/>
        <v/>
      </c>
      <c r="E1803" s="10" t="str">
        <f>""</f>
        <v/>
      </c>
      <c r="F1803" s="10" t="str">
        <f>IF(C1803="","",VLOOKUP(P1803&amp;"_"&amp;Q1803&amp;"_"&amp;R1803,[1]挑战模式!$A:$AS,13,FALSE)-VLOOKUP(P1803&amp;"_"&amp;Q1803&amp;"_"&amp;R1803,[1]挑战模式!$A:$AS,14,FALSE))</f>
        <v/>
      </c>
      <c r="G1803" s="10" t="str">
        <f t="shared" si="180"/>
        <v/>
      </c>
      <c r="H1803" s="10" t="str">
        <f t="shared" si="177"/>
        <v/>
      </c>
      <c r="I1803" s="10">
        <f ca="1">IF(ISNA(VLOOKUP(P1803&amp;"_"&amp;Q1803&amp;"_"&amp;R1803,[1]挑战模式!$A:$AS,1,FALSE)),"",IF(VLOOKUP(P1803&amp;"_"&amp;Q1803&amp;"_"&amp;R1803,[1]挑战模式!$A:$AS,14+S1803,FALSE)="","",INT(VLOOKUP(P1803&amp;"_"&amp;Q1803&amp;"_"&amp;R1803,[1]挑战模式!$A:$AS,20+S1803,FALSE))))</f>
        <v>12</v>
      </c>
      <c r="J1803" s="10">
        <f ca="1">IF(ISNA(VLOOKUP(P1803&amp;"_"&amp;Q1803&amp;"_"&amp;R1803,[1]挑战模式!$A:$AS,1,FALSE)),"",IF(VLOOKUP(P1803&amp;"_"&amp;Q1803&amp;"_"&amp;R1803,[1]挑战模式!$A:$AS,14+S1803,FALSE)="","",ROUND(VLOOKUP(P1803&amp;"_"&amp;Q1803&amp;"_"&amp;R1803,[1]挑战模式!$A:$AS,5,FALSE)/I1803,2)))</f>
        <v>2.5</v>
      </c>
      <c r="K1803" s="10">
        <f t="shared" ca="1" si="181"/>
        <v>1</v>
      </c>
      <c r="L1803" s="10" t="str">
        <f t="shared" ca="1" si="182"/>
        <v>Monster_Season4_Challenge3_5_2</v>
      </c>
      <c r="M1803" s="10">
        <f t="shared" ca="1" si="183"/>
        <v>1</v>
      </c>
      <c r="O1803" s="10">
        <f ca="1">IF(J1803="","",VLOOKUP(P1803&amp;"_"&amp;Q1803&amp;"_"&amp;R1803,[1]挑战模式!$A:$AS,38+S1803,FALSE))</f>
        <v>8</v>
      </c>
      <c r="P1803" s="10">
        <v>4</v>
      </c>
      <c r="Q1803" s="10">
        <v>3</v>
      </c>
      <c r="R1803" s="10">
        <v>5</v>
      </c>
      <c r="S1803" s="10">
        <v>2</v>
      </c>
    </row>
    <row r="1804" spans="2:19" x14ac:dyDescent="0.2">
      <c r="B1804" s="10" t="str">
        <f t="shared" si="178"/>
        <v/>
      </c>
      <c r="C1804" s="10" t="str">
        <f>IF(ISNA(VLOOKUP(P1804&amp;"_"&amp;Q1804&amp;"_"&amp;R1804,[1]挑战模式!$A:$AS,1,FALSE)),"",IF(R1804-R1803=0,"",R1804))</f>
        <v/>
      </c>
      <c r="D1804" s="10" t="str">
        <f t="shared" si="179"/>
        <v/>
      </c>
      <c r="E1804" s="10" t="str">
        <f>""</f>
        <v/>
      </c>
      <c r="F1804" s="10" t="str">
        <f>IF(C1804="","",VLOOKUP(P1804&amp;"_"&amp;Q1804&amp;"_"&amp;R1804,[1]挑战模式!$A:$AS,13,FALSE)-VLOOKUP(P1804&amp;"_"&amp;Q1804&amp;"_"&amp;R1804,[1]挑战模式!$A:$AS,14,FALSE))</f>
        <v/>
      </c>
      <c r="G1804" s="10" t="str">
        <f t="shared" si="180"/>
        <v/>
      </c>
      <c r="H1804" s="10" t="str">
        <f t="shared" si="177"/>
        <v/>
      </c>
      <c r="I1804" s="10">
        <f ca="1">IF(ISNA(VLOOKUP(P1804&amp;"_"&amp;Q1804&amp;"_"&amp;R1804,[1]挑战模式!$A:$AS,1,FALSE)),"",IF(VLOOKUP(P1804&amp;"_"&amp;Q1804&amp;"_"&amp;R1804,[1]挑战模式!$A:$AS,14+S1804,FALSE)="","",INT(VLOOKUP(P1804&amp;"_"&amp;Q1804&amp;"_"&amp;R1804,[1]挑战模式!$A:$AS,20+S1804,FALSE))))</f>
        <v>6</v>
      </c>
      <c r="J1804" s="10">
        <f ca="1">IF(ISNA(VLOOKUP(P1804&amp;"_"&amp;Q1804&amp;"_"&amp;R1804,[1]挑战模式!$A:$AS,1,FALSE)),"",IF(VLOOKUP(P1804&amp;"_"&amp;Q1804&amp;"_"&amp;R1804,[1]挑战模式!$A:$AS,14+S1804,FALSE)="","",ROUND(VLOOKUP(P1804&amp;"_"&amp;Q1804&amp;"_"&amp;R1804,[1]挑战模式!$A:$AS,5,FALSE)/I1804,2)))</f>
        <v>5</v>
      </c>
      <c r="K1804" s="10">
        <f t="shared" ca="1" si="181"/>
        <v>1</v>
      </c>
      <c r="L1804" s="10" t="str">
        <f t="shared" ca="1" si="182"/>
        <v>Monster_Season4_Challenge3_5_3</v>
      </c>
      <c r="M1804" s="10">
        <f t="shared" ca="1" si="183"/>
        <v>1</v>
      </c>
      <c r="O1804" s="10">
        <f ca="1">IF(J1804="","",VLOOKUP(P1804&amp;"_"&amp;Q1804&amp;"_"&amp;R1804,[1]挑战模式!$A:$AS,38+S1804,FALSE))</f>
        <v>8</v>
      </c>
      <c r="P1804" s="10">
        <v>4</v>
      </c>
      <c r="Q1804" s="10">
        <v>3</v>
      </c>
      <c r="R1804" s="10">
        <v>5</v>
      </c>
      <c r="S1804" s="10">
        <v>3</v>
      </c>
    </row>
    <row r="1805" spans="2:19" x14ac:dyDescent="0.2">
      <c r="B1805" s="10" t="str">
        <f t="shared" si="178"/>
        <v/>
      </c>
      <c r="C1805" s="10" t="str">
        <f>IF(ISNA(VLOOKUP(P1805&amp;"_"&amp;Q1805&amp;"_"&amp;R1805,[1]挑战模式!$A:$AS,1,FALSE)),"",IF(R1805-R1804=0,"",R1805))</f>
        <v/>
      </c>
      <c r="D1805" s="10" t="str">
        <f t="shared" si="179"/>
        <v/>
      </c>
      <c r="E1805" s="10" t="str">
        <f>""</f>
        <v/>
      </c>
      <c r="F1805" s="10" t="str">
        <f>IF(C1805="","",VLOOKUP(P1805&amp;"_"&amp;Q1805&amp;"_"&amp;R1805,[1]挑战模式!$A:$AS,13,FALSE)-VLOOKUP(P1805&amp;"_"&amp;Q1805&amp;"_"&amp;R1805,[1]挑战模式!$A:$AS,14,FALSE))</f>
        <v/>
      </c>
      <c r="G1805" s="10" t="str">
        <f t="shared" si="180"/>
        <v/>
      </c>
      <c r="H1805" s="10" t="str">
        <f t="shared" si="177"/>
        <v/>
      </c>
      <c r="I1805" s="10" t="str">
        <f ca="1">IF(ISNA(VLOOKUP(P1805&amp;"_"&amp;Q1805&amp;"_"&amp;R1805,[1]挑战模式!$A:$AS,1,FALSE)),"",IF(VLOOKUP(P1805&amp;"_"&amp;Q1805&amp;"_"&amp;R1805,[1]挑战模式!$A:$AS,14+S1805,FALSE)="","",INT(VLOOKUP(P1805&amp;"_"&amp;Q1805&amp;"_"&amp;R1805,[1]挑战模式!$A:$AS,20+S1805,FALSE))))</f>
        <v/>
      </c>
      <c r="J1805" s="10" t="str">
        <f ca="1">IF(ISNA(VLOOKUP(P1805&amp;"_"&amp;Q1805&amp;"_"&amp;R1805,[1]挑战模式!$A:$AS,1,FALSE)),"",IF(VLOOKUP(P1805&amp;"_"&amp;Q1805&amp;"_"&amp;R1805,[1]挑战模式!$A:$AS,14+S1805,FALSE)="","",ROUND(VLOOKUP(P1805&amp;"_"&amp;Q1805&amp;"_"&amp;R1805,[1]挑战模式!$A:$AS,5,FALSE)/I1805,2)))</f>
        <v/>
      </c>
      <c r="K1805" s="10" t="str">
        <f t="shared" ca="1" si="181"/>
        <v/>
      </c>
      <c r="L1805" s="10" t="str">
        <f t="shared" ca="1" si="182"/>
        <v/>
      </c>
      <c r="M1805" s="10" t="str">
        <f t="shared" ca="1" si="183"/>
        <v/>
      </c>
      <c r="O1805" s="10" t="str">
        <f ca="1">IF(J1805="","",VLOOKUP(P1805&amp;"_"&amp;Q1805&amp;"_"&amp;R1805,[1]挑战模式!$A:$AS,38+S1805,FALSE))</f>
        <v/>
      </c>
      <c r="P1805" s="10">
        <v>4</v>
      </c>
      <c r="Q1805" s="10">
        <v>3</v>
      </c>
      <c r="R1805" s="10">
        <v>5</v>
      </c>
      <c r="S1805" s="10">
        <v>4</v>
      </c>
    </row>
    <row r="1806" spans="2:19" x14ac:dyDescent="0.2">
      <c r="B1806" s="10" t="str">
        <f t="shared" si="178"/>
        <v/>
      </c>
      <c r="C1806" s="10" t="str">
        <f>IF(ISNA(VLOOKUP(P1806&amp;"_"&amp;Q1806&amp;"_"&amp;R1806,[1]挑战模式!$A:$AS,1,FALSE)),"",IF(R1806-R1805=0,"",R1806))</f>
        <v/>
      </c>
      <c r="D1806" s="10" t="str">
        <f t="shared" si="179"/>
        <v/>
      </c>
      <c r="E1806" s="10" t="str">
        <f>""</f>
        <v/>
      </c>
      <c r="F1806" s="10" t="str">
        <f>IF(C1806="","",VLOOKUP(P1806&amp;"_"&amp;Q1806&amp;"_"&amp;R1806,[1]挑战模式!$A:$AS,13,FALSE)-VLOOKUP(P1806&amp;"_"&amp;Q1806&amp;"_"&amp;R1806,[1]挑战模式!$A:$AS,14,FALSE))</f>
        <v/>
      </c>
      <c r="G1806" s="10" t="str">
        <f t="shared" si="180"/>
        <v/>
      </c>
      <c r="H1806" s="10" t="str">
        <f t="shared" si="177"/>
        <v/>
      </c>
      <c r="I1806" s="10" t="str">
        <f ca="1">IF(ISNA(VLOOKUP(P1806&amp;"_"&amp;Q1806&amp;"_"&amp;R1806,[1]挑战模式!$A:$AS,1,FALSE)),"",IF(VLOOKUP(P1806&amp;"_"&amp;Q1806&amp;"_"&amp;R1806,[1]挑战模式!$A:$AS,14+S1806,FALSE)="","",INT(VLOOKUP(P1806&amp;"_"&amp;Q1806&amp;"_"&amp;R1806,[1]挑战模式!$A:$AS,20+S1806,FALSE))))</f>
        <v/>
      </c>
      <c r="J1806" s="10" t="str">
        <f ca="1">IF(ISNA(VLOOKUP(P1806&amp;"_"&amp;Q1806&amp;"_"&amp;R1806,[1]挑战模式!$A:$AS,1,FALSE)),"",IF(VLOOKUP(P1806&amp;"_"&amp;Q1806&amp;"_"&amp;R1806,[1]挑战模式!$A:$AS,14+S1806,FALSE)="","",ROUND(VLOOKUP(P1806&amp;"_"&amp;Q1806&amp;"_"&amp;R1806,[1]挑战模式!$A:$AS,5,FALSE)/I1806,2)))</f>
        <v/>
      </c>
      <c r="K1806" s="10" t="str">
        <f t="shared" ca="1" si="181"/>
        <v/>
      </c>
      <c r="L1806" s="10" t="str">
        <f t="shared" ca="1" si="182"/>
        <v/>
      </c>
      <c r="M1806" s="10" t="str">
        <f t="shared" ca="1" si="183"/>
        <v/>
      </c>
      <c r="O1806" s="10" t="str">
        <f ca="1">IF(J1806="","",VLOOKUP(P1806&amp;"_"&amp;Q1806&amp;"_"&amp;R1806,[1]挑战模式!$A:$AS,38+S1806,FALSE))</f>
        <v/>
      </c>
      <c r="P1806" s="10">
        <v>4</v>
      </c>
      <c r="Q1806" s="10">
        <v>3</v>
      </c>
      <c r="R1806" s="10">
        <v>5</v>
      </c>
      <c r="S1806" s="10">
        <v>5</v>
      </c>
    </row>
    <row r="1807" spans="2:19" x14ac:dyDescent="0.2">
      <c r="B1807" s="10" t="str">
        <f t="shared" si="178"/>
        <v/>
      </c>
      <c r="C1807" s="10" t="str">
        <f>IF(ISNA(VLOOKUP(P1807&amp;"_"&amp;Q1807&amp;"_"&amp;R1807,[1]挑战模式!$A:$AS,1,FALSE)),"",IF(R1807-R1806=0,"",R1807))</f>
        <v/>
      </c>
      <c r="D1807" s="10" t="str">
        <f t="shared" si="179"/>
        <v/>
      </c>
      <c r="E1807" s="10" t="str">
        <f>""</f>
        <v/>
      </c>
      <c r="F1807" s="10" t="str">
        <f>IF(C1807="","",VLOOKUP(P1807&amp;"_"&amp;Q1807&amp;"_"&amp;R1807,[1]挑战模式!$A:$AS,13,FALSE)-VLOOKUP(P1807&amp;"_"&amp;Q1807&amp;"_"&amp;R1807,[1]挑战模式!$A:$AS,14,FALSE))</f>
        <v/>
      </c>
      <c r="G1807" s="10" t="str">
        <f t="shared" si="180"/>
        <v/>
      </c>
      <c r="H1807" s="10" t="str">
        <f t="shared" si="177"/>
        <v/>
      </c>
      <c r="I1807" s="10" t="str">
        <f ca="1">IF(ISNA(VLOOKUP(P1807&amp;"_"&amp;Q1807&amp;"_"&amp;R1807,[1]挑战模式!$A:$AS,1,FALSE)),"",IF(VLOOKUP(P1807&amp;"_"&amp;Q1807&amp;"_"&amp;R1807,[1]挑战模式!$A:$AS,14+S1807,FALSE)="","",INT(VLOOKUP(P1807&amp;"_"&amp;Q1807&amp;"_"&amp;R1807,[1]挑战模式!$A:$AS,20+S1807,FALSE))))</f>
        <v/>
      </c>
      <c r="J1807" s="10" t="str">
        <f ca="1">IF(ISNA(VLOOKUP(P1807&amp;"_"&amp;Q1807&amp;"_"&amp;R1807,[1]挑战模式!$A:$AS,1,FALSE)),"",IF(VLOOKUP(P1807&amp;"_"&amp;Q1807&amp;"_"&amp;R1807,[1]挑战模式!$A:$AS,14+S1807,FALSE)="","",ROUND(VLOOKUP(P1807&amp;"_"&amp;Q1807&amp;"_"&amp;R1807,[1]挑战模式!$A:$AS,5,FALSE)/I1807,2)))</f>
        <v/>
      </c>
      <c r="K1807" s="10" t="str">
        <f t="shared" ca="1" si="181"/>
        <v/>
      </c>
      <c r="L1807" s="10" t="str">
        <f t="shared" ca="1" si="182"/>
        <v/>
      </c>
      <c r="M1807" s="10" t="str">
        <f t="shared" ca="1" si="183"/>
        <v/>
      </c>
      <c r="O1807" s="10" t="str">
        <f ca="1">IF(J1807="","",VLOOKUP(P1807&amp;"_"&amp;Q1807&amp;"_"&amp;R1807,[1]挑战模式!$A:$AS,38+S1807,FALSE))</f>
        <v/>
      </c>
      <c r="P1807" s="10">
        <v>4</v>
      </c>
      <c r="Q1807" s="10">
        <v>3</v>
      </c>
      <c r="R1807" s="10">
        <v>5</v>
      </c>
      <c r="S1807" s="10">
        <v>6</v>
      </c>
    </row>
    <row r="1808" spans="2:19" x14ac:dyDescent="0.2">
      <c r="B1808" s="10" t="str">
        <f t="shared" si="178"/>
        <v>MonsterWaveCallRule_Season4_Challenge3</v>
      </c>
      <c r="C1808" s="10">
        <f>IF(ISNA(VLOOKUP(P1808&amp;"_"&amp;Q1808&amp;"_"&amp;R1808,[1]挑战模式!$A:$AS,1,FALSE)),"",IF(R1808-R1807=0,"",R1808))</f>
        <v>6</v>
      </c>
      <c r="D1808" s="10" t="str">
        <f t="shared" si="179"/>
        <v>赛季4挑战关卡3波次6</v>
      </c>
      <c r="E1808" s="10" t="str">
        <f>""</f>
        <v/>
      </c>
      <c r="F1808" s="10">
        <f>IF(C1808="","",VLOOKUP(P1808&amp;"_"&amp;Q1808&amp;"_"&amp;R1808,[1]挑战模式!$A:$AS,13,FALSE)-VLOOKUP(P1808&amp;"_"&amp;Q1808&amp;"_"&amp;R1808,[1]挑战模式!$A:$AS,14,FALSE))</f>
        <v>100</v>
      </c>
      <c r="G1808" s="10">
        <f t="shared" si="180"/>
        <v>180</v>
      </c>
      <c r="H1808" s="10">
        <f t="shared" si="177"/>
        <v>0</v>
      </c>
      <c r="I1808" s="10">
        <f ca="1">IF(ISNA(VLOOKUP(P1808&amp;"_"&amp;Q1808&amp;"_"&amp;R1808,[1]挑战模式!$A:$AS,1,FALSE)),"",IF(VLOOKUP(P1808&amp;"_"&amp;Q1808&amp;"_"&amp;R1808,[1]挑战模式!$A:$AS,14+S1808,FALSE)="","",INT(VLOOKUP(P1808&amp;"_"&amp;Q1808&amp;"_"&amp;R1808,[1]挑战模式!$A:$AS,20+S1808,FALSE))))</f>
        <v>11</v>
      </c>
      <c r="J1808" s="10">
        <f ca="1">IF(ISNA(VLOOKUP(P1808&amp;"_"&amp;Q1808&amp;"_"&amp;R1808,[1]挑战模式!$A:$AS,1,FALSE)),"",IF(VLOOKUP(P1808&amp;"_"&amp;Q1808&amp;"_"&amp;R1808,[1]挑战模式!$A:$AS,14+S1808,FALSE)="","",ROUND(VLOOKUP(P1808&amp;"_"&amp;Q1808&amp;"_"&amp;R1808,[1]挑战模式!$A:$AS,5,FALSE)/I1808,2)))</f>
        <v>2.73</v>
      </c>
      <c r="K1808" s="10">
        <f t="shared" ca="1" si="181"/>
        <v>1</v>
      </c>
      <c r="L1808" s="10" t="str">
        <f t="shared" ca="1" si="182"/>
        <v>Monster_Season4_Challenge3_6_1</v>
      </c>
      <c r="M1808" s="10">
        <f t="shared" ca="1" si="183"/>
        <v>1</v>
      </c>
      <c r="O1808" s="10">
        <f ca="1">IF(J1808="","",VLOOKUP(P1808&amp;"_"&amp;Q1808&amp;"_"&amp;R1808,[1]挑战模式!$A:$AS,38+S1808,FALSE))</f>
        <v>4</v>
      </c>
      <c r="P1808" s="10">
        <v>4</v>
      </c>
      <c r="Q1808" s="10">
        <v>3</v>
      </c>
      <c r="R1808" s="10">
        <v>6</v>
      </c>
      <c r="S1808" s="10">
        <v>1</v>
      </c>
    </row>
    <row r="1809" spans="2:19" x14ac:dyDescent="0.2">
      <c r="B1809" s="10" t="str">
        <f t="shared" si="178"/>
        <v/>
      </c>
      <c r="C1809" s="10" t="str">
        <f>IF(ISNA(VLOOKUP(P1809&amp;"_"&amp;Q1809&amp;"_"&amp;R1809,[1]挑战模式!$A:$AS,1,FALSE)),"",IF(R1809-R1808=0,"",R1809))</f>
        <v/>
      </c>
      <c r="D1809" s="10" t="str">
        <f t="shared" si="179"/>
        <v/>
      </c>
      <c r="E1809" s="10" t="str">
        <f>""</f>
        <v/>
      </c>
      <c r="F1809" s="10" t="str">
        <f>IF(C1809="","",VLOOKUP(P1809&amp;"_"&amp;Q1809&amp;"_"&amp;R1809,[1]挑战模式!$A:$AS,13,FALSE)-VLOOKUP(P1809&amp;"_"&amp;Q1809&amp;"_"&amp;R1809,[1]挑战模式!$A:$AS,14,FALSE))</f>
        <v/>
      </c>
      <c r="G1809" s="10" t="str">
        <f t="shared" si="180"/>
        <v/>
      </c>
      <c r="H1809" s="10" t="str">
        <f t="shared" si="177"/>
        <v/>
      </c>
      <c r="I1809" s="10">
        <f ca="1">IF(ISNA(VLOOKUP(P1809&amp;"_"&amp;Q1809&amp;"_"&amp;R1809,[1]挑战模式!$A:$AS,1,FALSE)),"",IF(VLOOKUP(P1809&amp;"_"&amp;Q1809&amp;"_"&amp;R1809,[1]挑战模式!$A:$AS,14+S1809,FALSE)="","",INT(VLOOKUP(P1809&amp;"_"&amp;Q1809&amp;"_"&amp;R1809,[1]挑战模式!$A:$AS,20+S1809,FALSE))))</f>
        <v>8</v>
      </c>
      <c r="J1809" s="10">
        <f ca="1">IF(ISNA(VLOOKUP(P1809&amp;"_"&amp;Q1809&amp;"_"&amp;R1809,[1]挑战模式!$A:$AS,1,FALSE)),"",IF(VLOOKUP(P1809&amp;"_"&amp;Q1809&amp;"_"&amp;R1809,[1]挑战模式!$A:$AS,14+S1809,FALSE)="","",ROUND(VLOOKUP(P1809&amp;"_"&amp;Q1809&amp;"_"&amp;R1809,[1]挑战模式!$A:$AS,5,FALSE)/I1809,2)))</f>
        <v>3.75</v>
      </c>
      <c r="K1809" s="10">
        <f t="shared" ca="1" si="181"/>
        <v>1</v>
      </c>
      <c r="L1809" s="10" t="str">
        <f t="shared" ca="1" si="182"/>
        <v>Monster_Season4_Challenge3_6_2</v>
      </c>
      <c r="M1809" s="10">
        <f t="shared" ca="1" si="183"/>
        <v>1</v>
      </c>
      <c r="O1809" s="10">
        <f ca="1">IF(J1809="","",VLOOKUP(P1809&amp;"_"&amp;Q1809&amp;"_"&amp;R1809,[1]挑战模式!$A:$AS,38+S1809,FALSE))</f>
        <v>4</v>
      </c>
      <c r="P1809" s="10">
        <v>4</v>
      </c>
      <c r="Q1809" s="10">
        <v>3</v>
      </c>
      <c r="R1809" s="10">
        <v>6</v>
      </c>
      <c r="S1809" s="10">
        <v>2</v>
      </c>
    </row>
    <row r="1810" spans="2:19" x14ac:dyDescent="0.2">
      <c r="B1810" s="10" t="str">
        <f t="shared" si="178"/>
        <v/>
      </c>
      <c r="C1810" s="10" t="str">
        <f>IF(ISNA(VLOOKUP(P1810&amp;"_"&amp;Q1810&amp;"_"&amp;R1810,[1]挑战模式!$A:$AS,1,FALSE)),"",IF(R1810-R1809=0,"",R1810))</f>
        <v/>
      </c>
      <c r="D1810" s="10" t="str">
        <f t="shared" si="179"/>
        <v/>
      </c>
      <c r="E1810" s="10" t="str">
        <f>""</f>
        <v/>
      </c>
      <c r="F1810" s="10" t="str">
        <f>IF(C1810="","",VLOOKUP(P1810&amp;"_"&amp;Q1810&amp;"_"&amp;R1810,[1]挑战模式!$A:$AS,13,FALSE)-VLOOKUP(P1810&amp;"_"&amp;Q1810&amp;"_"&amp;R1810,[1]挑战模式!$A:$AS,14,FALSE))</f>
        <v/>
      </c>
      <c r="G1810" s="10" t="str">
        <f t="shared" si="180"/>
        <v/>
      </c>
      <c r="H1810" s="10" t="str">
        <f t="shared" si="177"/>
        <v/>
      </c>
      <c r="I1810" s="10">
        <f ca="1">IF(ISNA(VLOOKUP(P1810&amp;"_"&amp;Q1810&amp;"_"&amp;R1810,[1]挑战模式!$A:$AS,1,FALSE)),"",IF(VLOOKUP(P1810&amp;"_"&amp;Q1810&amp;"_"&amp;R1810,[1]挑战模式!$A:$AS,14+S1810,FALSE)="","",INT(VLOOKUP(P1810&amp;"_"&amp;Q1810&amp;"_"&amp;R1810,[1]挑战模式!$A:$AS,20+S1810,FALSE))))</f>
        <v>8</v>
      </c>
      <c r="J1810" s="10">
        <f ca="1">IF(ISNA(VLOOKUP(P1810&amp;"_"&amp;Q1810&amp;"_"&amp;R1810,[1]挑战模式!$A:$AS,1,FALSE)),"",IF(VLOOKUP(P1810&amp;"_"&amp;Q1810&amp;"_"&amp;R1810,[1]挑战模式!$A:$AS,14+S1810,FALSE)="","",ROUND(VLOOKUP(P1810&amp;"_"&amp;Q1810&amp;"_"&amp;R1810,[1]挑战模式!$A:$AS,5,FALSE)/I1810,2)))</f>
        <v>3.75</v>
      </c>
      <c r="K1810" s="10">
        <f t="shared" ca="1" si="181"/>
        <v>1</v>
      </c>
      <c r="L1810" s="10" t="str">
        <f t="shared" ca="1" si="182"/>
        <v>Monster_Season4_Challenge3_6_3</v>
      </c>
      <c r="M1810" s="10">
        <f t="shared" ca="1" si="183"/>
        <v>1</v>
      </c>
      <c r="O1810" s="10">
        <f ca="1">IF(J1810="","",VLOOKUP(P1810&amp;"_"&amp;Q1810&amp;"_"&amp;R1810,[1]挑战模式!$A:$AS,38+S1810,FALSE))</f>
        <v>9</v>
      </c>
      <c r="P1810" s="10">
        <v>4</v>
      </c>
      <c r="Q1810" s="10">
        <v>3</v>
      </c>
      <c r="R1810" s="10">
        <v>6</v>
      </c>
      <c r="S1810" s="10">
        <v>3</v>
      </c>
    </row>
    <row r="1811" spans="2:19" x14ac:dyDescent="0.2">
      <c r="B1811" s="10" t="str">
        <f t="shared" si="178"/>
        <v/>
      </c>
      <c r="C1811" s="10" t="str">
        <f>IF(ISNA(VLOOKUP(P1811&amp;"_"&amp;Q1811&amp;"_"&amp;R1811,[1]挑战模式!$A:$AS,1,FALSE)),"",IF(R1811-R1810=0,"",R1811))</f>
        <v/>
      </c>
      <c r="D1811" s="10" t="str">
        <f t="shared" si="179"/>
        <v/>
      </c>
      <c r="E1811" s="10" t="str">
        <f>""</f>
        <v/>
      </c>
      <c r="F1811" s="10" t="str">
        <f>IF(C1811="","",VLOOKUP(P1811&amp;"_"&amp;Q1811&amp;"_"&amp;R1811,[1]挑战模式!$A:$AS,13,FALSE)-VLOOKUP(P1811&amp;"_"&amp;Q1811&amp;"_"&amp;R1811,[1]挑战模式!$A:$AS,14,FALSE))</f>
        <v/>
      </c>
      <c r="G1811" s="10" t="str">
        <f t="shared" si="180"/>
        <v/>
      </c>
      <c r="H1811" s="10" t="str">
        <f t="shared" si="177"/>
        <v/>
      </c>
      <c r="I1811" s="10">
        <f ca="1">IF(ISNA(VLOOKUP(P1811&amp;"_"&amp;Q1811&amp;"_"&amp;R1811,[1]挑战模式!$A:$AS,1,FALSE)),"",IF(VLOOKUP(P1811&amp;"_"&amp;Q1811&amp;"_"&amp;R1811,[1]挑战模式!$A:$AS,14+S1811,FALSE)="","",INT(VLOOKUP(P1811&amp;"_"&amp;Q1811&amp;"_"&amp;R1811,[1]挑战模式!$A:$AS,20+S1811,FALSE))))</f>
        <v>5</v>
      </c>
      <c r="J1811" s="10">
        <f ca="1">IF(ISNA(VLOOKUP(P1811&amp;"_"&amp;Q1811&amp;"_"&amp;R1811,[1]挑战模式!$A:$AS,1,FALSE)),"",IF(VLOOKUP(P1811&amp;"_"&amp;Q1811&amp;"_"&amp;R1811,[1]挑战模式!$A:$AS,14+S1811,FALSE)="","",ROUND(VLOOKUP(P1811&amp;"_"&amp;Q1811&amp;"_"&amp;R1811,[1]挑战模式!$A:$AS,5,FALSE)/I1811,2)))</f>
        <v>6</v>
      </c>
      <c r="K1811" s="10">
        <f t="shared" ca="1" si="181"/>
        <v>1</v>
      </c>
      <c r="L1811" s="10" t="str">
        <f t="shared" ca="1" si="182"/>
        <v>Monster_Season4_Challenge3_6_4</v>
      </c>
      <c r="M1811" s="10">
        <f t="shared" ca="1" si="183"/>
        <v>1</v>
      </c>
      <c r="O1811" s="10">
        <f ca="1">IF(J1811="","",VLOOKUP(P1811&amp;"_"&amp;Q1811&amp;"_"&amp;R1811,[1]挑战模式!$A:$AS,38+S1811,FALSE))</f>
        <v>9</v>
      </c>
      <c r="P1811" s="10">
        <v>4</v>
      </c>
      <c r="Q1811" s="10">
        <v>3</v>
      </c>
      <c r="R1811" s="10">
        <v>6</v>
      </c>
      <c r="S1811" s="10">
        <v>4</v>
      </c>
    </row>
    <row r="1812" spans="2:19" x14ac:dyDescent="0.2">
      <c r="B1812" s="10" t="str">
        <f t="shared" si="178"/>
        <v/>
      </c>
      <c r="C1812" s="10" t="str">
        <f>IF(ISNA(VLOOKUP(P1812&amp;"_"&amp;Q1812&amp;"_"&amp;R1812,[1]挑战模式!$A:$AS,1,FALSE)),"",IF(R1812-R1811=0,"",R1812))</f>
        <v/>
      </c>
      <c r="D1812" s="10" t="str">
        <f t="shared" si="179"/>
        <v/>
      </c>
      <c r="E1812" s="10" t="str">
        <f>""</f>
        <v/>
      </c>
      <c r="F1812" s="10" t="str">
        <f>IF(C1812="","",VLOOKUP(P1812&amp;"_"&amp;Q1812&amp;"_"&amp;R1812,[1]挑战模式!$A:$AS,13,FALSE)-VLOOKUP(P1812&amp;"_"&amp;Q1812&amp;"_"&amp;R1812,[1]挑战模式!$A:$AS,14,FALSE))</f>
        <v/>
      </c>
      <c r="G1812" s="10" t="str">
        <f t="shared" si="180"/>
        <v/>
      </c>
      <c r="H1812" s="10" t="str">
        <f t="shared" si="177"/>
        <v/>
      </c>
      <c r="I1812" s="10" t="str">
        <f ca="1">IF(ISNA(VLOOKUP(P1812&amp;"_"&amp;Q1812&amp;"_"&amp;R1812,[1]挑战模式!$A:$AS,1,FALSE)),"",IF(VLOOKUP(P1812&amp;"_"&amp;Q1812&amp;"_"&amp;R1812,[1]挑战模式!$A:$AS,14+S1812,FALSE)="","",INT(VLOOKUP(P1812&amp;"_"&amp;Q1812&amp;"_"&amp;R1812,[1]挑战模式!$A:$AS,20+S1812,FALSE))))</f>
        <v/>
      </c>
      <c r="J1812" s="10" t="str">
        <f ca="1">IF(ISNA(VLOOKUP(P1812&amp;"_"&amp;Q1812&amp;"_"&amp;R1812,[1]挑战模式!$A:$AS,1,FALSE)),"",IF(VLOOKUP(P1812&amp;"_"&amp;Q1812&amp;"_"&amp;R1812,[1]挑战模式!$A:$AS,14+S1812,FALSE)="","",ROUND(VLOOKUP(P1812&amp;"_"&amp;Q1812&amp;"_"&amp;R1812,[1]挑战模式!$A:$AS,5,FALSE)/I1812,2)))</f>
        <v/>
      </c>
      <c r="K1812" s="10" t="str">
        <f t="shared" ca="1" si="181"/>
        <v/>
      </c>
      <c r="L1812" s="10" t="str">
        <f t="shared" ca="1" si="182"/>
        <v/>
      </c>
      <c r="M1812" s="10" t="str">
        <f t="shared" ca="1" si="183"/>
        <v/>
      </c>
      <c r="O1812" s="10" t="str">
        <f ca="1">IF(J1812="","",VLOOKUP(P1812&amp;"_"&amp;Q1812&amp;"_"&amp;R1812,[1]挑战模式!$A:$AS,38+S1812,FALSE))</f>
        <v/>
      </c>
      <c r="P1812" s="10">
        <v>4</v>
      </c>
      <c r="Q1812" s="10">
        <v>3</v>
      </c>
      <c r="R1812" s="10">
        <v>6</v>
      </c>
      <c r="S1812" s="10">
        <v>5</v>
      </c>
    </row>
    <row r="1813" spans="2:19" x14ac:dyDescent="0.2">
      <c r="B1813" s="10" t="str">
        <f t="shared" si="178"/>
        <v/>
      </c>
      <c r="C1813" s="10" t="str">
        <f>IF(ISNA(VLOOKUP(P1813&amp;"_"&amp;Q1813&amp;"_"&amp;R1813,[1]挑战模式!$A:$AS,1,FALSE)),"",IF(R1813-R1812=0,"",R1813))</f>
        <v/>
      </c>
      <c r="D1813" s="10" t="str">
        <f t="shared" si="179"/>
        <v/>
      </c>
      <c r="E1813" s="10" t="str">
        <f>""</f>
        <v/>
      </c>
      <c r="F1813" s="10" t="str">
        <f>IF(C1813="","",VLOOKUP(P1813&amp;"_"&amp;Q1813&amp;"_"&amp;R1813,[1]挑战模式!$A:$AS,13,FALSE)-VLOOKUP(P1813&amp;"_"&amp;Q1813&amp;"_"&amp;R1813,[1]挑战模式!$A:$AS,14,FALSE))</f>
        <v/>
      </c>
      <c r="G1813" s="10" t="str">
        <f t="shared" si="180"/>
        <v/>
      </c>
      <c r="H1813" s="10" t="str">
        <f t="shared" si="177"/>
        <v/>
      </c>
      <c r="I1813" s="10" t="str">
        <f ca="1">IF(ISNA(VLOOKUP(P1813&amp;"_"&amp;Q1813&amp;"_"&amp;R1813,[1]挑战模式!$A:$AS,1,FALSE)),"",IF(VLOOKUP(P1813&amp;"_"&amp;Q1813&amp;"_"&amp;R1813,[1]挑战模式!$A:$AS,14+S1813,FALSE)="","",INT(VLOOKUP(P1813&amp;"_"&amp;Q1813&amp;"_"&amp;R1813,[1]挑战模式!$A:$AS,20+S1813,FALSE))))</f>
        <v/>
      </c>
      <c r="J1813" s="10" t="str">
        <f ca="1">IF(ISNA(VLOOKUP(P1813&amp;"_"&amp;Q1813&amp;"_"&amp;R1813,[1]挑战模式!$A:$AS,1,FALSE)),"",IF(VLOOKUP(P1813&amp;"_"&amp;Q1813&amp;"_"&amp;R1813,[1]挑战模式!$A:$AS,14+S1813,FALSE)="","",ROUND(VLOOKUP(P1813&amp;"_"&amp;Q1813&amp;"_"&amp;R1813,[1]挑战模式!$A:$AS,5,FALSE)/I1813,2)))</f>
        <v/>
      </c>
      <c r="K1813" s="10" t="str">
        <f t="shared" ca="1" si="181"/>
        <v/>
      </c>
      <c r="L1813" s="10" t="str">
        <f t="shared" ca="1" si="182"/>
        <v/>
      </c>
      <c r="M1813" s="10" t="str">
        <f t="shared" ca="1" si="183"/>
        <v/>
      </c>
      <c r="O1813" s="10" t="str">
        <f ca="1">IF(J1813="","",VLOOKUP(P1813&amp;"_"&amp;Q1813&amp;"_"&amp;R1813,[1]挑战模式!$A:$AS,38+S1813,FALSE))</f>
        <v/>
      </c>
      <c r="P1813" s="10">
        <v>4</v>
      </c>
      <c r="Q1813" s="10">
        <v>3</v>
      </c>
      <c r="R1813" s="10">
        <v>6</v>
      </c>
      <c r="S1813" s="10">
        <v>6</v>
      </c>
    </row>
    <row r="1814" spans="2:19" x14ac:dyDescent="0.2">
      <c r="B1814" s="10" t="str">
        <f t="shared" si="178"/>
        <v/>
      </c>
      <c r="C1814" s="10" t="str">
        <f>IF(ISNA(VLOOKUP(P1814&amp;"_"&amp;Q1814&amp;"_"&amp;R1814,[1]挑战模式!$A:$AS,1,FALSE)),"",IF(R1814-R1813=0,"",R1814))</f>
        <v/>
      </c>
      <c r="D1814" s="10" t="str">
        <f t="shared" si="179"/>
        <v/>
      </c>
      <c r="E1814" s="10" t="str">
        <f>""</f>
        <v/>
      </c>
      <c r="F1814" s="10" t="str">
        <f>IF(C1814="","",VLOOKUP(P1814&amp;"_"&amp;Q1814&amp;"_"&amp;R1814,[1]挑战模式!$A:$AS,13,FALSE)-VLOOKUP(P1814&amp;"_"&amp;Q1814&amp;"_"&amp;R1814,[1]挑战模式!$A:$AS,14,FALSE))</f>
        <v/>
      </c>
      <c r="G1814" s="10" t="str">
        <f t="shared" si="180"/>
        <v/>
      </c>
      <c r="H1814" s="10" t="str">
        <f t="shared" si="177"/>
        <v/>
      </c>
      <c r="I1814" s="10" t="str">
        <f>IF(ISNA(VLOOKUP(P1814&amp;"_"&amp;Q1814&amp;"_"&amp;R1814,[1]挑战模式!$A:$AS,1,FALSE)),"",IF(VLOOKUP(P1814&amp;"_"&amp;Q1814&amp;"_"&amp;R1814,[1]挑战模式!$A:$AS,14+S1814,FALSE)="","",INT(VLOOKUP(P1814&amp;"_"&amp;Q1814&amp;"_"&amp;R1814,[1]挑战模式!$A:$AS,20+S1814,FALSE))))</f>
        <v/>
      </c>
      <c r="J1814" s="10" t="str">
        <f>IF(ISNA(VLOOKUP(P1814&amp;"_"&amp;Q1814&amp;"_"&amp;R1814,[1]挑战模式!$A:$AS,1,FALSE)),"",IF(VLOOKUP(P1814&amp;"_"&amp;Q1814&amp;"_"&amp;R1814,[1]挑战模式!$A:$AS,14+S1814,FALSE)="","",ROUND(VLOOKUP(P1814&amp;"_"&amp;Q1814&amp;"_"&amp;R1814,[1]挑战模式!$A:$AS,5,FALSE)/I1814,2)))</f>
        <v/>
      </c>
      <c r="K1814" s="10" t="str">
        <f t="shared" si="181"/>
        <v/>
      </c>
      <c r="L1814" s="10" t="str">
        <f t="shared" si="182"/>
        <v/>
      </c>
      <c r="M1814" s="10" t="str">
        <f t="shared" si="183"/>
        <v/>
      </c>
      <c r="O1814" s="10" t="str">
        <f>IF(J1814="","",VLOOKUP(P1814&amp;"_"&amp;Q1814&amp;"_"&amp;R1814,[1]挑战模式!$A:$AS,38+S1814,FALSE))</f>
        <v/>
      </c>
      <c r="P1814" s="10">
        <v>4</v>
      </c>
      <c r="Q1814" s="10">
        <v>3</v>
      </c>
      <c r="R1814" s="10">
        <v>7</v>
      </c>
      <c r="S1814" s="10">
        <v>1</v>
      </c>
    </row>
    <row r="1815" spans="2:19" x14ac:dyDescent="0.2">
      <c r="B1815" s="10" t="str">
        <f t="shared" si="178"/>
        <v/>
      </c>
      <c r="C1815" s="10" t="str">
        <f>IF(ISNA(VLOOKUP(P1815&amp;"_"&amp;Q1815&amp;"_"&amp;R1815,[1]挑战模式!$A:$AS,1,FALSE)),"",IF(R1815-R1814=0,"",R1815))</f>
        <v/>
      </c>
      <c r="D1815" s="10" t="str">
        <f t="shared" si="179"/>
        <v/>
      </c>
      <c r="E1815" s="10" t="str">
        <f>""</f>
        <v/>
      </c>
      <c r="F1815" s="10" t="str">
        <f>IF(C1815="","",VLOOKUP(P1815&amp;"_"&amp;Q1815&amp;"_"&amp;R1815,[1]挑战模式!$A:$AS,13,FALSE)-VLOOKUP(P1815&amp;"_"&amp;Q1815&amp;"_"&amp;R1815,[1]挑战模式!$A:$AS,14,FALSE))</f>
        <v/>
      </c>
      <c r="G1815" s="10" t="str">
        <f t="shared" si="180"/>
        <v/>
      </c>
      <c r="H1815" s="10" t="str">
        <f t="shared" ref="H1815:H1878" si="184">IF(C1815="","",0)</f>
        <v/>
      </c>
      <c r="I1815" s="10" t="str">
        <f>IF(ISNA(VLOOKUP(P1815&amp;"_"&amp;Q1815&amp;"_"&amp;R1815,[1]挑战模式!$A:$AS,1,FALSE)),"",IF(VLOOKUP(P1815&amp;"_"&amp;Q1815&amp;"_"&amp;R1815,[1]挑战模式!$A:$AS,14+S1815,FALSE)="","",INT(VLOOKUP(P1815&amp;"_"&amp;Q1815&amp;"_"&amp;R1815,[1]挑战模式!$A:$AS,20+S1815,FALSE))))</f>
        <v/>
      </c>
      <c r="J1815" s="10" t="str">
        <f>IF(ISNA(VLOOKUP(P1815&amp;"_"&amp;Q1815&amp;"_"&amp;R1815,[1]挑战模式!$A:$AS,1,FALSE)),"",IF(VLOOKUP(P1815&amp;"_"&amp;Q1815&amp;"_"&amp;R1815,[1]挑战模式!$A:$AS,14+S1815,FALSE)="","",ROUND(VLOOKUP(P1815&amp;"_"&amp;Q1815&amp;"_"&amp;R1815,[1]挑战模式!$A:$AS,5,FALSE)/I1815,2)))</f>
        <v/>
      </c>
      <c r="K1815" s="10" t="str">
        <f t="shared" si="181"/>
        <v/>
      </c>
      <c r="L1815" s="10" t="str">
        <f t="shared" si="182"/>
        <v/>
      </c>
      <c r="M1815" s="10" t="str">
        <f t="shared" si="183"/>
        <v/>
      </c>
      <c r="O1815" s="10" t="str">
        <f>IF(J1815="","",VLOOKUP(P1815&amp;"_"&amp;Q1815&amp;"_"&amp;R1815,[1]挑战模式!$A:$AS,38+S1815,FALSE))</f>
        <v/>
      </c>
      <c r="P1815" s="10">
        <v>4</v>
      </c>
      <c r="Q1815" s="10">
        <v>3</v>
      </c>
      <c r="R1815" s="10">
        <v>7</v>
      </c>
      <c r="S1815" s="10">
        <v>2</v>
      </c>
    </row>
    <row r="1816" spans="2:19" x14ac:dyDescent="0.2">
      <c r="B1816" s="10" t="str">
        <f t="shared" si="178"/>
        <v/>
      </c>
      <c r="C1816" s="10" t="str">
        <f>IF(ISNA(VLOOKUP(P1816&amp;"_"&amp;Q1816&amp;"_"&amp;R1816,[1]挑战模式!$A:$AS,1,FALSE)),"",IF(R1816-R1815=0,"",R1816))</f>
        <v/>
      </c>
      <c r="D1816" s="10" t="str">
        <f t="shared" si="179"/>
        <v/>
      </c>
      <c r="E1816" s="10" t="str">
        <f>""</f>
        <v/>
      </c>
      <c r="F1816" s="10" t="str">
        <f>IF(C1816="","",VLOOKUP(P1816&amp;"_"&amp;Q1816&amp;"_"&amp;R1816,[1]挑战模式!$A:$AS,13,FALSE)-VLOOKUP(P1816&amp;"_"&amp;Q1816&amp;"_"&amp;R1816,[1]挑战模式!$A:$AS,14,FALSE))</f>
        <v/>
      </c>
      <c r="G1816" s="10" t="str">
        <f t="shared" si="180"/>
        <v/>
      </c>
      <c r="H1816" s="10" t="str">
        <f t="shared" si="184"/>
        <v/>
      </c>
      <c r="I1816" s="10" t="str">
        <f>IF(ISNA(VLOOKUP(P1816&amp;"_"&amp;Q1816&amp;"_"&amp;R1816,[1]挑战模式!$A:$AS,1,FALSE)),"",IF(VLOOKUP(P1816&amp;"_"&amp;Q1816&amp;"_"&amp;R1816,[1]挑战模式!$A:$AS,14+S1816,FALSE)="","",INT(VLOOKUP(P1816&amp;"_"&amp;Q1816&amp;"_"&amp;R1816,[1]挑战模式!$A:$AS,20+S1816,FALSE))))</f>
        <v/>
      </c>
      <c r="J1816" s="10" t="str">
        <f>IF(ISNA(VLOOKUP(P1816&amp;"_"&amp;Q1816&amp;"_"&amp;R1816,[1]挑战模式!$A:$AS,1,FALSE)),"",IF(VLOOKUP(P1816&amp;"_"&amp;Q1816&amp;"_"&amp;R1816,[1]挑战模式!$A:$AS,14+S1816,FALSE)="","",ROUND(VLOOKUP(P1816&amp;"_"&amp;Q1816&amp;"_"&amp;R1816,[1]挑战模式!$A:$AS,5,FALSE)/I1816,2)))</f>
        <v/>
      </c>
      <c r="K1816" s="10" t="str">
        <f t="shared" si="181"/>
        <v/>
      </c>
      <c r="L1816" s="10" t="str">
        <f t="shared" si="182"/>
        <v/>
      </c>
      <c r="M1816" s="10" t="str">
        <f t="shared" si="183"/>
        <v/>
      </c>
      <c r="O1816" s="10" t="str">
        <f>IF(J1816="","",VLOOKUP(P1816&amp;"_"&amp;Q1816&amp;"_"&amp;R1816,[1]挑战模式!$A:$AS,38+S1816,FALSE))</f>
        <v/>
      </c>
      <c r="P1816" s="10">
        <v>4</v>
      </c>
      <c r="Q1816" s="10">
        <v>3</v>
      </c>
      <c r="R1816" s="10">
        <v>7</v>
      </c>
      <c r="S1816" s="10">
        <v>3</v>
      </c>
    </row>
    <row r="1817" spans="2:19" x14ac:dyDescent="0.2">
      <c r="B1817" s="10" t="str">
        <f t="shared" si="178"/>
        <v/>
      </c>
      <c r="C1817" s="10" t="str">
        <f>IF(ISNA(VLOOKUP(P1817&amp;"_"&amp;Q1817&amp;"_"&amp;R1817,[1]挑战模式!$A:$AS,1,FALSE)),"",IF(R1817-R1816=0,"",R1817))</f>
        <v/>
      </c>
      <c r="D1817" s="10" t="str">
        <f t="shared" si="179"/>
        <v/>
      </c>
      <c r="E1817" s="10" t="str">
        <f>""</f>
        <v/>
      </c>
      <c r="F1817" s="10" t="str">
        <f>IF(C1817="","",VLOOKUP(P1817&amp;"_"&amp;Q1817&amp;"_"&amp;R1817,[1]挑战模式!$A:$AS,13,FALSE)-VLOOKUP(P1817&amp;"_"&amp;Q1817&amp;"_"&amp;R1817,[1]挑战模式!$A:$AS,14,FALSE))</f>
        <v/>
      </c>
      <c r="G1817" s="10" t="str">
        <f t="shared" si="180"/>
        <v/>
      </c>
      <c r="H1817" s="10" t="str">
        <f t="shared" si="184"/>
        <v/>
      </c>
      <c r="I1817" s="10" t="str">
        <f>IF(ISNA(VLOOKUP(P1817&amp;"_"&amp;Q1817&amp;"_"&amp;R1817,[1]挑战模式!$A:$AS,1,FALSE)),"",IF(VLOOKUP(P1817&amp;"_"&amp;Q1817&amp;"_"&amp;R1817,[1]挑战模式!$A:$AS,14+S1817,FALSE)="","",INT(VLOOKUP(P1817&amp;"_"&amp;Q1817&amp;"_"&amp;R1817,[1]挑战模式!$A:$AS,20+S1817,FALSE))))</f>
        <v/>
      </c>
      <c r="J1817" s="10" t="str">
        <f>IF(ISNA(VLOOKUP(P1817&amp;"_"&amp;Q1817&amp;"_"&amp;R1817,[1]挑战模式!$A:$AS,1,FALSE)),"",IF(VLOOKUP(P1817&amp;"_"&amp;Q1817&amp;"_"&amp;R1817,[1]挑战模式!$A:$AS,14+S1817,FALSE)="","",ROUND(VLOOKUP(P1817&amp;"_"&amp;Q1817&amp;"_"&amp;R1817,[1]挑战模式!$A:$AS,5,FALSE)/I1817,2)))</f>
        <v/>
      </c>
      <c r="K1817" s="10" t="str">
        <f t="shared" si="181"/>
        <v/>
      </c>
      <c r="L1817" s="10" t="str">
        <f t="shared" si="182"/>
        <v/>
      </c>
      <c r="M1817" s="10" t="str">
        <f t="shared" si="183"/>
        <v/>
      </c>
      <c r="O1817" s="10" t="str">
        <f>IF(J1817="","",VLOOKUP(P1817&amp;"_"&amp;Q1817&amp;"_"&amp;R1817,[1]挑战模式!$A:$AS,38+S1817,FALSE))</f>
        <v/>
      </c>
      <c r="P1817" s="10">
        <v>4</v>
      </c>
      <c r="Q1817" s="10">
        <v>3</v>
      </c>
      <c r="R1817" s="10">
        <v>7</v>
      </c>
      <c r="S1817" s="10">
        <v>4</v>
      </c>
    </row>
    <row r="1818" spans="2:19" x14ac:dyDescent="0.2">
      <c r="B1818" s="10" t="str">
        <f t="shared" si="178"/>
        <v/>
      </c>
      <c r="C1818" s="10" t="str">
        <f>IF(ISNA(VLOOKUP(P1818&amp;"_"&amp;Q1818&amp;"_"&amp;R1818,[1]挑战模式!$A:$AS,1,FALSE)),"",IF(R1818-R1817=0,"",R1818))</f>
        <v/>
      </c>
      <c r="D1818" s="10" t="str">
        <f t="shared" si="179"/>
        <v/>
      </c>
      <c r="E1818" s="10" t="str">
        <f>""</f>
        <v/>
      </c>
      <c r="F1818" s="10" t="str">
        <f>IF(C1818="","",VLOOKUP(P1818&amp;"_"&amp;Q1818&amp;"_"&amp;R1818,[1]挑战模式!$A:$AS,13,FALSE)-VLOOKUP(P1818&amp;"_"&amp;Q1818&amp;"_"&amp;R1818,[1]挑战模式!$A:$AS,14,FALSE))</f>
        <v/>
      </c>
      <c r="G1818" s="10" t="str">
        <f t="shared" si="180"/>
        <v/>
      </c>
      <c r="H1818" s="10" t="str">
        <f t="shared" si="184"/>
        <v/>
      </c>
      <c r="I1818" s="10" t="str">
        <f>IF(ISNA(VLOOKUP(P1818&amp;"_"&amp;Q1818&amp;"_"&amp;R1818,[1]挑战模式!$A:$AS,1,FALSE)),"",IF(VLOOKUP(P1818&amp;"_"&amp;Q1818&amp;"_"&amp;R1818,[1]挑战模式!$A:$AS,14+S1818,FALSE)="","",INT(VLOOKUP(P1818&amp;"_"&amp;Q1818&amp;"_"&amp;R1818,[1]挑战模式!$A:$AS,20+S1818,FALSE))))</f>
        <v/>
      </c>
      <c r="J1818" s="10" t="str">
        <f>IF(ISNA(VLOOKUP(P1818&amp;"_"&amp;Q1818&amp;"_"&amp;R1818,[1]挑战模式!$A:$AS,1,FALSE)),"",IF(VLOOKUP(P1818&amp;"_"&amp;Q1818&amp;"_"&amp;R1818,[1]挑战模式!$A:$AS,14+S1818,FALSE)="","",ROUND(VLOOKUP(P1818&amp;"_"&amp;Q1818&amp;"_"&amp;R1818,[1]挑战模式!$A:$AS,5,FALSE)/I1818,2)))</f>
        <v/>
      </c>
      <c r="K1818" s="10" t="str">
        <f t="shared" si="181"/>
        <v/>
      </c>
      <c r="L1818" s="10" t="str">
        <f t="shared" si="182"/>
        <v/>
      </c>
      <c r="M1818" s="10" t="str">
        <f t="shared" si="183"/>
        <v/>
      </c>
      <c r="O1818" s="10" t="str">
        <f>IF(J1818="","",VLOOKUP(P1818&amp;"_"&amp;Q1818&amp;"_"&amp;R1818,[1]挑战模式!$A:$AS,38+S1818,FALSE))</f>
        <v/>
      </c>
      <c r="P1818" s="10">
        <v>4</v>
      </c>
      <c r="Q1818" s="10">
        <v>3</v>
      </c>
      <c r="R1818" s="10">
        <v>7</v>
      </c>
      <c r="S1818" s="10">
        <v>5</v>
      </c>
    </row>
    <row r="1819" spans="2:19" x14ac:dyDescent="0.2">
      <c r="B1819" s="10" t="str">
        <f t="shared" si="178"/>
        <v/>
      </c>
      <c r="C1819" s="10" t="str">
        <f>IF(ISNA(VLOOKUP(P1819&amp;"_"&amp;Q1819&amp;"_"&amp;R1819,[1]挑战模式!$A:$AS,1,FALSE)),"",IF(R1819-R1818=0,"",R1819))</f>
        <v/>
      </c>
      <c r="D1819" s="10" t="str">
        <f t="shared" si="179"/>
        <v/>
      </c>
      <c r="E1819" s="10" t="str">
        <f>""</f>
        <v/>
      </c>
      <c r="F1819" s="10" t="str">
        <f>IF(C1819="","",VLOOKUP(P1819&amp;"_"&amp;Q1819&amp;"_"&amp;R1819,[1]挑战模式!$A:$AS,13,FALSE)-VLOOKUP(P1819&amp;"_"&amp;Q1819&amp;"_"&amp;R1819,[1]挑战模式!$A:$AS,14,FALSE))</f>
        <v/>
      </c>
      <c r="G1819" s="10" t="str">
        <f t="shared" si="180"/>
        <v/>
      </c>
      <c r="H1819" s="10" t="str">
        <f t="shared" si="184"/>
        <v/>
      </c>
      <c r="I1819" s="10" t="str">
        <f>IF(ISNA(VLOOKUP(P1819&amp;"_"&amp;Q1819&amp;"_"&amp;R1819,[1]挑战模式!$A:$AS,1,FALSE)),"",IF(VLOOKUP(P1819&amp;"_"&amp;Q1819&amp;"_"&amp;R1819,[1]挑战模式!$A:$AS,14+S1819,FALSE)="","",INT(VLOOKUP(P1819&amp;"_"&amp;Q1819&amp;"_"&amp;R1819,[1]挑战模式!$A:$AS,20+S1819,FALSE))))</f>
        <v/>
      </c>
      <c r="J1819" s="10" t="str">
        <f>IF(ISNA(VLOOKUP(P1819&amp;"_"&amp;Q1819&amp;"_"&amp;R1819,[1]挑战模式!$A:$AS,1,FALSE)),"",IF(VLOOKUP(P1819&amp;"_"&amp;Q1819&amp;"_"&amp;R1819,[1]挑战模式!$A:$AS,14+S1819,FALSE)="","",ROUND(VLOOKUP(P1819&amp;"_"&amp;Q1819&amp;"_"&amp;R1819,[1]挑战模式!$A:$AS,5,FALSE)/I1819,2)))</f>
        <v/>
      </c>
      <c r="K1819" s="10" t="str">
        <f t="shared" si="181"/>
        <v/>
      </c>
      <c r="L1819" s="10" t="str">
        <f t="shared" si="182"/>
        <v/>
      </c>
      <c r="M1819" s="10" t="str">
        <f t="shared" si="183"/>
        <v/>
      </c>
      <c r="O1819" s="10" t="str">
        <f>IF(J1819="","",VLOOKUP(P1819&amp;"_"&amp;Q1819&amp;"_"&amp;R1819,[1]挑战模式!$A:$AS,38+S1819,FALSE))</f>
        <v/>
      </c>
      <c r="P1819" s="10">
        <v>4</v>
      </c>
      <c r="Q1819" s="10">
        <v>3</v>
      </c>
      <c r="R1819" s="10">
        <v>7</v>
      </c>
      <c r="S1819" s="10">
        <v>6</v>
      </c>
    </row>
    <row r="1820" spans="2:19" x14ac:dyDescent="0.2">
      <c r="B1820" s="10" t="str">
        <f t="shared" si="178"/>
        <v/>
      </c>
      <c r="C1820" s="10" t="str">
        <f>IF(ISNA(VLOOKUP(P1820&amp;"_"&amp;Q1820&amp;"_"&amp;R1820,[1]挑战模式!$A:$AS,1,FALSE)),"",IF(R1820-R1819=0,"",R1820))</f>
        <v/>
      </c>
      <c r="D1820" s="10" t="str">
        <f t="shared" si="179"/>
        <v/>
      </c>
      <c r="E1820" s="10" t="str">
        <f>""</f>
        <v/>
      </c>
      <c r="F1820" s="10" t="str">
        <f>IF(C1820="","",VLOOKUP(P1820&amp;"_"&amp;Q1820&amp;"_"&amp;R1820,[1]挑战模式!$A:$AS,13,FALSE)-VLOOKUP(P1820&amp;"_"&amp;Q1820&amp;"_"&amp;R1820,[1]挑战模式!$A:$AS,14,FALSE))</f>
        <v/>
      </c>
      <c r="G1820" s="10" t="str">
        <f t="shared" si="180"/>
        <v/>
      </c>
      <c r="H1820" s="10" t="str">
        <f t="shared" si="184"/>
        <v/>
      </c>
      <c r="I1820" s="10" t="str">
        <f>IF(ISNA(VLOOKUP(P1820&amp;"_"&amp;Q1820&amp;"_"&amp;R1820,[1]挑战模式!$A:$AS,1,FALSE)),"",IF(VLOOKUP(P1820&amp;"_"&amp;Q1820&amp;"_"&amp;R1820,[1]挑战模式!$A:$AS,14+S1820,FALSE)="","",INT(VLOOKUP(P1820&amp;"_"&amp;Q1820&amp;"_"&amp;R1820,[1]挑战模式!$A:$AS,20+S1820,FALSE))))</f>
        <v/>
      </c>
      <c r="J1820" s="10" t="str">
        <f>IF(ISNA(VLOOKUP(P1820&amp;"_"&amp;Q1820&amp;"_"&amp;R1820,[1]挑战模式!$A:$AS,1,FALSE)),"",IF(VLOOKUP(P1820&amp;"_"&amp;Q1820&amp;"_"&amp;R1820,[1]挑战模式!$A:$AS,14+S1820,FALSE)="","",ROUND(VLOOKUP(P1820&amp;"_"&amp;Q1820&amp;"_"&amp;R1820,[1]挑战模式!$A:$AS,5,FALSE)/I1820,2)))</f>
        <v/>
      </c>
      <c r="K1820" s="10" t="str">
        <f t="shared" si="181"/>
        <v/>
      </c>
      <c r="L1820" s="10" t="str">
        <f t="shared" si="182"/>
        <v/>
      </c>
      <c r="M1820" s="10" t="str">
        <f t="shared" si="183"/>
        <v/>
      </c>
      <c r="O1820" s="10" t="str">
        <f>IF(J1820="","",VLOOKUP(P1820&amp;"_"&amp;Q1820&amp;"_"&amp;R1820,[1]挑战模式!$A:$AS,38+S1820,FALSE))</f>
        <v/>
      </c>
      <c r="P1820" s="10">
        <v>4</v>
      </c>
      <c r="Q1820" s="10">
        <v>3</v>
      </c>
      <c r="R1820" s="10">
        <v>8</v>
      </c>
      <c r="S1820" s="10">
        <v>1</v>
      </c>
    </row>
    <row r="1821" spans="2:19" x14ac:dyDescent="0.2">
      <c r="B1821" s="10" t="str">
        <f t="shared" si="178"/>
        <v/>
      </c>
      <c r="C1821" s="10" t="str">
        <f>IF(ISNA(VLOOKUP(P1821&amp;"_"&amp;Q1821&amp;"_"&amp;R1821,[1]挑战模式!$A:$AS,1,FALSE)),"",IF(R1821-R1820=0,"",R1821))</f>
        <v/>
      </c>
      <c r="D1821" s="10" t="str">
        <f t="shared" si="179"/>
        <v/>
      </c>
      <c r="E1821" s="10" t="str">
        <f>""</f>
        <v/>
      </c>
      <c r="F1821" s="10" t="str">
        <f>IF(C1821="","",VLOOKUP(P1821&amp;"_"&amp;Q1821&amp;"_"&amp;R1821,[1]挑战模式!$A:$AS,13,FALSE)-VLOOKUP(P1821&amp;"_"&amp;Q1821&amp;"_"&amp;R1821,[1]挑战模式!$A:$AS,14,FALSE))</f>
        <v/>
      </c>
      <c r="G1821" s="10" t="str">
        <f t="shared" si="180"/>
        <v/>
      </c>
      <c r="H1821" s="10" t="str">
        <f t="shared" si="184"/>
        <v/>
      </c>
      <c r="I1821" s="10" t="str">
        <f>IF(ISNA(VLOOKUP(P1821&amp;"_"&amp;Q1821&amp;"_"&amp;R1821,[1]挑战模式!$A:$AS,1,FALSE)),"",IF(VLOOKUP(P1821&amp;"_"&amp;Q1821&amp;"_"&amp;R1821,[1]挑战模式!$A:$AS,14+S1821,FALSE)="","",INT(VLOOKUP(P1821&amp;"_"&amp;Q1821&amp;"_"&amp;R1821,[1]挑战模式!$A:$AS,20+S1821,FALSE))))</f>
        <v/>
      </c>
      <c r="J1821" s="10" t="str">
        <f>IF(ISNA(VLOOKUP(P1821&amp;"_"&amp;Q1821&amp;"_"&amp;R1821,[1]挑战模式!$A:$AS,1,FALSE)),"",IF(VLOOKUP(P1821&amp;"_"&amp;Q1821&amp;"_"&amp;R1821,[1]挑战模式!$A:$AS,14+S1821,FALSE)="","",ROUND(VLOOKUP(P1821&amp;"_"&amp;Q1821&amp;"_"&amp;R1821,[1]挑战模式!$A:$AS,5,FALSE)/I1821,2)))</f>
        <v/>
      </c>
      <c r="K1821" s="10" t="str">
        <f t="shared" si="181"/>
        <v/>
      </c>
      <c r="L1821" s="10" t="str">
        <f t="shared" si="182"/>
        <v/>
      </c>
      <c r="M1821" s="10" t="str">
        <f t="shared" si="183"/>
        <v/>
      </c>
      <c r="O1821" s="10" t="str">
        <f>IF(J1821="","",VLOOKUP(P1821&amp;"_"&amp;Q1821&amp;"_"&amp;R1821,[1]挑战模式!$A:$AS,38+S1821,FALSE))</f>
        <v/>
      </c>
      <c r="P1821" s="10">
        <v>4</v>
      </c>
      <c r="Q1821" s="10">
        <v>3</v>
      </c>
      <c r="R1821" s="10">
        <v>8</v>
      </c>
      <c r="S1821" s="10">
        <v>2</v>
      </c>
    </row>
    <row r="1822" spans="2:19" x14ac:dyDescent="0.2">
      <c r="B1822" s="10" t="str">
        <f t="shared" si="178"/>
        <v/>
      </c>
      <c r="C1822" s="10" t="str">
        <f>IF(ISNA(VLOOKUP(P1822&amp;"_"&amp;Q1822&amp;"_"&amp;R1822,[1]挑战模式!$A:$AS,1,FALSE)),"",IF(R1822-R1821=0,"",R1822))</f>
        <v/>
      </c>
      <c r="D1822" s="10" t="str">
        <f t="shared" si="179"/>
        <v/>
      </c>
      <c r="E1822" s="10" t="str">
        <f>""</f>
        <v/>
      </c>
      <c r="F1822" s="10" t="str">
        <f>IF(C1822="","",VLOOKUP(P1822&amp;"_"&amp;Q1822&amp;"_"&amp;R1822,[1]挑战模式!$A:$AS,13,FALSE)-VLOOKUP(P1822&amp;"_"&amp;Q1822&amp;"_"&amp;R1822,[1]挑战模式!$A:$AS,14,FALSE))</f>
        <v/>
      </c>
      <c r="G1822" s="10" t="str">
        <f t="shared" si="180"/>
        <v/>
      </c>
      <c r="H1822" s="10" t="str">
        <f t="shared" si="184"/>
        <v/>
      </c>
      <c r="I1822" s="10" t="str">
        <f>IF(ISNA(VLOOKUP(P1822&amp;"_"&amp;Q1822&amp;"_"&amp;R1822,[1]挑战模式!$A:$AS,1,FALSE)),"",IF(VLOOKUP(P1822&amp;"_"&amp;Q1822&amp;"_"&amp;R1822,[1]挑战模式!$A:$AS,14+S1822,FALSE)="","",INT(VLOOKUP(P1822&amp;"_"&amp;Q1822&amp;"_"&amp;R1822,[1]挑战模式!$A:$AS,20+S1822,FALSE))))</f>
        <v/>
      </c>
      <c r="J1822" s="10" t="str">
        <f>IF(ISNA(VLOOKUP(P1822&amp;"_"&amp;Q1822&amp;"_"&amp;R1822,[1]挑战模式!$A:$AS,1,FALSE)),"",IF(VLOOKUP(P1822&amp;"_"&amp;Q1822&amp;"_"&amp;R1822,[1]挑战模式!$A:$AS,14+S1822,FALSE)="","",ROUND(VLOOKUP(P1822&amp;"_"&amp;Q1822&amp;"_"&amp;R1822,[1]挑战模式!$A:$AS,5,FALSE)/I1822,2)))</f>
        <v/>
      </c>
      <c r="K1822" s="10" t="str">
        <f t="shared" si="181"/>
        <v/>
      </c>
      <c r="L1822" s="10" t="str">
        <f t="shared" si="182"/>
        <v/>
      </c>
      <c r="M1822" s="10" t="str">
        <f t="shared" si="183"/>
        <v/>
      </c>
      <c r="O1822" s="10" t="str">
        <f>IF(J1822="","",VLOOKUP(P1822&amp;"_"&amp;Q1822&amp;"_"&amp;R1822,[1]挑战模式!$A:$AS,38+S1822,FALSE))</f>
        <v/>
      </c>
      <c r="P1822" s="10">
        <v>4</v>
      </c>
      <c r="Q1822" s="10">
        <v>3</v>
      </c>
      <c r="R1822" s="10">
        <v>8</v>
      </c>
      <c r="S1822" s="10">
        <v>3</v>
      </c>
    </row>
    <row r="1823" spans="2:19" x14ac:dyDescent="0.2">
      <c r="B1823" s="10" t="str">
        <f t="shared" si="178"/>
        <v/>
      </c>
      <c r="C1823" s="10" t="str">
        <f>IF(ISNA(VLOOKUP(P1823&amp;"_"&amp;Q1823&amp;"_"&amp;R1823,[1]挑战模式!$A:$AS,1,FALSE)),"",IF(R1823-R1822=0,"",R1823))</f>
        <v/>
      </c>
      <c r="D1823" s="10" t="str">
        <f t="shared" si="179"/>
        <v/>
      </c>
      <c r="E1823" s="10" t="str">
        <f>""</f>
        <v/>
      </c>
      <c r="F1823" s="10" t="str">
        <f>IF(C1823="","",VLOOKUP(P1823&amp;"_"&amp;Q1823&amp;"_"&amp;R1823,[1]挑战模式!$A:$AS,13,FALSE)-VLOOKUP(P1823&amp;"_"&amp;Q1823&amp;"_"&amp;R1823,[1]挑战模式!$A:$AS,14,FALSE))</f>
        <v/>
      </c>
      <c r="G1823" s="10" t="str">
        <f t="shared" si="180"/>
        <v/>
      </c>
      <c r="H1823" s="10" t="str">
        <f t="shared" si="184"/>
        <v/>
      </c>
      <c r="I1823" s="10" t="str">
        <f>IF(ISNA(VLOOKUP(P1823&amp;"_"&amp;Q1823&amp;"_"&amp;R1823,[1]挑战模式!$A:$AS,1,FALSE)),"",IF(VLOOKUP(P1823&amp;"_"&amp;Q1823&amp;"_"&amp;R1823,[1]挑战模式!$A:$AS,14+S1823,FALSE)="","",INT(VLOOKUP(P1823&amp;"_"&amp;Q1823&amp;"_"&amp;R1823,[1]挑战模式!$A:$AS,20+S1823,FALSE))))</f>
        <v/>
      </c>
      <c r="J1823" s="10" t="str">
        <f>IF(ISNA(VLOOKUP(P1823&amp;"_"&amp;Q1823&amp;"_"&amp;R1823,[1]挑战模式!$A:$AS,1,FALSE)),"",IF(VLOOKUP(P1823&amp;"_"&amp;Q1823&amp;"_"&amp;R1823,[1]挑战模式!$A:$AS,14+S1823,FALSE)="","",ROUND(VLOOKUP(P1823&amp;"_"&amp;Q1823&amp;"_"&amp;R1823,[1]挑战模式!$A:$AS,5,FALSE)/I1823,2)))</f>
        <v/>
      </c>
      <c r="K1823" s="10" t="str">
        <f t="shared" si="181"/>
        <v/>
      </c>
      <c r="L1823" s="10" t="str">
        <f t="shared" si="182"/>
        <v/>
      </c>
      <c r="M1823" s="10" t="str">
        <f t="shared" si="183"/>
        <v/>
      </c>
      <c r="O1823" s="10" t="str">
        <f>IF(J1823="","",VLOOKUP(P1823&amp;"_"&amp;Q1823&amp;"_"&amp;R1823,[1]挑战模式!$A:$AS,38+S1823,FALSE))</f>
        <v/>
      </c>
      <c r="P1823" s="10">
        <v>4</v>
      </c>
      <c r="Q1823" s="10">
        <v>3</v>
      </c>
      <c r="R1823" s="10">
        <v>8</v>
      </c>
      <c r="S1823" s="10">
        <v>4</v>
      </c>
    </row>
    <row r="1824" spans="2:19" x14ac:dyDescent="0.2">
      <c r="B1824" s="10" t="str">
        <f t="shared" si="178"/>
        <v/>
      </c>
      <c r="C1824" s="10" t="str">
        <f>IF(ISNA(VLOOKUP(P1824&amp;"_"&amp;Q1824&amp;"_"&amp;R1824,[1]挑战模式!$A:$AS,1,FALSE)),"",IF(R1824-R1823=0,"",R1824))</f>
        <v/>
      </c>
      <c r="D1824" s="10" t="str">
        <f t="shared" si="179"/>
        <v/>
      </c>
      <c r="E1824" s="10" t="str">
        <f>""</f>
        <v/>
      </c>
      <c r="F1824" s="10" t="str">
        <f>IF(C1824="","",VLOOKUP(P1824&amp;"_"&amp;Q1824&amp;"_"&amp;R1824,[1]挑战模式!$A:$AS,13,FALSE)-VLOOKUP(P1824&amp;"_"&amp;Q1824&amp;"_"&amp;R1824,[1]挑战模式!$A:$AS,14,FALSE))</f>
        <v/>
      </c>
      <c r="G1824" s="10" t="str">
        <f t="shared" si="180"/>
        <v/>
      </c>
      <c r="H1824" s="10" t="str">
        <f t="shared" si="184"/>
        <v/>
      </c>
      <c r="I1824" s="10" t="str">
        <f>IF(ISNA(VLOOKUP(P1824&amp;"_"&amp;Q1824&amp;"_"&amp;R1824,[1]挑战模式!$A:$AS,1,FALSE)),"",IF(VLOOKUP(P1824&amp;"_"&amp;Q1824&amp;"_"&amp;R1824,[1]挑战模式!$A:$AS,14+S1824,FALSE)="","",INT(VLOOKUP(P1824&amp;"_"&amp;Q1824&amp;"_"&amp;R1824,[1]挑战模式!$A:$AS,20+S1824,FALSE))))</f>
        <v/>
      </c>
      <c r="J1824" s="10" t="str">
        <f>IF(ISNA(VLOOKUP(P1824&amp;"_"&amp;Q1824&amp;"_"&amp;R1824,[1]挑战模式!$A:$AS,1,FALSE)),"",IF(VLOOKUP(P1824&amp;"_"&amp;Q1824&amp;"_"&amp;R1824,[1]挑战模式!$A:$AS,14+S1824,FALSE)="","",ROUND(VLOOKUP(P1824&amp;"_"&amp;Q1824&amp;"_"&amp;R1824,[1]挑战模式!$A:$AS,5,FALSE)/I1824,2)))</f>
        <v/>
      </c>
      <c r="K1824" s="10" t="str">
        <f t="shared" si="181"/>
        <v/>
      </c>
      <c r="L1824" s="10" t="str">
        <f t="shared" si="182"/>
        <v/>
      </c>
      <c r="M1824" s="10" t="str">
        <f t="shared" si="183"/>
        <v/>
      </c>
      <c r="O1824" s="10" t="str">
        <f>IF(J1824="","",VLOOKUP(P1824&amp;"_"&amp;Q1824&amp;"_"&amp;R1824,[1]挑战模式!$A:$AS,38+S1824,FALSE))</f>
        <v/>
      </c>
      <c r="P1824" s="10">
        <v>4</v>
      </c>
      <c r="Q1824" s="10">
        <v>3</v>
      </c>
      <c r="R1824" s="10">
        <v>8</v>
      </c>
      <c r="S1824" s="10">
        <v>5</v>
      </c>
    </row>
    <row r="1825" spans="2:19" x14ac:dyDescent="0.2">
      <c r="B1825" s="10" t="str">
        <f t="shared" si="178"/>
        <v/>
      </c>
      <c r="C1825" s="10" t="str">
        <f>IF(ISNA(VLOOKUP(P1825&amp;"_"&amp;Q1825&amp;"_"&amp;R1825,[1]挑战模式!$A:$AS,1,FALSE)),"",IF(R1825-R1824=0,"",R1825))</f>
        <v/>
      </c>
      <c r="D1825" s="10" t="str">
        <f t="shared" si="179"/>
        <v/>
      </c>
      <c r="E1825" s="10" t="str">
        <f>""</f>
        <v/>
      </c>
      <c r="F1825" s="10" t="str">
        <f>IF(C1825="","",VLOOKUP(P1825&amp;"_"&amp;Q1825&amp;"_"&amp;R1825,[1]挑战模式!$A:$AS,13,FALSE)-VLOOKUP(P1825&amp;"_"&amp;Q1825&amp;"_"&amp;R1825,[1]挑战模式!$A:$AS,14,FALSE))</f>
        <v/>
      </c>
      <c r="G1825" s="10" t="str">
        <f t="shared" si="180"/>
        <v/>
      </c>
      <c r="H1825" s="10" t="str">
        <f t="shared" si="184"/>
        <v/>
      </c>
      <c r="I1825" s="10" t="str">
        <f>IF(ISNA(VLOOKUP(P1825&amp;"_"&amp;Q1825&amp;"_"&amp;R1825,[1]挑战模式!$A:$AS,1,FALSE)),"",IF(VLOOKUP(P1825&amp;"_"&amp;Q1825&amp;"_"&amp;R1825,[1]挑战模式!$A:$AS,14+S1825,FALSE)="","",INT(VLOOKUP(P1825&amp;"_"&amp;Q1825&amp;"_"&amp;R1825,[1]挑战模式!$A:$AS,20+S1825,FALSE))))</f>
        <v/>
      </c>
      <c r="J1825" s="10" t="str">
        <f>IF(ISNA(VLOOKUP(P1825&amp;"_"&amp;Q1825&amp;"_"&amp;R1825,[1]挑战模式!$A:$AS,1,FALSE)),"",IF(VLOOKUP(P1825&amp;"_"&amp;Q1825&amp;"_"&amp;R1825,[1]挑战模式!$A:$AS,14+S1825,FALSE)="","",ROUND(VLOOKUP(P1825&amp;"_"&amp;Q1825&amp;"_"&amp;R1825,[1]挑战模式!$A:$AS,5,FALSE)/I1825,2)))</f>
        <v/>
      </c>
      <c r="K1825" s="10" t="str">
        <f t="shared" si="181"/>
        <v/>
      </c>
      <c r="L1825" s="10" t="str">
        <f t="shared" si="182"/>
        <v/>
      </c>
      <c r="M1825" s="10" t="str">
        <f t="shared" si="183"/>
        <v/>
      </c>
      <c r="O1825" s="10" t="str">
        <f>IF(J1825="","",VLOOKUP(P1825&amp;"_"&amp;Q1825&amp;"_"&amp;R1825,[1]挑战模式!$A:$AS,38+S1825,FALSE))</f>
        <v/>
      </c>
      <c r="P1825" s="10">
        <v>4</v>
      </c>
      <c r="Q1825" s="10">
        <v>3</v>
      </c>
      <c r="R1825" s="10">
        <v>8</v>
      </c>
      <c r="S1825" s="10">
        <v>6</v>
      </c>
    </row>
    <row r="1826" spans="2:19" x14ac:dyDescent="0.2">
      <c r="B1826" s="10" t="str">
        <f t="shared" si="178"/>
        <v>MonsterWaveCallRule_Season4_Challenge4</v>
      </c>
      <c r="C1826" s="10">
        <f>IF(ISNA(VLOOKUP(P1826&amp;"_"&amp;Q1826&amp;"_"&amp;R1826,[1]挑战模式!$A:$AS,1,FALSE)),"",IF(R1826-R1825=0,"",R1826))</f>
        <v>1</v>
      </c>
      <c r="D1826" s="10" t="str">
        <f t="shared" si="179"/>
        <v>赛季4挑战关卡4波次1</v>
      </c>
      <c r="E1826" s="10" t="str">
        <f>""</f>
        <v/>
      </c>
      <c r="F1826" s="10">
        <f>IF(C1826="","",VLOOKUP(P1826&amp;"_"&amp;Q1826&amp;"_"&amp;R1826,[1]挑战模式!$A:$AS,13,FALSE)-VLOOKUP(P1826&amp;"_"&amp;Q1826&amp;"_"&amp;R1826,[1]挑战模式!$A:$AS,14,FALSE))</f>
        <v>100</v>
      </c>
      <c r="G1826" s="10">
        <f t="shared" si="180"/>
        <v>180</v>
      </c>
      <c r="H1826" s="10">
        <f t="shared" si="184"/>
        <v>0</v>
      </c>
      <c r="I1826" s="10">
        <f ca="1">IF(ISNA(VLOOKUP(P1826&amp;"_"&amp;Q1826&amp;"_"&amp;R1826,[1]挑战模式!$A:$AS,1,FALSE)),"",IF(VLOOKUP(P1826&amp;"_"&amp;Q1826&amp;"_"&amp;R1826,[1]挑战模式!$A:$AS,14+S1826,FALSE)="","",INT(VLOOKUP(P1826&amp;"_"&amp;Q1826&amp;"_"&amp;R1826,[1]挑战模式!$A:$AS,20+S1826,FALSE))))</f>
        <v>5</v>
      </c>
      <c r="J1826" s="10">
        <f ca="1">IF(ISNA(VLOOKUP(P1826&amp;"_"&amp;Q1826&amp;"_"&amp;R1826,[1]挑战模式!$A:$AS,1,FALSE)),"",IF(VLOOKUP(P1826&amp;"_"&amp;Q1826&amp;"_"&amp;R1826,[1]挑战模式!$A:$AS,14+S1826,FALSE)="","",ROUND(VLOOKUP(P1826&amp;"_"&amp;Q1826&amp;"_"&amp;R1826,[1]挑战模式!$A:$AS,5,FALSE)/I1826,2)))</f>
        <v>2</v>
      </c>
      <c r="K1826" s="10">
        <f t="shared" ca="1" si="181"/>
        <v>1</v>
      </c>
      <c r="L1826" s="10" t="str">
        <f t="shared" ca="1" si="182"/>
        <v>Monster_Season4_Challenge4_1_1</v>
      </c>
      <c r="M1826" s="10">
        <f t="shared" ca="1" si="183"/>
        <v>1</v>
      </c>
      <c r="O1826" s="10">
        <f ca="1">IF(J1826="","",VLOOKUP(P1826&amp;"_"&amp;Q1826&amp;"_"&amp;R1826,[1]挑战模式!$A:$AS,38+S1826,FALSE))</f>
        <v>40</v>
      </c>
      <c r="P1826" s="10">
        <v>4</v>
      </c>
      <c r="Q1826" s="10">
        <v>4</v>
      </c>
      <c r="R1826" s="10">
        <v>1</v>
      </c>
      <c r="S1826" s="10">
        <v>1</v>
      </c>
    </row>
    <row r="1827" spans="2:19" x14ac:dyDescent="0.2">
      <c r="B1827" s="10" t="str">
        <f t="shared" ref="B1827:B1890" si="185">IF(C1827="","","MonsterWaveCallRule_Season"&amp;P1827&amp;"_Challenge"&amp;Q1827)</f>
        <v/>
      </c>
      <c r="C1827" s="10" t="str">
        <f>IF(ISNA(VLOOKUP(P1827&amp;"_"&amp;Q1827&amp;"_"&amp;R1827,[1]挑战模式!$A:$AS,1,FALSE)),"",IF(R1827-R1826=0,"",R1827))</f>
        <v/>
      </c>
      <c r="D1827" s="10" t="str">
        <f t="shared" ref="D1827:D1890" si="186">IF(C1827="","","赛季"&amp;P1827&amp;"挑战关卡"&amp;Q1827&amp;"波次"&amp;R1827)</f>
        <v/>
      </c>
      <c r="E1827" s="10" t="str">
        <f>""</f>
        <v/>
      </c>
      <c r="F1827" s="10" t="str">
        <f>IF(C1827="","",VLOOKUP(P1827&amp;"_"&amp;Q1827&amp;"_"&amp;R1827,[1]挑战模式!$A:$AS,13,FALSE)-VLOOKUP(P1827&amp;"_"&amp;Q1827&amp;"_"&amp;R1827,[1]挑战模式!$A:$AS,14,FALSE))</f>
        <v/>
      </c>
      <c r="G1827" s="10" t="str">
        <f t="shared" ref="G1827:G1890" si="187">IF(C1827="","",180)</f>
        <v/>
      </c>
      <c r="H1827" s="10" t="str">
        <f t="shared" si="184"/>
        <v/>
      </c>
      <c r="I1827" s="10" t="str">
        <f ca="1">IF(ISNA(VLOOKUP(P1827&amp;"_"&amp;Q1827&amp;"_"&amp;R1827,[1]挑战模式!$A:$AS,1,FALSE)),"",IF(VLOOKUP(P1827&amp;"_"&amp;Q1827&amp;"_"&amp;R1827,[1]挑战模式!$A:$AS,14+S1827,FALSE)="","",INT(VLOOKUP(P1827&amp;"_"&amp;Q1827&amp;"_"&amp;R1827,[1]挑战模式!$A:$AS,20+S1827,FALSE))))</f>
        <v/>
      </c>
      <c r="J1827" s="10" t="str">
        <f ca="1">IF(ISNA(VLOOKUP(P1827&amp;"_"&amp;Q1827&amp;"_"&amp;R1827,[1]挑战模式!$A:$AS,1,FALSE)),"",IF(VLOOKUP(P1827&amp;"_"&amp;Q1827&amp;"_"&amp;R1827,[1]挑战模式!$A:$AS,14+S1827,FALSE)="","",ROUND(VLOOKUP(P1827&amp;"_"&amp;Q1827&amp;"_"&amp;R1827,[1]挑战模式!$A:$AS,5,FALSE)/I1827,2)))</f>
        <v/>
      </c>
      <c r="K1827" s="10" t="str">
        <f t="shared" ref="K1827:K1890" ca="1" si="188">IF(J1827="","",1)</f>
        <v/>
      </c>
      <c r="L1827" s="10" t="str">
        <f t="shared" ref="L1827:L1890" ca="1" si="189">IF(J1827="","","Monster_Season"&amp;P1827&amp;"_Challenge"&amp;Q1827&amp;"_"&amp;R1827&amp;"_"&amp;S1827)</f>
        <v/>
      </c>
      <c r="M1827" s="10" t="str">
        <f t="shared" ref="M1827:M1890" ca="1" si="190">IF(J1827="","",1)</f>
        <v/>
      </c>
      <c r="O1827" s="10" t="str">
        <f ca="1">IF(J1827="","",VLOOKUP(P1827&amp;"_"&amp;Q1827&amp;"_"&amp;R1827,[1]挑战模式!$A:$AS,38+S1827,FALSE))</f>
        <v/>
      </c>
      <c r="P1827" s="10">
        <v>4</v>
      </c>
      <c r="Q1827" s="10">
        <v>4</v>
      </c>
      <c r="R1827" s="10">
        <v>1</v>
      </c>
      <c r="S1827" s="10">
        <v>2</v>
      </c>
    </row>
    <row r="1828" spans="2:19" x14ac:dyDescent="0.2">
      <c r="B1828" s="10" t="str">
        <f t="shared" si="185"/>
        <v/>
      </c>
      <c r="C1828" s="10" t="str">
        <f>IF(ISNA(VLOOKUP(P1828&amp;"_"&amp;Q1828&amp;"_"&amp;R1828,[1]挑战模式!$A:$AS,1,FALSE)),"",IF(R1828-R1827=0,"",R1828))</f>
        <v/>
      </c>
      <c r="D1828" s="10" t="str">
        <f t="shared" si="186"/>
        <v/>
      </c>
      <c r="E1828" s="10" t="str">
        <f>""</f>
        <v/>
      </c>
      <c r="F1828" s="10" t="str">
        <f>IF(C1828="","",VLOOKUP(P1828&amp;"_"&amp;Q1828&amp;"_"&amp;R1828,[1]挑战模式!$A:$AS,13,FALSE)-VLOOKUP(P1828&amp;"_"&amp;Q1828&amp;"_"&amp;R1828,[1]挑战模式!$A:$AS,14,FALSE))</f>
        <v/>
      </c>
      <c r="G1828" s="10" t="str">
        <f t="shared" si="187"/>
        <v/>
      </c>
      <c r="H1828" s="10" t="str">
        <f t="shared" si="184"/>
        <v/>
      </c>
      <c r="I1828" s="10" t="str">
        <f ca="1">IF(ISNA(VLOOKUP(P1828&amp;"_"&amp;Q1828&amp;"_"&amp;R1828,[1]挑战模式!$A:$AS,1,FALSE)),"",IF(VLOOKUP(P1828&amp;"_"&amp;Q1828&amp;"_"&amp;R1828,[1]挑战模式!$A:$AS,14+S1828,FALSE)="","",INT(VLOOKUP(P1828&amp;"_"&amp;Q1828&amp;"_"&amp;R1828,[1]挑战模式!$A:$AS,20+S1828,FALSE))))</f>
        <v/>
      </c>
      <c r="J1828" s="10" t="str">
        <f ca="1">IF(ISNA(VLOOKUP(P1828&amp;"_"&amp;Q1828&amp;"_"&amp;R1828,[1]挑战模式!$A:$AS,1,FALSE)),"",IF(VLOOKUP(P1828&amp;"_"&amp;Q1828&amp;"_"&amp;R1828,[1]挑战模式!$A:$AS,14+S1828,FALSE)="","",ROUND(VLOOKUP(P1828&amp;"_"&amp;Q1828&amp;"_"&amp;R1828,[1]挑战模式!$A:$AS,5,FALSE)/I1828,2)))</f>
        <v/>
      </c>
      <c r="K1828" s="10" t="str">
        <f t="shared" ca="1" si="188"/>
        <v/>
      </c>
      <c r="L1828" s="10" t="str">
        <f t="shared" ca="1" si="189"/>
        <v/>
      </c>
      <c r="M1828" s="10" t="str">
        <f t="shared" ca="1" si="190"/>
        <v/>
      </c>
      <c r="O1828" s="10" t="str">
        <f ca="1">IF(J1828="","",VLOOKUP(P1828&amp;"_"&amp;Q1828&amp;"_"&amp;R1828,[1]挑战模式!$A:$AS,38+S1828,FALSE))</f>
        <v/>
      </c>
      <c r="P1828" s="10">
        <v>4</v>
      </c>
      <c r="Q1828" s="10">
        <v>4</v>
      </c>
      <c r="R1828" s="10">
        <v>1</v>
      </c>
      <c r="S1828" s="10">
        <v>3</v>
      </c>
    </row>
    <row r="1829" spans="2:19" x14ac:dyDescent="0.2">
      <c r="B1829" s="10" t="str">
        <f t="shared" si="185"/>
        <v/>
      </c>
      <c r="C1829" s="10" t="str">
        <f>IF(ISNA(VLOOKUP(P1829&amp;"_"&amp;Q1829&amp;"_"&amp;R1829,[1]挑战模式!$A:$AS,1,FALSE)),"",IF(R1829-R1828=0,"",R1829))</f>
        <v/>
      </c>
      <c r="D1829" s="10" t="str">
        <f t="shared" si="186"/>
        <v/>
      </c>
      <c r="E1829" s="10" t="str">
        <f>""</f>
        <v/>
      </c>
      <c r="F1829" s="10" t="str">
        <f>IF(C1829="","",VLOOKUP(P1829&amp;"_"&amp;Q1829&amp;"_"&amp;R1829,[1]挑战模式!$A:$AS,13,FALSE)-VLOOKUP(P1829&amp;"_"&amp;Q1829&amp;"_"&amp;R1829,[1]挑战模式!$A:$AS,14,FALSE))</f>
        <v/>
      </c>
      <c r="G1829" s="10" t="str">
        <f t="shared" si="187"/>
        <v/>
      </c>
      <c r="H1829" s="10" t="str">
        <f t="shared" si="184"/>
        <v/>
      </c>
      <c r="I1829" s="10" t="str">
        <f ca="1">IF(ISNA(VLOOKUP(P1829&amp;"_"&amp;Q1829&amp;"_"&amp;R1829,[1]挑战模式!$A:$AS,1,FALSE)),"",IF(VLOOKUP(P1829&amp;"_"&amp;Q1829&amp;"_"&amp;R1829,[1]挑战模式!$A:$AS,14+S1829,FALSE)="","",INT(VLOOKUP(P1829&amp;"_"&amp;Q1829&amp;"_"&amp;R1829,[1]挑战模式!$A:$AS,20+S1829,FALSE))))</f>
        <v/>
      </c>
      <c r="J1829" s="10" t="str">
        <f ca="1">IF(ISNA(VLOOKUP(P1829&amp;"_"&amp;Q1829&amp;"_"&amp;R1829,[1]挑战模式!$A:$AS,1,FALSE)),"",IF(VLOOKUP(P1829&amp;"_"&amp;Q1829&amp;"_"&amp;R1829,[1]挑战模式!$A:$AS,14+S1829,FALSE)="","",ROUND(VLOOKUP(P1829&amp;"_"&amp;Q1829&amp;"_"&amp;R1829,[1]挑战模式!$A:$AS,5,FALSE)/I1829,2)))</f>
        <v/>
      </c>
      <c r="K1829" s="10" t="str">
        <f t="shared" ca="1" si="188"/>
        <v/>
      </c>
      <c r="L1829" s="10" t="str">
        <f t="shared" ca="1" si="189"/>
        <v/>
      </c>
      <c r="M1829" s="10" t="str">
        <f t="shared" ca="1" si="190"/>
        <v/>
      </c>
      <c r="O1829" s="10" t="str">
        <f ca="1">IF(J1829="","",VLOOKUP(P1829&amp;"_"&amp;Q1829&amp;"_"&amp;R1829,[1]挑战模式!$A:$AS,38+S1829,FALSE))</f>
        <v/>
      </c>
      <c r="P1829" s="10">
        <v>4</v>
      </c>
      <c r="Q1829" s="10">
        <v>4</v>
      </c>
      <c r="R1829" s="10">
        <v>1</v>
      </c>
      <c r="S1829" s="10">
        <v>4</v>
      </c>
    </row>
    <row r="1830" spans="2:19" x14ac:dyDescent="0.2">
      <c r="B1830" s="10" t="str">
        <f t="shared" si="185"/>
        <v/>
      </c>
      <c r="C1830" s="10" t="str">
        <f>IF(ISNA(VLOOKUP(P1830&amp;"_"&amp;Q1830&amp;"_"&amp;R1830,[1]挑战模式!$A:$AS,1,FALSE)),"",IF(R1830-R1829=0,"",R1830))</f>
        <v/>
      </c>
      <c r="D1830" s="10" t="str">
        <f t="shared" si="186"/>
        <v/>
      </c>
      <c r="E1830" s="10" t="str">
        <f>""</f>
        <v/>
      </c>
      <c r="F1830" s="10" t="str">
        <f>IF(C1830="","",VLOOKUP(P1830&amp;"_"&amp;Q1830&amp;"_"&amp;R1830,[1]挑战模式!$A:$AS,13,FALSE)-VLOOKUP(P1830&amp;"_"&amp;Q1830&amp;"_"&amp;R1830,[1]挑战模式!$A:$AS,14,FALSE))</f>
        <v/>
      </c>
      <c r="G1830" s="10" t="str">
        <f t="shared" si="187"/>
        <v/>
      </c>
      <c r="H1830" s="10" t="str">
        <f t="shared" si="184"/>
        <v/>
      </c>
      <c r="I1830" s="10" t="str">
        <f ca="1">IF(ISNA(VLOOKUP(P1830&amp;"_"&amp;Q1830&amp;"_"&amp;R1830,[1]挑战模式!$A:$AS,1,FALSE)),"",IF(VLOOKUP(P1830&amp;"_"&amp;Q1830&amp;"_"&amp;R1830,[1]挑战模式!$A:$AS,14+S1830,FALSE)="","",INT(VLOOKUP(P1830&amp;"_"&amp;Q1830&amp;"_"&amp;R1830,[1]挑战模式!$A:$AS,20+S1830,FALSE))))</f>
        <v/>
      </c>
      <c r="J1830" s="10" t="str">
        <f ca="1">IF(ISNA(VLOOKUP(P1830&amp;"_"&amp;Q1830&amp;"_"&amp;R1830,[1]挑战模式!$A:$AS,1,FALSE)),"",IF(VLOOKUP(P1830&amp;"_"&amp;Q1830&amp;"_"&amp;R1830,[1]挑战模式!$A:$AS,14+S1830,FALSE)="","",ROUND(VLOOKUP(P1830&amp;"_"&amp;Q1830&amp;"_"&amp;R1830,[1]挑战模式!$A:$AS,5,FALSE)/I1830,2)))</f>
        <v/>
      </c>
      <c r="K1830" s="10" t="str">
        <f t="shared" ca="1" si="188"/>
        <v/>
      </c>
      <c r="L1830" s="10" t="str">
        <f t="shared" ca="1" si="189"/>
        <v/>
      </c>
      <c r="M1830" s="10" t="str">
        <f t="shared" ca="1" si="190"/>
        <v/>
      </c>
      <c r="O1830" s="10" t="str">
        <f ca="1">IF(J1830="","",VLOOKUP(P1830&amp;"_"&amp;Q1830&amp;"_"&amp;R1830,[1]挑战模式!$A:$AS,38+S1830,FALSE))</f>
        <v/>
      </c>
      <c r="P1830" s="10">
        <v>4</v>
      </c>
      <c r="Q1830" s="10">
        <v>4</v>
      </c>
      <c r="R1830" s="10">
        <v>1</v>
      </c>
      <c r="S1830" s="10">
        <v>5</v>
      </c>
    </row>
    <row r="1831" spans="2:19" x14ac:dyDescent="0.2">
      <c r="B1831" s="10" t="str">
        <f t="shared" si="185"/>
        <v/>
      </c>
      <c r="C1831" s="10" t="str">
        <f>IF(ISNA(VLOOKUP(P1831&amp;"_"&amp;Q1831&amp;"_"&amp;R1831,[1]挑战模式!$A:$AS,1,FALSE)),"",IF(R1831-R1830=0,"",R1831))</f>
        <v/>
      </c>
      <c r="D1831" s="10" t="str">
        <f t="shared" si="186"/>
        <v/>
      </c>
      <c r="E1831" s="10" t="str">
        <f>""</f>
        <v/>
      </c>
      <c r="F1831" s="10" t="str">
        <f>IF(C1831="","",VLOOKUP(P1831&amp;"_"&amp;Q1831&amp;"_"&amp;R1831,[1]挑战模式!$A:$AS,13,FALSE)-VLOOKUP(P1831&amp;"_"&amp;Q1831&amp;"_"&amp;R1831,[1]挑战模式!$A:$AS,14,FALSE))</f>
        <v/>
      </c>
      <c r="G1831" s="10" t="str">
        <f t="shared" si="187"/>
        <v/>
      </c>
      <c r="H1831" s="10" t="str">
        <f t="shared" si="184"/>
        <v/>
      </c>
      <c r="I1831" s="10" t="str">
        <f ca="1">IF(ISNA(VLOOKUP(P1831&amp;"_"&amp;Q1831&amp;"_"&amp;R1831,[1]挑战模式!$A:$AS,1,FALSE)),"",IF(VLOOKUP(P1831&amp;"_"&amp;Q1831&amp;"_"&amp;R1831,[1]挑战模式!$A:$AS,14+S1831,FALSE)="","",INT(VLOOKUP(P1831&amp;"_"&amp;Q1831&amp;"_"&amp;R1831,[1]挑战模式!$A:$AS,20+S1831,FALSE))))</f>
        <v/>
      </c>
      <c r="J1831" s="10" t="str">
        <f ca="1">IF(ISNA(VLOOKUP(P1831&amp;"_"&amp;Q1831&amp;"_"&amp;R1831,[1]挑战模式!$A:$AS,1,FALSE)),"",IF(VLOOKUP(P1831&amp;"_"&amp;Q1831&amp;"_"&amp;R1831,[1]挑战模式!$A:$AS,14+S1831,FALSE)="","",ROUND(VLOOKUP(P1831&amp;"_"&amp;Q1831&amp;"_"&amp;R1831,[1]挑战模式!$A:$AS,5,FALSE)/I1831,2)))</f>
        <v/>
      </c>
      <c r="K1831" s="10" t="str">
        <f t="shared" ca="1" si="188"/>
        <v/>
      </c>
      <c r="L1831" s="10" t="str">
        <f t="shared" ca="1" si="189"/>
        <v/>
      </c>
      <c r="M1831" s="10" t="str">
        <f t="shared" ca="1" si="190"/>
        <v/>
      </c>
      <c r="O1831" s="10" t="str">
        <f ca="1">IF(J1831="","",VLOOKUP(P1831&amp;"_"&amp;Q1831&amp;"_"&amp;R1831,[1]挑战模式!$A:$AS,38+S1831,FALSE))</f>
        <v/>
      </c>
      <c r="P1831" s="10">
        <v>4</v>
      </c>
      <c r="Q1831" s="10">
        <v>4</v>
      </c>
      <c r="R1831" s="10">
        <v>1</v>
      </c>
      <c r="S1831" s="10">
        <v>6</v>
      </c>
    </row>
    <row r="1832" spans="2:19" x14ac:dyDescent="0.2">
      <c r="B1832" s="10" t="str">
        <f t="shared" si="185"/>
        <v>MonsterWaveCallRule_Season4_Challenge4</v>
      </c>
      <c r="C1832" s="10">
        <f>IF(ISNA(VLOOKUP(P1832&amp;"_"&amp;Q1832&amp;"_"&amp;R1832,[1]挑战模式!$A:$AS,1,FALSE)),"",IF(R1832-R1831=0,"",R1832))</f>
        <v>2</v>
      </c>
      <c r="D1832" s="10" t="str">
        <f t="shared" si="186"/>
        <v>赛季4挑战关卡4波次2</v>
      </c>
      <c r="E1832" s="10" t="str">
        <f>""</f>
        <v/>
      </c>
      <c r="F1832" s="10">
        <f>IF(C1832="","",VLOOKUP(P1832&amp;"_"&amp;Q1832&amp;"_"&amp;R1832,[1]挑战模式!$A:$AS,13,FALSE)-VLOOKUP(P1832&amp;"_"&amp;Q1832&amp;"_"&amp;R1832,[1]挑战模式!$A:$AS,14,FALSE))</f>
        <v>100</v>
      </c>
      <c r="G1832" s="10">
        <f t="shared" si="187"/>
        <v>180</v>
      </c>
      <c r="H1832" s="10">
        <f t="shared" si="184"/>
        <v>0</v>
      </c>
      <c r="I1832" s="10">
        <f ca="1">IF(ISNA(VLOOKUP(P1832&amp;"_"&amp;Q1832&amp;"_"&amp;R1832,[1]挑战模式!$A:$AS,1,FALSE)),"",IF(VLOOKUP(P1832&amp;"_"&amp;Q1832&amp;"_"&amp;R1832,[1]挑战模式!$A:$AS,14+S1832,FALSE)="","",INT(VLOOKUP(P1832&amp;"_"&amp;Q1832&amp;"_"&amp;R1832,[1]挑战模式!$A:$AS,20+S1832,FALSE))))</f>
        <v>4</v>
      </c>
      <c r="J1832" s="10">
        <f ca="1">IF(ISNA(VLOOKUP(P1832&amp;"_"&amp;Q1832&amp;"_"&amp;R1832,[1]挑战模式!$A:$AS,1,FALSE)),"",IF(VLOOKUP(P1832&amp;"_"&amp;Q1832&amp;"_"&amp;R1832,[1]挑战模式!$A:$AS,14+S1832,FALSE)="","",ROUND(VLOOKUP(P1832&amp;"_"&amp;Q1832&amp;"_"&amp;R1832,[1]挑战模式!$A:$AS,5,FALSE)/I1832,2)))</f>
        <v>3.75</v>
      </c>
      <c r="K1832" s="10">
        <f t="shared" ca="1" si="188"/>
        <v>1</v>
      </c>
      <c r="L1832" s="10" t="str">
        <f t="shared" ca="1" si="189"/>
        <v>Monster_Season4_Challenge4_2_1</v>
      </c>
      <c r="M1832" s="10">
        <f t="shared" ca="1" si="190"/>
        <v>1</v>
      </c>
      <c r="O1832" s="10">
        <f ca="1">IF(J1832="","",VLOOKUP(P1832&amp;"_"&amp;Q1832&amp;"_"&amp;R1832,[1]挑战模式!$A:$AS,38+S1832,FALSE))</f>
        <v>33</v>
      </c>
      <c r="P1832" s="10">
        <v>4</v>
      </c>
      <c r="Q1832" s="10">
        <v>4</v>
      </c>
      <c r="R1832" s="10">
        <v>2</v>
      </c>
      <c r="S1832" s="10">
        <v>1</v>
      </c>
    </row>
    <row r="1833" spans="2:19" x14ac:dyDescent="0.2">
      <c r="B1833" s="10" t="str">
        <f t="shared" si="185"/>
        <v/>
      </c>
      <c r="C1833" s="10" t="str">
        <f>IF(ISNA(VLOOKUP(P1833&amp;"_"&amp;Q1833&amp;"_"&amp;R1833,[1]挑战模式!$A:$AS,1,FALSE)),"",IF(R1833-R1832=0,"",R1833))</f>
        <v/>
      </c>
      <c r="D1833" s="10" t="str">
        <f t="shared" si="186"/>
        <v/>
      </c>
      <c r="E1833" s="10" t="str">
        <f>""</f>
        <v/>
      </c>
      <c r="F1833" s="10" t="str">
        <f>IF(C1833="","",VLOOKUP(P1833&amp;"_"&amp;Q1833&amp;"_"&amp;R1833,[1]挑战模式!$A:$AS,13,FALSE)-VLOOKUP(P1833&amp;"_"&amp;Q1833&amp;"_"&amp;R1833,[1]挑战模式!$A:$AS,14,FALSE))</f>
        <v/>
      </c>
      <c r="G1833" s="10" t="str">
        <f t="shared" si="187"/>
        <v/>
      </c>
      <c r="H1833" s="10" t="str">
        <f t="shared" si="184"/>
        <v/>
      </c>
      <c r="I1833" s="10">
        <f ca="1">IF(ISNA(VLOOKUP(P1833&amp;"_"&amp;Q1833&amp;"_"&amp;R1833,[1]挑战模式!$A:$AS,1,FALSE)),"",IF(VLOOKUP(P1833&amp;"_"&amp;Q1833&amp;"_"&amp;R1833,[1]挑战模式!$A:$AS,14+S1833,FALSE)="","",INT(VLOOKUP(P1833&amp;"_"&amp;Q1833&amp;"_"&amp;R1833,[1]挑战模式!$A:$AS,20+S1833,FALSE))))</f>
        <v>4</v>
      </c>
      <c r="J1833" s="10">
        <f ca="1">IF(ISNA(VLOOKUP(P1833&amp;"_"&amp;Q1833&amp;"_"&amp;R1833,[1]挑战模式!$A:$AS,1,FALSE)),"",IF(VLOOKUP(P1833&amp;"_"&amp;Q1833&amp;"_"&amp;R1833,[1]挑战模式!$A:$AS,14+S1833,FALSE)="","",ROUND(VLOOKUP(P1833&amp;"_"&amp;Q1833&amp;"_"&amp;R1833,[1]挑战模式!$A:$AS,5,FALSE)/I1833,2)))</f>
        <v>3.75</v>
      </c>
      <c r="K1833" s="10">
        <f t="shared" ca="1" si="188"/>
        <v>1</v>
      </c>
      <c r="L1833" s="10" t="str">
        <f t="shared" ca="1" si="189"/>
        <v>Monster_Season4_Challenge4_2_2</v>
      </c>
      <c r="M1833" s="10">
        <f t="shared" ca="1" si="190"/>
        <v>1</v>
      </c>
      <c r="O1833" s="10">
        <f ca="1">IF(J1833="","",VLOOKUP(P1833&amp;"_"&amp;Q1833&amp;"_"&amp;R1833,[1]挑战模式!$A:$AS,38+S1833,FALSE))</f>
        <v>17</v>
      </c>
      <c r="P1833" s="10">
        <v>4</v>
      </c>
      <c r="Q1833" s="10">
        <v>4</v>
      </c>
      <c r="R1833" s="10">
        <v>2</v>
      </c>
      <c r="S1833" s="10">
        <v>2</v>
      </c>
    </row>
    <row r="1834" spans="2:19" x14ac:dyDescent="0.2">
      <c r="B1834" s="10" t="str">
        <f t="shared" si="185"/>
        <v/>
      </c>
      <c r="C1834" s="10" t="str">
        <f>IF(ISNA(VLOOKUP(P1834&amp;"_"&amp;Q1834&amp;"_"&amp;R1834,[1]挑战模式!$A:$AS,1,FALSE)),"",IF(R1834-R1833=0,"",R1834))</f>
        <v/>
      </c>
      <c r="D1834" s="10" t="str">
        <f t="shared" si="186"/>
        <v/>
      </c>
      <c r="E1834" s="10" t="str">
        <f>""</f>
        <v/>
      </c>
      <c r="F1834" s="10" t="str">
        <f>IF(C1834="","",VLOOKUP(P1834&amp;"_"&amp;Q1834&amp;"_"&amp;R1834,[1]挑战模式!$A:$AS,13,FALSE)-VLOOKUP(P1834&amp;"_"&amp;Q1834&amp;"_"&amp;R1834,[1]挑战模式!$A:$AS,14,FALSE))</f>
        <v/>
      </c>
      <c r="G1834" s="10" t="str">
        <f t="shared" si="187"/>
        <v/>
      </c>
      <c r="H1834" s="10" t="str">
        <f t="shared" si="184"/>
        <v/>
      </c>
      <c r="I1834" s="10" t="str">
        <f ca="1">IF(ISNA(VLOOKUP(P1834&amp;"_"&amp;Q1834&amp;"_"&amp;R1834,[1]挑战模式!$A:$AS,1,FALSE)),"",IF(VLOOKUP(P1834&amp;"_"&amp;Q1834&amp;"_"&amp;R1834,[1]挑战模式!$A:$AS,14+S1834,FALSE)="","",INT(VLOOKUP(P1834&amp;"_"&amp;Q1834&amp;"_"&amp;R1834,[1]挑战模式!$A:$AS,20+S1834,FALSE))))</f>
        <v/>
      </c>
      <c r="J1834" s="10" t="str">
        <f ca="1">IF(ISNA(VLOOKUP(P1834&amp;"_"&amp;Q1834&amp;"_"&amp;R1834,[1]挑战模式!$A:$AS,1,FALSE)),"",IF(VLOOKUP(P1834&amp;"_"&amp;Q1834&amp;"_"&amp;R1834,[1]挑战模式!$A:$AS,14+S1834,FALSE)="","",ROUND(VLOOKUP(P1834&amp;"_"&amp;Q1834&amp;"_"&amp;R1834,[1]挑战模式!$A:$AS,5,FALSE)/I1834,2)))</f>
        <v/>
      </c>
      <c r="K1834" s="10" t="str">
        <f t="shared" ca="1" si="188"/>
        <v/>
      </c>
      <c r="L1834" s="10" t="str">
        <f t="shared" ca="1" si="189"/>
        <v/>
      </c>
      <c r="M1834" s="10" t="str">
        <f t="shared" ca="1" si="190"/>
        <v/>
      </c>
      <c r="O1834" s="10" t="str">
        <f ca="1">IF(J1834="","",VLOOKUP(P1834&amp;"_"&amp;Q1834&amp;"_"&amp;R1834,[1]挑战模式!$A:$AS,38+S1834,FALSE))</f>
        <v/>
      </c>
      <c r="P1834" s="10">
        <v>4</v>
      </c>
      <c r="Q1834" s="10">
        <v>4</v>
      </c>
      <c r="R1834" s="10">
        <v>2</v>
      </c>
      <c r="S1834" s="10">
        <v>3</v>
      </c>
    </row>
    <row r="1835" spans="2:19" x14ac:dyDescent="0.2">
      <c r="B1835" s="10" t="str">
        <f t="shared" si="185"/>
        <v/>
      </c>
      <c r="C1835" s="10" t="str">
        <f>IF(ISNA(VLOOKUP(P1835&amp;"_"&amp;Q1835&amp;"_"&amp;R1835,[1]挑战模式!$A:$AS,1,FALSE)),"",IF(R1835-R1834=0,"",R1835))</f>
        <v/>
      </c>
      <c r="D1835" s="10" t="str">
        <f t="shared" si="186"/>
        <v/>
      </c>
      <c r="E1835" s="10" t="str">
        <f>""</f>
        <v/>
      </c>
      <c r="F1835" s="10" t="str">
        <f>IF(C1835="","",VLOOKUP(P1835&amp;"_"&amp;Q1835&amp;"_"&amp;R1835,[1]挑战模式!$A:$AS,13,FALSE)-VLOOKUP(P1835&amp;"_"&amp;Q1835&amp;"_"&amp;R1835,[1]挑战模式!$A:$AS,14,FALSE))</f>
        <v/>
      </c>
      <c r="G1835" s="10" t="str">
        <f t="shared" si="187"/>
        <v/>
      </c>
      <c r="H1835" s="10" t="str">
        <f t="shared" si="184"/>
        <v/>
      </c>
      <c r="I1835" s="10" t="str">
        <f ca="1">IF(ISNA(VLOOKUP(P1835&amp;"_"&amp;Q1835&amp;"_"&amp;R1835,[1]挑战模式!$A:$AS,1,FALSE)),"",IF(VLOOKUP(P1835&amp;"_"&amp;Q1835&amp;"_"&amp;R1835,[1]挑战模式!$A:$AS,14+S1835,FALSE)="","",INT(VLOOKUP(P1835&amp;"_"&amp;Q1835&amp;"_"&amp;R1835,[1]挑战模式!$A:$AS,20+S1835,FALSE))))</f>
        <v/>
      </c>
      <c r="J1835" s="10" t="str">
        <f ca="1">IF(ISNA(VLOOKUP(P1835&amp;"_"&amp;Q1835&amp;"_"&amp;R1835,[1]挑战模式!$A:$AS,1,FALSE)),"",IF(VLOOKUP(P1835&amp;"_"&amp;Q1835&amp;"_"&amp;R1835,[1]挑战模式!$A:$AS,14+S1835,FALSE)="","",ROUND(VLOOKUP(P1835&amp;"_"&amp;Q1835&amp;"_"&amp;R1835,[1]挑战模式!$A:$AS,5,FALSE)/I1835,2)))</f>
        <v/>
      </c>
      <c r="K1835" s="10" t="str">
        <f t="shared" ca="1" si="188"/>
        <v/>
      </c>
      <c r="L1835" s="10" t="str">
        <f t="shared" ca="1" si="189"/>
        <v/>
      </c>
      <c r="M1835" s="10" t="str">
        <f t="shared" ca="1" si="190"/>
        <v/>
      </c>
      <c r="O1835" s="10" t="str">
        <f ca="1">IF(J1835="","",VLOOKUP(P1835&amp;"_"&amp;Q1835&amp;"_"&amp;R1835,[1]挑战模式!$A:$AS,38+S1835,FALSE))</f>
        <v/>
      </c>
      <c r="P1835" s="10">
        <v>4</v>
      </c>
      <c r="Q1835" s="10">
        <v>4</v>
      </c>
      <c r="R1835" s="10">
        <v>2</v>
      </c>
      <c r="S1835" s="10">
        <v>4</v>
      </c>
    </row>
    <row r="1836" spans="2:19" x14ac:dyDescent="0.2">
      <c r="B1836" s="10" t="str">
        <f t="shared" si="185"/>
        <v/>
      </c>
      <c r="C1836" s="10" t="str">
        <f>IF(ISNA(VLOOKUP(P1836&amp;"_"&amp;Q1836&amp;"_"&amp;R1836,[1]挑战模式!$A:$AS,1,FALSE)),"",IF(R1836-R1835=0,"",R1836))</f>
        <v/>
      </c>
      <c r="D1836" s="10" t="str">
        <f t="shared" si="186"/>
        <v/>
      </c>
      <c r="E1836" s="10" t="str">
        <f>""</f>
        <v/>
      </c>
      <c r="F1836" s="10" t="str">
        <f>IF(C1836="","",VLOOKUP(P1836&amp;"_"&amp;Q1836&amp;"_"&amp;R1836,[1]挑战模式!$A:$AS,13,FALSE)-VLOOKUP(P1836&amp;"_"&amp;Q1836&amp;"_"&amp;R1836,[1]挑战模式!$A:$AS,14,FALSE))</f>
        <v/>
      </c>
      <c r="G1836" s="10" t="str">
        <f t="shared" si="187"/>
        <v/>
      </c>
      <c r="H1836" s="10" t="str">
        <f t="shared" si="184"/>
        <v/>
      </c>
      <c r="I1836" s="10" t="str">
        <f ca="1">IF(ISNA(VLOOKUP(P1836&amp;"_"&amp;Q1836&amp;"_"&amp;R1836,[1]挑战模式!$A:$AS,1,FALSE)),"",IF(VLOOKUP(P1836&amp;"_"&amp;Q1836&amp;"_"&amp;R1836,[1]挑战模式!$A:$AS,14+S1836,FALSE)="","",INT(VLOOKUP(P1836&amp;"_"&amp;Q1836&amp;"_"&amp;R1836,[1]挑战模式!$A:$AS,20+S1836,FALSE))))</f>
        <v/>
      </c>
      <c r="J1836" s="10" t="str">
        <f ca="1">IF(ISNA(VLOOKUP(P1836&amp;"_"&amp;Q1836&amp;"_"&amp;R1836,[1]挑战模式!$A:$AS,1,FALSE)),"",IF(VLOOKUP(P1836&amp;"_"&amp;Q1836&amp;"_"&amp;R1836,[1]挑战模式!$A:$AS,14+S1836,FALSE)="","",ROUND(VLOOKUP(P1836&amp;"_"&amp;Q1836&amp;"_"&amp;R1836,[1]挑战模式!$A:$AS,5,FALSE)/I1836,2)))</f>
        <v/>
      </c>
      <c r="K1836" s="10" t="str">
        <f t="shared" ca="1" si="188"/>
        <v/>
      </c>
      <c r="L1836" s="10" t="str">
        <f t="shared" ca="1" si="189"/>
        <v/>
      </c>
      <c r="M1836" s="10" t="str">
        <f t="shared" ca="1" si="190"/>
        <v/>
      </c>
      <c r="O1836" s="10" t="str">
        <f ca="1">IF(J1836="","",VLOOKUP(P1836&amp;"_"&amp;Q1836&amp;"_"&amp;R1836,[1]挑战模式!$A:$AS,38+S1836,FALSE))</f>
        <v/>
      </c>
      <c r="P1836" s="10">
        <v>4</v>
      </c>
      <c r="Q1836" s="10">
        <v>4</v>
      </c>
      <c r="R1836" s="10">
        <v>2</v>
      </c>
      <c r="S1836" s="10">
        <v>5</v>
      </c>
    </row>
    <row r="1837" spans="2:19" x14ac:dyDescent="0.2">
      <c r="B1837" s="10" t="str">
        <f t="shared" si="185"/>
        <v/>
      </c>
      <c r="C1837" s="10" t="str">
        <f>IF(ISNA(VLOOKUP(P1837&amp;"_"&amp;Q1837&amp;"_"&amp;R1837,[1]挑战模式!$A:$AS,1,FALSE)),"",IF(R1837-R1836=0,"",R1837))</f>
        <v/>
      </c>
      <c r="D1837" s="10" t="str">
        <f t="shared" si="186"/>
        <v/>
      </c>
      <c r="E1837" s="10" t="str">
        <f>""</f>
        <v/>
      </c>
      <c r="F1837" s="10" t="str">
        <f>IF(C1837="","",VLOOKUP(P1837&amp;"_"&amp;Q1837&amp;"_"&amp;R1837,[1]挑战模式!$A:$AS,13,FALSE)-VLOOKUP(P1837&amp;"_"&amp;Q1837&amp;"_"&amp;R1837,[1]挑战模式!$A:$AS,14,FALSE))</f>
        <v/>
      </c>
      <c r="G1837" s="10" t="str">
        <f t="shared" si="187"/>
        <v/>
      </c>
      <c r="H1837" s="10" t="str">
        <f t="shared" si="184"/>
        <v/>
      </c>
      <c r="I1837" s="10" t="str">
        <f ca="1">IF(ISNA(VLOOKUP(P1837&amp;"_"&amp;Q1837&amp;"_"&amp;R1837,[1]挑战模式!$A:$AS,1,FALSE)),"",IF(VLOOKUP(P1837&amp;"_"&amp;Q1837&amp;"_"&amp;R1837,[1]挑战模式!$A:$AS,14+S1837,FALSE)="","",INT(VLOOKUP(P1837&amp;"_"&amp;Q1837&amp;"_"&amp;R1837,[1]挑战模式!$A:$AS,20+S1837,FALSE))))</f>
        <v/>
      </c>
      <c r="J1837" s="10" t="str">
        <f ca="1">IF(ISNA(VLOOKUP(P1837&amp;"_"&amp;Q1837&amp;"_"&amp;R1837,[1]挑战模式!$A:$AS,1,FALSE)),"",IF(VLOOKUP(P1837&amp;"_"&amp;Q1837&amp;"_"&amp;R1837,[1]挑战模式!$A:$AS,14+S1837,FALSE)="","",ROUND(VLOOKUP(P1837&amp;"_"&amp;Q1837&amp;"_"&amp;R1837,[1]挑战模式!$A:$AS,5,FALSE)/I1837,2)))</f>
        <v/>
      </c>
      <c r="K1837" s="10" t="str">
        <f t="shared" ca="1" si="188"/>
        <v/>
      </c>
      <c r="L1837" s="10" t="str">
        <f t="shared" ca="1" si="189"/>
        <v/>
      </c>
      <c r="M1837" s="10" t="str">
        <f t="shared" ca="1" si="190"/>
        <v/>
      </c>
      <c r="O1837" s="10" t="str">
        <f ca="1">IF(J1837="","",VLOOKUP(P1837&amp;"_"&amp;Q1837&amp;"_"&amp;R1837,[1]挑战模式!$A:$AS,38+S1837,FALSE))</f>
        <v/>
      </c>
      <c r="P1837" s="10">
        <v>4</v>
      </c>
      <c r="Q1837" s="10">
        <v>4</v>
      </c>
      <c r="R1837" s="10">
        <v>2</v>
      </c>
      <c r="S1837" s="10">
        <v>6</v>
      </c>
    </row>
    <row r="1838" spans="2:19" x14ac:dyDescent="0.2">
      <c r="B1838" s="10" t="str">
        <f t="shared" si="185"/>
        <v>MonsterWaveCallRule_Season4_Challenge4</v>
      </c>
      <c r="C1838" s="10">
        <f>IF(ISNA(VLOOKUP(P1838&amp;"_"&amp;Q1838&amp;"_"&amp;R1838,[1]挑战模式!$A:$AS,1,FALSE)),"",IF(R1838-R1837=0,"",R1838))</f>
        <v>3</v>
      </c>
      <c r="D1838" s="10" t="str">
        <f t="shared" si="186"/>
        <v>赛季4挑战关卡4波次3</v>
      </c>
      <c r="E1838" s="10" t="str">
        <f>""</f>
        <v/>
      </c>
      <c r="F1838" s="10">
        <f>IF(C1838="","",VLOOKUP(P1838&amp;"_"&amp;Q1838&amp;"_"&amp;R1838,[1]挑战模式!$A:$AS,13,FALSE)-VLOOKUP(P1838&amp;"_"&amp;Q1838&amp;"_"&amp;R1838,[1]挑战模式!$A:$AS,14,FALSE))</f>
        <v>100</v>
      </c>
      <c r="G1838" s="10">
        <f t="shared" si="187"/>
        <v>180</v>
      </c>
      <c r="H1838" s="10">
        <f t="shared" si="184"/>
        <v>0</v>
      </c>
      <c r="I1838" s="10">
        <f ca="1">IF(ISNA(VLOOKUP(P1838&amp;"_"&amp;Q1838&amp;"_"&amp;R1838,[1]挑战模式!$A:$AS,1,FALSE)),"",IF(VLOOKUP(P1838&amp;"_"&amp;Q1838&amp;"_"&amp;R1838,[1]挑战模式!$A:$AS,14+S1838,FALSE)="","",INT(VLOOKUP(P1838&amp;"_"&amp;Q1838&amp;"_"&amp;R1838,[1]挑战模式!$A:$AS,20+S1838,FALSE))))</f>
        <v>7</v>
      </c>
      <c r="J1838" s="10">
        <f ca="1">IF(ISNA(VLOOKUP(P1838&amp;"_"&amp;Q1838&amp;"_"&amp;R1838,[1]挑战模式!$A:$AS,1,FALSE)),"",IF(VLOOKUP(P1838&amp;"_"&amp;Q1838&amp;"_"&amp;R1838,[1]挑战模式!$A:$AS,14+S1838,FALSE)="","",ROUND(VLOOKUP(P1838&amp;"_"&amp;Q1838&amp;"_"&amp;R1838,[1]挑战模式!$A:$AS,5,FALSE)/I1838,2)))</f>
        <v>2.86</v>
      </c>
      <c r="K1838" s="10">
        <f t="shared" ca="1" si="188"/>
        <v>1</v>
      </c>
      <c r="L1838" s="10" t="str">
        <f t="shared" ca="1" si="189"/>
        <v>Monster_Season4_Challenge4_3_1</v>
      </c>
      <c r="M1838" s="10">
        <f t="shared" ca="1" si="190"/>
        <v>1</v>
      </c>
      <c r="O1838" s="10">
        <f ca="1">IF(J1838="","",VLOOKUP(P1838&amp;"_"&amp;Q1838&amp;"_"&amp;R1838,[1]挑战模式!$A:$AS,38+S1838,FALSE))</f>
        <v>10</v>
      </c>
      <c r="P1838" s="10">
        <v>4</v>
      </c>
      <c r="Q1838" s="10">
        <v>4</v>
      </c>
      <c r="R1838" s="10">
        <v>3</v>
      </c>
      <c r="S1838" s="10">
        <v>1</v>
      </c>
    </row>
    <row r="1839" spans="2:19" x14ac:dyDescent="0.2">
      <c r="B1839" s="10" t="str">
        <f t="shared" si="185"/>
        <v/>
      </c>
      <c r="C1839" s="10" t="str">
        <f>IF(ISNA(VLOOKUP(P1839&amp;"_"&amp;Q1839&amp;"_"&amp;R1839,[1]挑战模式!$A:$AS,1,FALSE)),"",IF(R1839-R1838=0,"",R1839))</f>
        <v/>
      </c>
      <c r="D1839" s="10" t="str">
        <f t="shared" si="186"/>
        <v/>
      </c>
      <c r="E1839" s="10" t="str">
        <f>""</f>
        <v/>
      </c>
      <c r="F1839" s="10" t="str">
        <f>IF(C1839="","",VLOOKUP(P1839&amp;"_"&amp;Q1839&amp;"_"&amp;R1839,[1]挑战模式!$A:$AS,13,FALSE)-VLOOKUP(P1839&amp;"_"&amp;Q1839&amp;"_"&amp;R1839,[1]挑战模式!$A:$AS,14,FALSE))</f>
        <v/>
      </c>
      <c r="G1839" s="10" t="str">
        <f t="shared" si="187"/>
        <v/>
      </c>
      <c r="H1839" s="10" t="str">
        <f t="shared" si="184"/>
        <v/>
      </c>
      <c r="I1839" s="10">
        <f ca="1">IF(ISNA(VLOOKUP(P1839&amp;"_"&amp;Q1839&amp;"_"&amp;R1839,[1]挑战模式!$A:$AS,1,FALSE)),"",IF(VLOOKUP(P1839&amp;"_"&amp;Q1839&amp;"_"&amp;R1839,[1]挑战模式!$A:$AS,14+S1839,FALSE)="","",INT(VLOOKUP(P1839&amp;"_"&amp;Q1839&amp;"_"&amp;R1839,[1]挑战模式!$A:$AS,20+S1839,FALSE))))</f>
        <v>7</v>
      </c>
      <c r="J1839" s="10">
        <f ca="1">IF(ISNA(VLOOKUP(P1839&amp;"_"&amp;Q1839&amp;"_"&amp;R1839,[1]挑战模式!$A:$AS,1,FALSE)),"",IF(VLOOKUP(P1839&amp;"_"&amp;Q1839&amp;"_"&amp;R1839,[1]挑战模式!$A:$AS,14+S1839,FALSE)="","",ROUND(VLOOKUP(P1839&amp;"_"&amp;Q1839&amp;"_"&amp;R1839,[1]挑战模式!$A:$AS,5,FALSE)/I1839,2)))</f>
        <v>2.86</v>
      </c>
      <c r="K1839" s="10">
        <f t="shared" ca="1" si="188"/>
        <v>1</v>
      </c>
      <c r="L1839" s="10" t="str">
        <f t="shared" ca="1" si="189"/>
        <v>Monster_Season4_Challenge4_3_2</v>
      </c>
      <c r="M1839" s="10">
        <f t="shared" ca="1" si="190"/>
        <v>1</v>
      </c>
      <c r="O1839" s="10">
        <f ca="1">IF(J1839="","",VLOOKUP(P1839&amp;"_"&amp;Q1839&amp;"_"&amp;R1839,[1]挑战模式!$A:$AS,38+S1839,FALSE))</f>
        <v>19</v>
      </c>
      <c r="P1839" s="10">
        <v>4</v>
      </c>
      <c r="Q1839" s="10">
        <v>4</v>
      </c>
      <c r="R1839" s="10">
        <v>3</v>
      </c>
      <c r="S1839" s="10">
        <v>2</v>
      </c>
    </row>
    <row r="1840" spans="2:19" x14ac:dyDescent="0.2">
      <c r="B1840" s="10" t="str">
        <f t="shared" si="185"/>
        <v/>
      </c>
      <c r="C1840" s="10" t="str">
        <f>IF(ISNA(VLOOKUP(P1840&amp;"_"&amp;Q1840&amp;"_"&amp;R1840,[1]挑战模式!$A:$AS,1,FALSE)),"",IF(R1840-R1839=0,"",R1840))</f>
        <v/>
      </c>
      <c r="D1840" s="10" t="str">
        <f t="shared" si="186"/>
        <v/>
      </c>
      <c r="E1840" s="10" t="str">
        <f>""</f>
        <v/>
      </c>
      <c r="F1840" s="10" t="str">
        <f>IF(C1840="","",VLOOKUP(P1840&amp;"_"&amp;Q1840&amp;"_"&amp;R1840,[1]挑战模式!$A:$AS,13,FALSE)-VLOOKUP(P1840&amp;"_"&amp;Q1840&amp;"_"&amp;R1840,[1]挑战模式!$A:$AS,14,FALSE))</f>
        <v/>
      </c>
      <c r="G1840" s="10" t="str">
        <f t="shared" si="187"/>
        <v/>
      </c>
      <c r="H1840" s="10" t="str">
        <f t="shared" si="184"/>
        <v/>
      </c>
      <c r="I1840" s="10" t="str">
        <f ca="1">IF(ISNA(VLOOKUP(P1840&amp;"_"&amp;Q1840&amp;"_"&amp;R1840,[1]挑战模式!$A:$AS,1,FALSE)),"",IF(VLOOKUP(P1840&amp;"_"&amp;Q1840&amp;"_"&amp;R1840,[1]挑战模式!$A:$AS,14+S1840,FALSE)="","",INT(VLOOKUP(P1840&amp;"_"&amp;Q1840&amp;"_"&amp;R1840,[1]挑战模式!$A:$AS,20+S1840,FALSE))))</f>
        <v/>
      </c>
      <c r="J1840" s="10" t="str">
        <f ca="1">IF(ISNA(VLOOKUP(P1840&amp;"_"&amp;Q1840&amp;"_"&amp;R1840,[1]挑战模式!$A:$AS,1,FALSE)),"",IF(VLOOKUP(P1840&amp;"_"&amp;Q1840&amp;"_"&amp;R1840,[1]挑战模式!$A:$AS,14+S1840,FALSE)="","",ROUND(VLOOKUP(P1840&amp;"_"&amp;Q1840&amp;"_"&amp;R1840,[1]挑战模式!$A:$AS,5,FALSE)/I1840,2)))</f>
        <v/>
      </c>
      <c r="K1840" s="10" t="str">
        <f t="shared" ca="1" si="188"/>
        <v/>
      </c>
      <c r="L1840" s="10" t="str">
        <f t="shared" ca="1" si="189"/>
        <v/>
      </c>
      <c r="M1840" s="10" t="str">
        <f t="shared" ca="1" si="190"/>
        <v/>
      </c>
      <c r="O1840" s="10" t="str">
        <f ca="1">IF(J1840="","",VLOOKUP(P1840&amp;"_"&amp;Q1840&amp;"_"&amp;R1840,[1]挑战模式!$A:$AS,38+S1840,FALSE))</f>
        <v/>
      </c>
      <c r="P1840" s="10">
        <v>4</v>
      </c>
      <c r="Q1840" s="10">
        <v>4</v>
      </c>
      <c r="R1840" s="10">
        <v>3</v>
      </c>
      <c r="S1840" s="10">
        <v>3</v>
      </c>
    </row>
    <row r="1841" spans="2:19" x14ac:dyDescent="0.2">
      <c r="B1841" s="10" t="str">
        <f t="shared" si="185"/>
        <v/>
      </c>
      <c r="C1841" s="10" t="str">
        <f>IF(ISNA(VLOOKUP(P1841&amp;"_"&amp;Q1841&amp;"_"&amp;R1841,[1]挑战模式!$A:$AS,1,FALSE)),"",IF(R1841-R1840=0,"",R1841))</f>
        <v/>
      </c>
      <c r="D1841" s="10" t="str">
        <f t="shared" si="186"/>
        <v/>
      </c>
      <c r="E1841" s="10" t="str">
        <f>""</f>
        <v/>
      </c>
      <c r="F1841" s="10" t="str">
        <f>IF(C1841="","",VLOOKUP(P1841&amp;"_"&amp;Q1841&amp;"_"&amp;R1841,[1]挑战模式!$A:$AS,13,FALSE)-VLOOKUP(P1841&amp;"_"&amp;Q1841&amp;"_"&amp;R1841,[1]挑战模式!$A:$AS,14,FALSE))</f>
        <v/>
      </c>
      <c r="G1841" s="10" t="str">
        <f t="shared" si="187"/>
        <v/>
      </c>
      <c r="H1841" s="10" t="str">
        <f t="shared" si="184"/>
        <v/>
      </c>
      <c r="I1841" s="10" t="str">
        <f ca="1">IF(ISNA(VLOOKUP(P1841&amp;"_"&amp;Q1841&amp;"_"&amp;R1841,[1]挑战模式!$A:$AS,1,FALSE)),"",IF(VLOOKUP(P1841&amp;"_"&amp;Q1841&amp;"_"&amp;R1841,[1]挑战模式!$A:$AS,14+S1841,FALSE)="","",INT(VLOOKUP(P1841&amp;"_"&amp;Q1841&amp;"_"&amp;R1841,[1]挑战模式!$A:$AS,20+S1841,FALSE))))</f>
        <v/>
      </c>
      <c r="J1841" s="10" t="str">
        <f ca="1">IF(ISNA(VLOOKUP(P1841&amp;"_"&amp;Q1841&amp;"_"&amp;R1841,[1]挑战模式!$A:$AS,1,FALSE)),"",IF(VLOOKUP(P1841&amp;"_"&amp;Q1841&amp;"_"&amp;R1841,[1]挑战模式!$A:$AS,14+S1841,FALSE)="","",ROUND(VLOOKUP(P1841&amp;"_"&amp;Q1841&amp;"_"&amp;R1841,[1]挑战模式!$A:$AS,5,FALSE)/I1841,2)))</f>
        <v/>
      </c>
      <c r="K1841" s="10" t="str">
        <f t="shared" ca="1" si="188"/>
        <v/>
      </c>
      <c r="L1841" s="10" t="str">
        <f t="shared" ca="1" si="189"/>
        <v/>
      </c>
      <c r="M1841" s="10" t="str">
        <f t="shared" ca="1" si="190"/>
        <v/>
      </c>
      <c r="O1841" s="10" t="str">
        <f ca="1">IF(J1841="","",VLOOKUP(P1841&amp;"_"&amp;Q1841&amp;"_"&amp;R1841,[1]挑战模式!$A:$AS,38+S1841,FALSE))</f>
        <v/>
      </c>
      <c r="P1841" s="10">
        <v>4</v>
      </c>
      <c r="Q1841" s="10">
        <v>4</v>
      </c>
      <c r="R1841" s="10">
        <v>3</v>
      </c>
      <c r="S1841" s="10">
        <v>4</v>
      </c>
    </row>
    <row r="1842" spans="2:19" x14ac:dyDescent="0.2">
      <c r="B1842" s="10" t="str">
        <f t="shared" si="185"/>
        <v/>
      </c>
      <c r="C1842" s="10" t="str">
        <f>IF(ISNA(VLOOKUP(P1842&amp;"_"&amp;Q1842&amp;"_"&amp;R1842,[1]挑战模式!$A:$AS,1,FALSE)),"",IF(R1842-R1841=0,"",R1842))</f>
        <v/>
      </c>
      <c r="D1842" s="10" t="str">
        <f t="shared" si="186"/>
        <v/>
      </c>
      <c r="E1842" s="10" t="str">
        <f>""</f>
        <v/>
      </c>
      <c r="F1842" s="10" t="str">
        <f>IF(C1842="","",VLOOKUP(P1842&amp;"_"&amp;Q1842&amp;"_"&amp;R1842,[1]挑战模式!$A:$AS,13,FALSE)-VLOOKUP(P1842&amp;"_"&amp;Q1842&amp;"_"&amp;R1842,[1]挑战模式!$A:$AS,14,FALSE))</f>
        <v/>
      </c>
      <c r="G1842" s="10" t="str">
        <f t="shared" si="187"/>
        <v/>
      </c>
      <c r="H1842" s="10" t="str">
        <f t="shared" si="184"/>
        <v/>
      </c>
      <c r="I1842" s="10" t="str">
        <f ca="1">IF(ISNA(VLOOKUP(P1842&amp;"_"&amp;Q1842&amp;"_"&amp;R1842,[1]挑战模式!$A:$AS,1,FALSE)),"",IF(VLOOKUP(P1842&amp;"_"&amp;Q1842&amp;"_"&amp;R1842,[1]挑战模式!$A:$AS,14+S1842,FALSE)="","",INT(VLOOKUP(P1842&amp;"_"&amp;Q1842&amp;"_"&amp;R1842,[1]挑战模式!$A:$AS,20+S1842,FALSE))))</f>
        <v/>
      </c>
      <c r="J1842" s="10" t="str">
        <f ca="1">IF(ISNA(VLOOKUP(P1842&amp;"_"&amp;Q1842&amp;"_"&amp;R1842,[1]挑战模式!$A:$AS,1,FALSE)),"",IF(VLOOKUP(P1842&amp;"_"&amp;Q1842&amp;"_"&amp;R1842,[1]挑战模式!$A:$AS,14+S1842,FALSE)="","",ROUND(VLOOKUP(P1842&amp;"_"&amp;Q1842&amp;"_"&amp;R1842,[1]挑战模式!$A:$AS,5,FALSE)/I1842,2)))</f>
        <v/>
      </c>
      <c r="K1842" s="10" t="str">
        <f t="shared" ca="1" si="188"/>
        <v/>
      </c>
      <c r="L1842" s="10" t="str">
        <f t="shared" ca="1" si="189"/>
        <v/>
      </c>
      <c r="M1842" s="10" t="str">
        <f t="shared" ca="1" si="190"/>
        <v/>
      </c>
      <c r="O1842" s="10" t="str">
        <f ca="1">IF(J1842="","",VLOOKUP(P1842&amp;"_"&amp;Q1842&amp;"_"&amp;R1842,[1]挑战模式!$A:$AS,38+S1842,FALSE))</f>
        <v/>
      </c>
      <c r="P1842" s="10">
        <v>4</v>
      </c>
      <c r="Q1842" s="10">
        <v>4</v>
      </c>
      <c r="R1842" s="10">
        <v>3</v>
      </c>
      <c r="S1842" s="10">
        <v>5</v>
      </c>
    </row>
    <row r="1843" spans="2:19" x14ac:dyDescent="0.2">
      <c r="B1843" s="10" t="str">
        <f t="shared" si="185"/>
        <v/>
      </c>
      <c r="C1843" s="10" t="str">
        <f>IF(ISNA(VLOOKUP(P1843&amp;"_"&amp;Q1843&amp;"_"&amp;R1843,[1]挑战模式!$A:$AS,1,FALSE)),"",IF(R1843-R1842=0,"",R1843))</f>
        <v/>
      </c>
      <c r="D1843" s="10" t="str">
        <f t="shared" si="186"/>
        <v/>
      </c>
      <c r="E1843" s="10" t="str">
        <f>""</f>
        <v/>
      </c>
      <c r="F1843" s="10" t="str">
        <f>IF(C1843="","",VLOOKUP(P1843&amp;"_"&amp;Q1843&amp;"_"&amp;R1843,[1]挑战模式!$A:$AS,13,FALSE)-VLOOKUP(P1843&amp;"_"&amp;Q1843&amp;"_"&amp;R1843,[1]挑战模式!$A:$AS,14,FALSE))</f>
        <v/>
      </c>
      <c r="G1843" s="10" t="str">
        <f t="shared" si="187"/>
        <v/>
      </c>
      <c r="H1843" s="10" t="str">
        <f t="shared" si="184"/>
        <v/>
      </c>
      <c r="I1843" s="10" t="str">
        <f ca="1">IF(ISNA(VLOOKUP(P1843&amp;"_"&amp;Q1843&amp;"_"&amp;R1843,[1]挑战模式!$A:$AS,1,FALSE)),"",IF(VLOOKUP(P1843&amp;"_"&amp;Q1843&amp;"_"&amp;R1843,[1]挑战模式!$A:$AS,14+S1843,FALSE)="","",INT(VLOOKUP(P1843&amp;"_"&amp;Q1843&amp;"_"&amp;R1843,[1]挑战模式!$A:$AS,20+S1843,FALSE))))</f>
        <v/>
      </c>
      <c r="J1843" s="10" t="str">
        <f ca="1">IF(ISNA(VLOOKUP(P1843&amp;"_"&amp;Q1843&amp;"_"&amp;R1843,[1]挑战模式!$A:$AS,1,FALSE)),"",IF(VLOOKUP(P1843&amp;"_"&amp;Q1843&amp;"_"&amp;R1843,[1]挑战模式!$A:$AS,14+S1843,FALSE)="","",ROUND(VLOOKUP(P1843&amp;"_"&amp;Q1843&amp;"_"&amp;R1843,[1]挑战模式!$A:$AS,5,FALSE)/I1843,2)))</f>
        <v/>
      </c>
      <c r="K1843" s="10" t="str">
        <f t="shared" ca="1" si="188"/>
        <v/>
      </c>
      <c r="L1843" s="10" t="str">
        <f t="shared" ca="1" si="189"/>
        <v/>
      </c>
      <c r="M1843" s="10" t="str">
        <f t="shared" ca="1" si="190"/>
        <v/>
      </c>
      <c r="O1843" s="10" t="str">
        <f ca="1">IF(J1843="","",VLOOKUP(P1843&amp;"_"&amp;Q1843&amp;"_"&amp;R1843,[1]挑战模式!$A:$AS,38+S1843,FALSE))</f>
        <v/>
      </c>
      <c r="P1843" s="10">
        <v>4</v>
      </c>
      <c r="Q1843" s="10">
        <v>4</v>
      </c>
      <c r="R1843" s="10">
        <v>3</v>
      </c>
      <c r="S1843" s="10">
        <v>6</v>
      </c>
    </row>
    <row r="1844" spans="2:19" x14ac:dyDescent="0.2">
      <c r="B1844" s="10" t="str">
        <f t="shared" si="185"/>
        <v>MonsterWaveCallRule_Season4_Challenge4</v>
      </c>
      <c r="C1844" s="10">
        <f>IF(ISNA(VLOOKUP(P1844&amp;"_"&amp;Q1844&amp;"_"&amp;R1844,[1]挑战模式!$A:$AS,1,FALSE)),"",IF(R1844-R1843=0,"",R1844))</f>
        <v>4</v>
      </c>
      <c r="D1844" s="10" t="str">
        <f t="shared" si="186"/>
        <v>赛季4挑战关卡4波次4</v>
      </c>
      <c r="E1844" s="10" t="str">
        <f>""</f>
        <v/>
      </c>
      <c r="F1844" s="10">
        <f>IF(C1844="","",VLOOKUP(P1844&amp;"_"&amp;Q1844&amp;"_"&amp;R1844,[1]挑战模式!$A:$AS,13,FALSE)-VLOOKUP(P1844&amp;"_"&amp;Q1844&amp;"_"&amp;R1844,[1]挑战模式!$A:$AS,14,FALSE))</f>
        <v>100</v>
      </c>
      <c r="G1844" s="10">
        <f t="shared" si="187"/>
        <v>180</v>
      </c>
      <c r="H1844" s="10">
        <f t="shared" si="184"/>
        <v>0</v>
      </c>
      <c r="I1844" s="10">
        <f ca="1">IF(ISNA(VLOOKUP(P1844&amp;"_"&amp;Q1844&amp;"_"&amp;R1844,[1]挑战模式!$A:$AS,1,FALSE)),"",IF(VLOOKUP(P1844&amp;"_"&amp;Q1844&amp;"_"&amp;R1844,[1]挑战模式!$A:$AS,14+S1844,FALSE)="","",INT(VLOOKUP(P1844&amp;"_"&amp;Q1844&amp;"_"&amp;R1844,[1]挑战模式!$A:$AS,20+S1844,FALSE))))</f>
        <v>9</v>
      </c>
      <c r="J1844" s="10">
        <f ca="1">IF(ISNA(VLOOKUP(P1844&amp;"_"&amp;Q1844&amp;"_"&amp;R1844,[1]挑战模式!$A:$AS,1,FALSE)),"",IF(VLOOKUP(P1844&amp;"_"&amp;Q1844&amp;"_"&amp;R1844,[1]挑战模式!$A:$AS,14+S1844,FALSE)="","",ROUND(VLOOKUP(P1844&amp;"_"&amp;Q1844&amp;"_"&amp;R1844,[1]挑战模式!$A:$AS,5,FALSE)/I1844,2)))</f>
        <v>2.78</v>
      </c>
      <c r="K1844" s="10">
        <f t="shared" ca="1" si="188"/>
        <v>1</v>
      </c>
      <c r="L1844" s="10" t="str">
        <f t="shared" ca="1" si="189"/>
        <v>Monster_Season4_Challenge4_4_1</v>
      </c>
      <c r="M1844" s="10">
        <f t="shared" ca="1" si="190"/>
        <v>1</v>
      </c>
      <c r="O1844" s="10">
        <f ca="1">IF(J1844="","",VLOOKUP(P1844&amp;"_"&amp;Q1844&amp;"_"&amp;R1844,[1]挑战模式!$A:$AS,38+S1844,FALSE))</f>
        <v>6</v>
      </c>
      <c r="P1844" s="10">
        <v>4</v>
      </c>
      <c r="Q1844" s="10">
        <v>4</v>
      </c>
      <c r="R1844" s="10">
        <v>4</v>
      </c>
      <c r="S1844" s="10">
        <v>1</v>
      </c>
    </row>
    <row r="1845" spans="2:19" x14ac:dyDescent="0.2">
      <c r="B1845" s="10" t="str">
        <f t="shared" si="185"/>
        <v/>
      </c>
      <c r="C1845" s="10" t="str">
        <f>IF(ISNA(VLOOKUP(P1845&amp;"_"&amp;Q1845&amp;"_"&amp;R1845,[1]挑战模式!$A:$AS,1,FALSE)),"",IF(R1845-R1844=0,"",R1845))</f>
        <v/>
      </c>
      <c r="D1845" s="10" t="str">
        <f t="shared" si="186"/>
        <v/>
      </c>
      <c r="E1845" s="10" t="str">
        <f>""</f>
        <v/>
      </c>
      <c r="F1845" s="10" t="str">
        <f>IF(C1845="","",VLOOKUP(P1845&amp;"_"&amp;Q1845&amp;"_"&amp;R1845,[1]挑战模式!$A:$AS,13,FALSE)-VLOOKUP(P1845&amp;"_"&amp;Q1845&amp;"_"&amp;R1845,[1]挑战模式!$A:$AS,14,FALSE))</f>
        <v/>
      </c>
      <c r="G1845" s="10" t="str">
        <f t="shared" si="187"/>
        <v/>
      </c>
      <c r="H1845" s="10" t="str">
        <f t="shared" si="184"/>
        <v/>
      </c>
      <c r="I1845" s="10">
        <f ca="1">IF(ISNA(VLOOKUP(P1845&amp;"_"&amp;Q1845&amp;"_"&amp;R1845,[1]挑战模式!$A:$AS,1,FALSE)),"",IF(VLOOKUP(P1845&amp;"_"&amp;Q1845&amp;"_"&amp;R1845,[1]挑战模式!$A:$AS,14+S1845,FALSE)="","",INT(VLOOKUP(P1845&amp;"_"&amp;Q1845&amp;"_"&amp;R1845,[1]挑战模式!$A:$AS,20+S1845,FALSE))))</f>
        <v>9</v>
      </c>
      <c r="J1845" s="10">
        <f ca="1">IF(ISNA(VLOOKUP(P1845&amp;"_"&amp;Q1845&amp;"_"&amp;R1845,[1]挑战模式!$A:$AS,1,FALSE)),"",IF(VLOOKUP(P1845&amp;"_"&amp;Q1845&amp;"_"&amp;R1845,[1]挑战模式!$A:$AS,14+S1845,FALSE)="","",ROUND(VLOOKUP(P1845&amp;"_"&amp;Q1845&amp;"_"&amp;R1845,[1]挑战模式!$A:$AS,5,FALSE)/I1845,2)))</f>
        <v>2.78</v>
      </c>
      <c r="K1845" s="10">
        <f t="shared" ca="1" si="188"/>
        <v>1</v>
      </c>
      <c r="L1845" s="10" t="str">
        <f t="shared" ca="1" si="189"/>
        <v>Monster_Season4_Challenge4_4_2</v>
      </c>
      <c r="M1845" s="10">
        <f t="shared" ca="1" si="190"/>
        <v>1</v>
      </c>
      <c r="O1845" s="10">
        <f ca="1">IF(J1845="","",VLOOKUP(P1845&amp;"_"&amp;Q1845&amp;"_"&amp;R1845,[1]挑战模式!$A:$AS,38+S1845,FALSE))</f>
        <v>11</v>
      </c>
      <c r="P1845" s="10">
        <v>4</v>
      </c>
      <c r="Q1845" s="10">
        <v>4</v>
      </c>
      <c r="R1845" s="10">
        <v>4</v>
      </c>
      <c r="S1845" s="10">
        <v>2</v>
      </c>
    </row>
    <row r="1846" spans="2:19" x14ac:dyDescent="0.2">
      <c r="B1846" s="10" t="str">
        <f t="shared" si="185"/>
        <v/>
      </c>
      <c r="C1846" s="10" t="str">
        <f>IF(ISNA(VLOOKUP(P1846&amp;"_"&amp;Q1846&amp;"_"&amp;R1846,[1]挑战模式!$A:$AS,1,FALSE)),"",IF(R1846-R1845=0,"",R1846))</f>
        <v/>
      </c>
      <c r="D1846" s="10" t="str">
        <f t="shared" si="186"/>
        <v/>
      </c>
      <c r="E1846" s="10" t="str">
        <f>""</f>
        <v/>
      </c>
      <c r="F1846" s="10" t="str">
        <f>IF(C1846="","",VLOOKUP(P1846&amp;"_"&amp;Q1846&amp;"_"&amp;R1846,[1]挑战模式!$A:$AS,13,FALSE)-VLOOKUP(P1846&amp;"_"&amp;Q1846&amp;"_"&amp;R1846,[1]挑战模式!$A:$AS,14,FALSE))</f>
        <v/>
      </c>
      <c r="G1846" s="10" t="str">
        <f t="shared" si="187"/>
        <v/>
      </c>
      <c r="H1846" s="10" t="str">
        <f t="shared" si="184"/>
        <v/>
      </c>
      <c r="I1846" s="10">
        <f ca="1">IF(ISNA(VLOOKUP(P1846&amp;"_"&amp;Q1846&amp;"_"&amp;R1846,[1]挑战模式!$A:$AS,1,FALSE)),"",IF(VLOOKUP(P1846&amp;"_"&amp;Q1846&amp;"_"&amp;R1846,[1]挑战模式!$A:$AS,14+S1846,FALSE)="","",INT(VLOOKUP(P1846&amp;"_"&amp;Q1846&amp;"_"&amp;R1846,[1]挑战模式!$A:$AS,20+S1846,FALSE))))</f>
        <v>4</v>
      </c>
      <c r="J1846" s="10">
        <f ca="1">IF(ISNA(VLOOKUP(P1846&amp;"_"&amp;Q1846&amp;"_"&amp;R1846,[1]挑战模式!$A:$AS,1,FALSE)),"",IF(VLOOKUP(P1846&amp;"_"&amp;Q1846&amp;"_"&amp;R1846,[1]挑战模式!$A:$AS,14+S1846,FALSE)="","",ROUND(VLOOKUP(P1846&amp;"_"&amp;Q1846&amp;"_"&amp;R1846,[1]挑战模式!$A:$AS,5,FALSE)/I1846,2)))</f>
        <v>6.25</v>
      </c>
      <c r="K1846" s="10">
        <f t="shared" ca="1" si="188"/>
        <v>1</v>
      </c>
      <c r="L1846" s="10" t="str">
        <f t="shared" ca="1" si="189"/>
        <v>Monster_Season4_Challenge4_4_3</v>
      </c>
      <c r="M1846" s="10">
        <f t="shared" ca="1" si="190"/>
        <v>1</v>
      </c>
      <c r="O1846" s="10">
        <f ca="1">IF(J1846="","",VLOOKUP(P1846&amp;"_"&amp;Q1846&amp;"_"&amp;R1846,[1]挑战模式!$A:$AS,38+S1846,FALSE))</f>
        <v>11</v>
      </c>
      <c r="P1846" s="10">
        <v>4</v>
      </c>
      <c r="Q1846" s="10">
        <v>4</v>
      </c>
      <c r="R1846" s="10">
        <v>4</v>
      </c>
      <c r="S1846" s="10">
        <v>3</v>
      </c>
    </row>
    <row r="1847" spans="2:19" x14ac:dyDescent="0.2">
      <c r="B1847" s="10" t="str">
        <f t="shared" si="185"/>
        <v/>
      </c>
      <c r="C1847" s="10" t="str">
        <f>IF(ISNA(VLOOKUP(P1847&amp;"_"&amp;Q1847&amp;"_"&amp;R1847,[1]挑战模式!$A:$AS,1,FALSE)),"",IF(R1847-R1846=0,"",R1847))</f>
        <v/>
      </c>
      <c r="D1847" s="10" t="str">
        <f t="shared" si="186"/>
        <v/>
      </c>
      <c r="E1847" s="10" t="str">
        <f>""</f>
        <v/>
      </c>
      <c r="F1847" s="10" t="str">
        <f>IF(C1847="","",VLOOKUP(P1847&amp;"_"&amp;Q1847&amp;"_"&amp;R1847,[1]挑战模式!$A:$AS,13,FALSE)-VLOOKUP(P1847&amp;"_"&amp;Q1847&amp;"_"&amp;R1847,[1]挑战模式!$A:$AS,14,FALSE))</f>
        <v/>
      </c>
      <c r="G1847" s="10" t="str">
        <f t="shared" si="187"/>
        <v/>
      </c>
      <c r="H1847" s="10" t="str">
        <f t="shared" si="184"/>
        <v/>
      </c>
      <c r="I1847" s="10" t="str">
        <f ca="1">IF(ISNA(VLOOKUP(P1847&amp;"_"&amp;Q1847&amp;"_"&amp;R1847,[1]挑战模式!$A:$AS,1,FALSE)),"",IF(VLOOKUP(P1847&amp;"_"&amp;Q1847&amp;"_"&amp;R1847,[1]挑战模式!$A:$AS,14+S1847,FALSE)="","",INT(VLOOKUP(P1847&amp;"_"&amp;Q1847&amp;"_"&amp;R1847,[1]挑战模式!$A:$AS,20+S1847,FALSE))))</f>
        <v/>
      </c>
      <c r="J1847" s="10" t="str">
        <f ca="1">IF(ISNA(VLOOKUP(P1847&amp;"_"&amp;Q1847&amp;"_"&amp;R1847,[1]挑战模式!$A:$AS,1,FALSE)),"",IF(VLOOKUP(P1847&amp;"_"&amp;Q1847&amp;"_"&amp;R1847,[1]挑战模式!$A:$AS,14+S1847,FALSE)="","",ROUND(VLOOKUP(P1847&amp;"_"&amp;Q1847&amp;"_"&amp;R1847,[1]挑战模式!$A:$AS,5,FALSE)/I1847,2)))</f>
        <v/>
      </c>
      <c r="K1847" s="10" t="str">
        <f t="shared" ca="1" si="188"/>
        <v/>
      </c>
      <c r="L1847" s="10" t="str">
        <f t="shared" ca="1" si="189"/>
        <v/>
      </c>
      <c r="M1847" s="10" t="str">
        <f t="shared" ca="1" si="190"/>
        <v/>
      </c>
      <c r="O1847" s="10" t="str">
        <f ca="1">IF(J1847="","",VLOOKUP(P1847&amp;"_"&amp;Q1847&amp;"_"&amp;R1847,[1]挑战模式!$A:$AS,38+S1847,FALSE))</f>
        <v/>
      </c>
      <c r="P1847" s="10">
        <v>4</v>
      </c>
      <c r="Q1847" s="10">
        <v>4</v>
      </c>
      <c r="R1847" s="10">
        <v>4</v>
      </c>
      <c r="S1847" s="10">
        <v>4</v>
      </c>
    </row>
    <row r="1848" spans="2:19" x14ac:dyDescent="0.2">
      <c r="B1848" s="10" t="str">
        <f t="shared" si="185"/>
        <v/>
      </c>
      <c r="C1848" s="10" t="str">
        <f>IF(ISNA(VLOOKUP(P1848&amp;"_"&amp;Q1848&amp;"_"&amp;R1848,[1]挑战模式!$A:$AS,1,FALSE)),"",IF(R1848-R1847=0,"",R1848))</f>
        <v/>
      </c>
      <c r="D1848" s="10" t="str">
        <f t="shared" si="186"/>
        <v/>
      </c>
      <c r="E1848" s="10" t="str">
        <f>""</f>
        <v/>
      </c>
      <c r="F1848" s="10" t="str">
        <f>IF(C1848="","",VLOOKUP(P1848&amp;"_"&amp;Q1848&amp;"_"&amp;R1848,[1]挑战模式!$A:$AS,13,FALSE)-VLOOKUP(P1848&amp;"_"&amp;Q1848&amp;"_"&amp;R1848,[1]挑战模式!$A:$AS,14,FALSE))</f>
        <v/>
      </c>
      <c r="G1848" s="10" t="str">
        <f t="shared" si="187"/>
        <v/>
      </c>
      <c r="H1848" s="10" t="str">
        <f t="shared" si="184"/>
        <v/>
      </c>
      <c r="I1848" s="10" t="str">
        <f ca="1">IF(ISNA(VLOOKUP(P1848&amp;"_"&amp;Q1848&amp;"_"&amp;R1848,[1]挑战模式!$A:$AS,1,FALSE)),"",IF(VLOOKUP(P1848&amp;"_"&amp;Q1848&amp;"_"&amp;R1848,[1]挑战模式!$A:$AS,14+S1848,FALSE)="","",INT(VLOOKUP(P1848&amp;"_"&amp;Q1848&amp;"_"&amp;R1848,[1]挑战模式!$A:$AS,20+S1848,FALSE))))</f>
        <v/>
      </c>
      <c r="J1848" s="10" t="str">
        <f ca="1">IF(ISNA(VLOOKUP(P1848&amp;"_"&amp;Q1848&amp;"_"&amp;R1848,[1]挑战模式!$A:$AS,1,FALSE)),"",IF(VLOOKUP(P1848&amp;"_"&amp;Q1848&amp;"_"&amp;R1848,[1]挑战模式!$A:$AS,14+S1848,FALSE)="","",ROUND(VLOOKUP(P1848&amp;"_"&amp;Q1848&amp;"_"&amp;R1848,[1]挑战模式!$A:$AS,5,FALSE)/I1848,2)))</f>
        <v/>
      </c>
      <c r="K1848" s="10" t="str">
        <f t="shared" ca="1" si="188"/>
        <v/>
      </c>
      <c r="L1848" s="10" t="str">
        <f t="shared" ca="1" si="189"/>
        <v/>
      </c>
      <c r="M1848" s="10" t="str">
        <f t="shared" ca="1" si="190"/>
        <v/>
      </c>
      <c r="O1848" s="10" t="str">
        <f ca="1">IF(J1848="","",VLOOKUP(P1848&amp;"_"&amp;Q1848&amp;"_"&amp;R1848,[1]挑战模式!$A:$AS,38+S1848,FALSE))</f>
        <v/>
      </c>
      <c r="P1848" s="10">
        <v>4</v>
      </c>
      <c r="Q1848" s="10">
        <v>4</v>
      </c>
      <c r="R1848" s="10">
        <v>4</v>
      </c>
      <c r="S1848" s="10">
        <v>5</v>
      </c>
    </row>
    <row r="1849" spans="2:19" x14ac:dyDescent="0.2">
      <c r="B1849" s="10" t="str">
        <f t="shared" si="185"/>
        <v/>
      </c>
      <c r="C1849" s="10" t="str">
        <f>IF(ISNA(VLOOKUP(P1849&amp;"_"&amp;Q1849&amp;"_"&amp;R1849,[1]挑战模式!$A:$AS,1,FALSE)),"",IF(R1849-R1848=0,"",R1849))</f>
        <v/>
      </c>
      <c r="D1849" s="10" t="str">
        <f t="shared" si="186"/>
        <v/>
      </c>
      <c r="E1849" s="10" t="str">
        <f>""</f>
        <v/>
      </c>
      <c r="F1849" s="10" t="str">
        <f>IF(C1849="","",VLOOKUP(P1849&amp;"_"&amp;Q1849&amp;"_"&amp;R1849,[1]挑战模式!$A:$AS,13,FALSE)-VLOOKUP(P1849&amp;"_"&amp;Q1849&amp;"_"&amp;R1849,[1]挑战模式!$A:$AS,14,FALSE))</f>
        <v/>
      </c>
      <c r="G1849" s="10" t="str">
        <f t="shared" si="187"/>
        <v/>
      </c>
      <c r="H1849" s="10" t="str">
        <f t="shared" si="184"/>
        <v/>
      </c>
      <c r="I1849" s="10" t="str">
        <f ca="1">IF(ISNA(VLOOKUP(P1849&amp;"_"&amp;Q1849&amp;"_"&amp;R1849,[1]挑战模式!$A:$AS,1,FALSE)),"",IF(VLOOKUP(P1849&amp;"_"&amp;Q1849&amp;"_"&amp;R1849,[1]挑战模式!$A:$AS,14+S1849,FALSE)="","",INT(VLOOKUP(P1849&amp;"_"&amp;Q1849&amp;"_"&amp;R1849,[1]挑战模式!$A:$AS,20+S1849,FALSE))))</f>
        <v/>
      </c>
      <c r="J1849" s="10" t="str">
        <f ca="1">IF(ISNA(VLOOKUP(P1849&amp;"_"&amp;Q1849&amp;"_"&amp;R1849,[1]挑战模式!$A:$AS,1,FALSE)),"",IF(VLOOKUP(P1849&amp;"_"&amp;Q1849&amp;"_"&amp;R1849,[1]挑战模式!$A:$AS,14+S1849,FALSE)="","",ROUND(VLOOKUP(P1849&amp;"_"&amp;Q1849&amp;"_"&amp;R1849,[1]挑战模式!$A:$AS,5,FALSE)/I1849,2)))</f>
        <v/>
      </c>
      <c r="K1849" s="10" t="str">
        <f t="shared" ca="1" si="188"/>
        <v/>
      </c>
      <c r="L1849" s="10" t="str">
        <f t="shared" ca="1" si="189"/>
        <v/>
      </c>
      <c r="M1849" s="10" t="str">
        <f t="shared" ca="1" si="190"/>
        <v/>
      </c>
      <c r="O1849" s="10" t="str">
        <f ca="1">IF(J1849="","",VLOOKUP(P1849&amp;"_"&amp;Q1849&amp;"_"&amp;R1849,[1]挑战模式!$A:$AS,38+S1849,FALSE))</f>
        <v/>
      </c>
      <c r="P1849" s="10">
        <v>4</v>
      </c>
      <c r="Q1849" s="10">
        <v>4</v>
      </c>
      <c r="R1849" s="10">
        <v>4</v>
      </c>
      <c r="S1849" s="10">
        <v>6</v>
      </c>
    </row>
    <row r="1850" spans="2:19" x14ac:dyDescent="0.2">
      <c r="B1850" s="10" t="str">
        <f t="shared" si="185"/>
        <v>MonsterWaveCallRule_Season4_Challenge4</v>
      </c>
      <c r="C1850" s="10">
        <f>IF(ISNA(VLOOKUP(P1850&amp;"_"&amp;Q1850&amp;"_"&amp;R1850,[1]挑战模式!$A:$AS,1,FALSE)),"",IF(R1850-R1849=0,"",R1850))</f>
        <v>5</v>
      </c>
      <c r="D1850" s="10" t="str">
        <f t="shared" si="186"/>
        <v>赛季4挑战关卡4波次5</v>
      </c>
      <c r="E1850" s="10" t="str">
        <f>""</f>
        <v/>
      </c>
      <c r="F1850" s="10">
        <f>IF(C1850="","",VLOOKUP(P1850&amp;"_"&amp;Q1850&amp;"_"&amp;R1850,[1]挑战模式!$A:$AS,13,FALSE)-VLOOKUP(P1850&amp;"_"&amp;Q1850&amp;"_"&amp;R1850,[1]挑战模式!$A:$AS,14,FALSE))</f>
        <v>100</v>
      </c>
      <c r="G1850" s="10">
        <f t="shared" si="187"/>
        <v>180</v>
      </c>
      <c r="H1850" s="10">
        <f t="shared" si="184"/>
        <v>0</v>
      </c>
      <c r="I1850" s="10">
        <f ca="1">IF(ISNA(VLOOKUP(P1850&amp;"_"&amp;Q1850&amp;"_"&amp;R1850,[1]挑战模式!$A:$AS,1,FALSE)),"",IF(VLOOKUP(P1850&amp;"_"&amp;Q1850&amp;"_"&amp;R1850,[1]挑战模式!$A:$AS,14+S1850,FALSE)="","",INT(VLOOKUP(P1850&amp;"_"&amp;Q1850&amp;"_"&amp;R1850,[1]挑战模式!$A:$AS,20+S1850,FALSE))))</f>
        <v>12</v>
      </c>
      <c r="J1850" s="10">
        <f ca="1">IF(ISNA(VLOOKUP(P1850&amp;"_"&amp;Q1850&amp;"_"&amp;R1850,[1]挑战模式!$A:$AS,1,FALSE)),"",IF(VLOOKUP(P1850&amp;"_"&amp;Q1850&amp;"_"&amp;R1850,[1]挑战模式!$A:$AS,14+S1850,FALSE)="","",ROUND(VLOOKUP(P1850&amp;"_"&amp;Q1850&amp;"_"&amp;R1850,[1]挑战模式!$A:$AS,5,FALSE)/I1850,2)))</f>
        <v>2.5</v>
      </c>
      <c r="K1850" s="10">
        <f t="shared" ca="1" si="188"/>
        <v>1</v>
      </c>
      <c r="L1850" s="10" t="str">
        <f t="shared" ca="1" si="189"/>
        <v>Monster_Season4_Challenge4_5_1</v>
      </c>
      <c r="M1850" s="10">
        <f t="shared" ca="1" si="190"/>
        <v>1</v>
      </c>
      <c r="O1850" s="10">
        <f ca="1">IF(J1850="","",VLOOKUP(P1850&amp;"_"&amp;Q1850&amp;"_"&amp;R1850,[1]挑战模式!$A:$AS,38+S1850,FALSE))</f>
        <v>7</v>
      </c>
      <c r="P1850" s="10">
        <v>4</v>
      </c>
      <c r="Q1850" s="10">
        <v>4</v>
      </c>
      <c r="R1850" s="10">
        <v>5</v>
      </c>
      <c r="S1850" s="10">
        <v>1</v>
      </c>
    </row>
    <row r="1851" spans="2:19" x14ac:dyDescent="0.2">
      <c r="B1851" s="10" t="str">
        <f t="shared" si="185"/>
        <v/>
      </c>
      <c r="C1851" s="10" t="str">
        <f>IF(ISNA(VLOOKUP(P1851&amp;"_"&amp;Q1851&amp;"_"&amp;R1851,[1]挑战模式!$A:$AS,1,FALSE)),"",IF(R1851-R1850=0,"",R1851))</f>
        <v/>
      </c>
      <c r="D1851" s="10" t="str">
        <f t="shared" si="186"/>
        <v/>
      </c>
      <c r="E1851" s="10" t="str">
        <f>""</f>
        <v/>
      </c>
      <c r="F1851" s="10" t="str">
        <f>IF(C1851="","",VLOOKUP(P1851&amp;"_"&amp;Q1851&amp;"_"&amp;R1851,[1]挑战模式!$A:$AS,13,FALSE)-VLOOKUP(P1851&amp;"_"&amp;Q1851&amp;"_"&amp;R1851,[1]挑战模式!$A:$AS,14,FALSE))</f>
        <v/>
      </c>
      <c r="G1851" s="10" t="str">
        <f t="shared" si="187"/>
        <v/>
      </c>
      <c r="H1851" s="10" t="str">
        <f t="shared" si="184"/>
        <v/>
      </c>
      <c r="I1851" s="10">
        <f ca="1">IF(ISNA(VLOOKUP(P1851&amp;"_"&amp;Q1851&amp;"_"&amp;R1851,[1]挑战模式!$A:$AS,1,FALSE)),"",IF(VLOOKUP(P1851&amp;"_"&amp;Q1851&amp;"_"&amp;R1851,[1]挑战模式!$A:$AS,14+S1851,FALSE)="","",INT(VLOOKUP(P1851&amp;"_"&amp;Q1851&amp;"_"&amp;R1851,[1]挑战模式!$A:$AS,20+S1851,FALSE))))</f>
        <v>12</v>
      </c>
      <c r="J1851" s="10">
        <f ca="1">IF(ISNA(VLOOKUP(P1851&amp;"_"&amp;Q1851&amp;"_"&amp;R1851,[1]挑战模式!$A:$AS,1,FALSE)),"",IF(VLOOKUP(P1851&amp;"_"&amp;Q1851&amp;"_"&amp;R1851,[1]挑战模式!$A:$AS,14+S1851,FALSE)="","",ROUND(VLOOKUP(P1851&amp;"_"&amp;Q1851&amp;"_"&amp;R1851,[1]挑战模式!$A:$AS,5,FALSE)/I1851,2)))</f>
        <v>2.5</v>
      </c>
      <c r="K1851" s="10">
        <f t="shared" ca="1" si="188"/>
        <v>1</v>
      </c>
      <c r="L1851" s="10" t="str">
        <f t="shared" ca="1" si="189"/>
        <v>Monster_Season4_Challenge4_5_2</v>
      </c>
      <c r="M1851" s="10">
        <f t="shared" ca="1" si="190"/>
        <v>1</v>
      </c>
      <c r="O1851" s="10">
        <f ca="1">IF(J1851="","",VLOOKUP(P1851&amp;"_"&amp;Q1851&amp;"_"&amp;R1851,[1]挑战模式!$A:$AS,38+S1851,FALSE))</f>
        <v>7</v>
      </c>
      <c r="P1851" s="10">
        <v>4</v>
      </c>
      <c r="Q1851" s="10">
        <v>4</v>
      </c>
      <c r="R1851" s="10">
        <v>5</v>
      </c>
      <c r="S1851" s="10">
        <v>2</v>
      </c>
    </row>
    <row r="1852" spans="2:19" x14ac:dyDescent="0.2">
      <c r="B1852" s="10" t="str">
        <f t="shared" si="185"/>
        <v/>
      </c>
      <c r="C1852" s="10" t="str">
        <f>IF(ISNA(VLOOKUP(P1852&amp;"_"&amp;Q1852&amp;"_"&amp;R1852,[1]挑战模式!$A:$AS,1,FALSE)),"",IF(R1852-R1851=0,"",R1852))</f>
        <v/>
      </c>
      <c r="D1852" s="10" t="str">
        <f t="shared" si="186"/>
        <v/>
      </c>
      <c r="E1852" s="10" t="str">
        <f>""</f>
        <v/>
      </c>
      <c r="F1852" s="10" t="str">
        <f>IF(C1852="","",VLOOKUP(P1852&amp;"_"&amp;Q1852&amp;"_"&amp;R1852,[1]挑战模式!$A:$AS,13,FALSE)-VLOOKUP(P1852&amp;"_"&amp;Q1852&amp;"_"&amp;R1852,[1]挑战模式!$A:$AS,14,FALSE))</f>
        <v/>
      </c>
      <c r="G1852" s="10" t="str">
        <f t="shared" si="187"/>
        <v/>
      </c>
      <c r="H1852" s="10" t="str">
        <f t="shared" si="184"/>
        <v/>
      </c>
      <c r="I1852" s="10">
        <f ca="1">IF(ISNA(VLOOKUP(P1852&amp;"_"&amp;Q1852&amp;"_"&amp;R1852,[1]挑战模式!$A:$AS,1,FALSE)),"",IF(VLOOKUP(P1852&amp;"_"&amp;Q1852&amp;"_"&amp;R1852,[1]挑战模式!$A:$AS,14+S1852,FALSE)="","",INT(VLOOKUP(P1852&amp;"_"&amp;Q1852&amp;"_"&amp;R1852,[1]挑战模式!$A:$AS,20+S1852,FALSE))))</f>
        <v>6</v>
      </c>
      <c r="J1852" s="10">
        <f ca="1">IF(ISNA(VLOOKUP(P1852&amp;"_"&amp;Q1852&amp;"_"&amp;R1852,[1]挑战模式!$A:$AS,1,FALSE)),"",IF(VLOOKUP(P1852&amp;"_"&amp;Q1852&amp;"_"&amp;R1852,[1]挑战模式!$A:$AS,14+S1852,FALSE)="","",ROUND(VLOOKUP(P1852&amp;"_"&amp;Q1852&amp;"_"&amp;R1852,[1]挑战模式!$A:$AS,5,FALSE)/I1852,2)))</f>
        <v>5</v>
      </c>
      <c r="K1852" s="10">
        <f t="shared" ca="1" si="188"/>
        <v>1</v>
      </c>
      <c r="L1852" s="10" t="str">
        <f t="shared" ca="1" si="189"/>
        <v>Monster_Season4_Challenge4_5_3</v>
      </c>
      <c r="M1852" s="10">
        <f t="shared" ca="1" si="190"/>
        <v>1</v>
      </c>
      <c r="O1852" s="10">
        <f ca="1">IF(J1852="","",VLOOKUP(P1852&amp;"_"&amp;Q1852&amp;"_"&amp;R1852,[1]挑战模式!$A:$AS,38+S1852,FALSE))</f>
        <v>7</v>
      </c>
      <c r="P1852" s="10">
        <v>4</v>
      </c>
      <c r="Q1852" s="10">
        <v>4</v>
      </c>
      <c r="R1852" s="10">
        <v>5</v>
      </c>
      <c r="S1852" s="10">
        <v>3</v>
      </c>
    </row>
    <row r="1853" spans="2:19" x14ac:dyDescent="0.2">
      <c r="B1853" s="10" t="str">
        <f t="shared" si="185"/>
        <v/>
      </c>
      <c r="C1853" s="10" t="str">
        <f>IF(ISNA(VLOOKUP(P1853&amp;"_"&amp;Q1853&amp;"_"&amp;R1853,[1]挑战模式!$A:$AS,1,FALSE)),"",IF(R1853-R1852=0,"",R1853))</f>
        <v/>
      </c>
      <c r="D1853" s="10" t="str">
        <f t="shared" si="186"/>
        <v/>
      </c>
      <c r="E1853" s="10" t="str">
        <f>""</f>
        <v/>
      </c>
      <c r="F1853" s="10" t="str">
        <f>IF(C1853="","",VLOOKUP(P1853&amp;"_"&amp;Q1853&amp;"_"&amp;R1853,[1]挑战模式!$A:$AS,13,FALSE)-VLOOKUP(P1853&amp;"_"&amp;Q1853&amp;"_"&amp;R1853,[1]挑战模式!$A:$AS,14,FALSE))</f>
        <v/>
      </c>
      <c r="G1853" s="10" t="str">
        <f t="shared" si="187"/>
        <v/>
      </c>
      <c r="H1853" s="10" t="str">
        <f t="shared" si="184"/>
        <v/>
      </c>
      <c r="I1853" s="10" t="str">
        <f ca="1">IF(ISNA(VLOOKUP(P1853&amp;"_"&amp;Q1853&amp;"_"&amp;R1853,[1]挑战模式!$A:$AS,1,FALSE)),"",IF(VLOOKUP(P1853&amp;"_"&amp;Q1853&amp;"_"&amp;R1853,[1]挑战模式!$A:$AS,14+S1853,FALSE)="","",INT(VLOOKUP(P1853&amp;"_"&amp;Q1853&amp;"_"&amp;R1853,[1]挑战模式!$A:$AS,20+S1853,FALSE))))</f>
        <v/>
      </c>
      <c r="J1853" s="10" t="str">
        <f ca="1">IF(ISNA(VLOOKUP(P1853&amp;"_"&amp;Q1853&amp;"_"&amp;R1853,[1]挑战模式!$A:$AS,1,FALSE)),"",IF(VLOOKUP(P1853&amp;"_"&amp;Q1853&amp;"_"&amp;R1853,[1]挑战模式!$A:$AS,14+S1853,FALSE)="","",ROUND(VLOOKUP(P1853&amp;"_"&amp;Q1853&amp;"_"&amp;R1853,[1]挑战模式!$A:$AS,5,FALSE)/I1853,2)))</f>
        <v/>
      </c>
      <c r="K1853" s="10" t="str">
        <f t="shared" ca="1" si="188"/>
        <v/>
      </c>
      <c r="L1853" s="10" t="str">
        <f t="shared" ca="1" si="189"/>
        <v/>
      </c>
      <c r="M1853" s="10" t="str">
        <f t="shared" ca="1" si="190"/>
        <v/>
      </c>
      <c r="O1853" s="10" t="str">
        <f ca="1">IF(J1853="","",VLOOKUP(P1853&amp;"_"&amp;Q1853&amp;"_"&amp;R1853,[1]挑战模式!$A:$AS,38+S1853,FALSE))</f>
        <v/>
      </c>
      <c r="P1853" s="10">
        <v>4</v>
      </c>
      <c r="Q1853" s="10">
        <v>4</v>
      </c>
      <c r="R1853" s="10">
        <v>5</v>
      </c>
      <c r="S1853" s="10">
        <v>4</v>
      </c>
    </row>
    <row r="1854" spans="2:19" x14ac:dyDescent="0.2">
      <c r="B1854" s="10" t="str">
        <f t="shared" si="185"/>
        <v/>
      </c>
      <c r="C1854" s="10" t="str">
        <f>IF(ISNA(VLOOKUP(P1854&amp;"_"&amp;Q1854&amp;"_"&amp;R1854,[1]挑战模式!$A:$AS,1,FALSE)),"",IF(R1854-R1853=0,"",R1854))</f>
        <v/>
      </c>
      <c r="D1854" s="10" t="str">
        <f t="shared" si="186"/>
        <v/>
      </c>
      <c r="E1854" s="10" t="str">
        <f>""</f>
        <v/>
      </c>
      <c r="F1854" s="10" t="str">
        <f>IF(C1854="","",VLOOKUP(P1854&amp;"_"&amp;Q1854&amp;"_"&amp;R1854,[1]挑战模式!$A:$AS,13,FALSE)-VLOOKUP(P1854&amp;"_"&amp;Q1854&amp;"_"&amp;R1854,[1]挑战模式!$A:$AS,14,FALSE))</f>
        <v/>
      </c>
      <c r="G1854" s="10" t="str">
        <f t="shared" si="187"/>
        <v/>
      </c>
      <c r="H1854" s="10" t="str">
        <f t="shared" si="184"/>
        <v/>
      </c>
      <c r="I1854" s="10" t="str">
        <f ca="1">IF(ISNA(VLOOKUP(P1854&amp;"_"&amp;Q1854&amp;"_"&amp;R1854,[1]挑战模式!$A:$AS,1,FALSE)),"",IF(VLOOKUP(P1854&amp;"_"&amp;Q1854&amp;"_"&amp;R1854,[1]挑战模式!$A:$AS,14+S1854,FALSE)="","",INT(VLOOKUP(P1854&amp;"_"&amp;Q1854&amp;"_"&amp;R1854,[1]挑战模式!$A:$AS,20+S1854,FALSE))))</f>
        <v/>
      </c>
      <c r="J1854" s="10" t="str">
        <f ca="1">IF(ISNA(VLOOKUP(P1854&amp;"_"&amp;Q1854&amp;"_"&amp;R1854,[1]挑战模式!$A:$AS,1,FALSE)),"",IF(VLOOKUP(P1854&amp;"_"&amp;Q1854&amp;"_"&amp;R1854,[1]挑战模式!$A:$AS,14+S1854,FALSE)="","",ROUND(VLOOKUP(P1854&amp;"_"&amp;Q1854&amp;"_"&amp;R1854,[1]挑战模式!$A:$AS,5,FALSE)/I1854,2)))</f>
        <v/>
      </c>
      <c r="K1854" s="10" t="str">
        <f t="shared" ca="1" si="188"/>
        <v/>
      </c>
      <c r="L1854" s="10" t="str">
        <f t="shared" ca="1" si="189"/>
        <v/>
      </c>
      <c r="M1854" s="10" t="str">
        <f t="shared" ca="1" si="190"/>
        <v/>
      </c>
      <c r="O1854" s="10" t="str">
        <f ca="1">IF(J1854="","",VLOOKUP(P1854&amp;"_"&amp;Q1854&amp;"_"&amp;R1854,[1]挑战模式!$A:$AS,38+S1854,FALSE))</f>
        <v/>
      </c>
      <c r="P1854" s="10">
        <v>4</v>
      </c>
      <c r="Q1854" s="10">
        <v>4</v>
      </c>
      <c r="R1854" s="10">
        <v>5</v>
      </c>
      <c r="S1854" s="10">
        <v>5</v>
      </c>
    </row>
    <row r="1855" spans="2:19" x14ac:dyDescent="0.2">
      <c r="B1855" s="10" t="str">
        <f t="shared" si="185"/>
        <v/>
      </c>
      <c r="C1855" s="10" t="str">
        <f>IF(ISNA(VLOOKUP(P1855&amp;"_"&amp;Q1855&amp;"_"&amp;R1855,[1]挑战模式!$A:$AS,1,FALSE)),"",IF(R1855-R1854=0,"",R1855))</f>
        <v/>
      </c>
      <c r="D1855" s="10" t="str">
        <f t="shared" si="186"/>
        <v/>
      </c>
      <c r="E1855" s="10" t="str">
        <f>""</f>
        <v/>
      </c>
      <c r="F1855" s="10" t="str">
        <f>IF(C1855="","",VLOOKUP(P1855&amp;"_"&amp;Q1855&amp;"_"&amp;R1855,[1]挑战模式!$A:$AS,13,FALSE)-VLOOKUP(P1855&amp;"_"&amp;Q1855&amp;"_"&amp;R1855,[1]挑战模式!$A:$AS,14,FALSE))</f>
        <v/>
      </c>
      <c r="G1855" s="10" t="str">
        <f t="shared" si="187"/>
        <v/>
      </c>
      <c r="H1855" s="10" t="str">
        <f t="shared" si="184"/>
        <v/>
      </c>
      <c r="I1855" s="10" t="str">
        <f ca="1">IF(ISNA(VLOOKUP(P1855&amp;"_"&amp;Q1855&amp;"_"&amp;R1855,[1]挑战模式!$A:$AS,1,FALSE)),"",IF(VLOOKUP(P1855&amp;"_"&amp;Q1855&amp;"_"&amp;R1855,[1]挑战模式!$A:$AS,14+S1855,FALSE)="","",INT(VLOOKUP(P1855&amp;"_"&amp;Q1855&amp;"_"&amp;R1855,[1]挑战模式!$A:$AS,20+S1855,FALSE))))</f>
        <v/>
      </c>
      <c r="J1855" s="10" t="str">
        <f ca="1">IF(ISNA(VLOOKUP(P1855&amp;"_"&amp;Q1855&amp;"_"&amp;R1855,[1]挑战模式!$A:$AS,1,FALSE)),"",IF(VLOOKUP(P1855&amp;"_"&amp;Q1855&amp;"_"&amp;R1855,[1]挑战模式!$A:$AS,14+S1855,FALSE)="","",ROUND(VLOOKUP(P1855&amp;"_"&amp;Q1855&amp;"_"&amp;R1855,[1]挑战模式!$A:$AS,5,FALSE)/I1855,2)))</f>
        <v/>
      </c>
      <c r="K1855" s="10" t="str">
        <f t="shared" ca="1" si="188"/>
        <v/>
      </c>
      <c r="L1855" s="10" t="str">
        <f t="shared" ca="1" si="189"/>
        <v/>
      </c>
      <c r="M1855" s="10" t="str">
        <f t="shared" ca="1" si="190"/>
        <v/>
      </c>
      <c r="O1855" s="10" t="str">
        <f ca="1">IF(J1855="","",VLOOKUP(P1855&amp;"_"&amp;Q1855&amp;"_"&amp;R1855,[1]挑战模式!$A:$AS,38+S1855,FALSE))</f>
        <v/>
      </c>
      <c r="P1855" s="10">
        <v>4</v>
      </c>
      <c r="Q1855" s="10">
        <v>4</v>
      </c>
      <c r="R1855" s="10">
        <v>5</v>
      </c>
      <c r="S1855" s="10">
        <v>6</v>
      </c>
    </row>
    <row r="1856" spans="2:19" x14ac:dyDescent="0.2">
      <c r="B1856" s="10" t="str">
        <f t="shared" si="185"/>
        <v>MonsterWaveCallRule_Season4_Challenge4</v>
      </c>
      <c r="C1856" s="10">
        <f>IF(ISNA(VLOOKUP(P1856&amp;"_"&amp;Q1856&amp;"_"&amp;R1856,[1]挑战模式!$A:$AS,1,FALSE)),"",IF(R1856-R1855=0,"",R1856))</f>
        <v>6</v>
      </c>
      <c r="D1856" s="10" t="str">
        <f t="shared" si="186"/>
        <v>赛季4挑战关卡4波次6</v>
      </c>
      <c r="E1856" s="10" t="str">
        <f>""</f>
        <v/>
      </c>
      <c r="F1856" s="10">
        <f>IF(C1856="","",VLOOKUP(P1856&amp;"_"&amp;Q1856&amp;"_"&amp;R1856,[1]挑战模式!$A:$AS,13,FALSE)-VLOOKUP(P1856&amp;"_"&amp;Q1856&amp;"_"&amp;R1856,[1]挑战模式!$A:$AS,14,FALSE))</f>
        <v>100</v>
      </c>
      <c r="G1856" s="10">
        <f t="shared" si="187"/>
        <v>180</v>
      </c>
      <c r="H1856" s="10">
        <f t="shared" si="184"/>
        <v>0</v>
      </c>
      <c r="I1856" s="10">
        <f ca="1">IF(ISNA(VLOOKUP(P1856&amp;"_"&amp;Q1856&amp;"_"&amp;R1856,[1]挑战模式!$A:$AS,1,FALSE)),"",IF(VLOOKUP(P1856&amp;"_"&amp;Q1856&amp;"_"&amp;R1856,[1]挑战模式!$A:$AS,14+S1856,FALSE)="","",INT(VLOOKUP(P1856&amp;"_"&amp;Q1856&amp;"_"&amp;R1856,[1]挑战模式!$A:$AS,20+S1856,FALSE))))</f>
        <v>11</v>
      </c>
      <c r="J1856" s="10">
        <f ca="1">IF(ISNA(VLOOKUP(P1856&amp;"_"&amp;Q1856&amp;"_"&amp;R1856,[1]挑战模式!$A:$AS,1,FALSE)),"",IF(VLOOKUP(P1856&amp;"_"&amp;Q1856&amp;"_"&amp;R1856,[1]挑战模式!$A:$AS,14+S1856,FALSE)="","",ROUND(VLOOKUP(P1856&amp;"_"&amp;Q1856&amp;"_"&amp;R1856,[1]挑战模式!$A:$AS,5,FALSE)/I1856,2)))</f>
        <v>2.73</v>
      </c>
      <c r="K1856" s="10">
        <f t="shared" ca="1" si="188"/>
        <v>1</v>
      </c>
      <c r="L1856" s="10" t="str">
        <f t="shared" ca="1" si="189"/>
        <v>Monster_Season4_Challenge4_6_1</v>
      </c>
      <c r="M1856" s="10">
        <f t="shared" ca="1" si="190"/>
        <v>1</v>
      </c>
      <c r="O1856" s="10">
        <f ca="1">IF(J1856="","",VLOOKUP(P1856&amp;"_"&amp;Q1856&amp;"_"&amp;R1856,[1]挑战模式!$A:$AS,38+S1856,FALSE))</f>
        <v>4</v>
      </c>
      <c r="P1856" s="10">
        <v>4</v>
      </c>
      <c r="Q1856" s="10">
        <v>4</v>
      </c>
      <c r="R1856" s="10">
        <v>6</v>
      </c>
      <c r="S1856" s="10">
        <v>1</v>
      </c>
    </row>
    <row r="1857" spans="2:19" x14ac:dyDescent="0.2">
      <c r="B1857" s="10" t="str">
        <f t="shared" si="185"/>
        <v/>
      </c>
      <c r="C1857" s="10" t="str">
        <f>IF(ISNA(VLOOKUP(P1857&amp;"_"&amp;Q1857&amp;"_"&amp;R1857,[1]挑战模式!$A:$AS,1,FALSE)),"",IF(R1857-R1856=0,"",R1857))</f>
        <v/>
      </c>
      <c r="D1857" s="10" t="str">
        <f t="shared" si="186"/>
        <v/>
      </c>
      <c r="E1857" s="10" t="str">
        <f>""</f>
        <v/>
      </c>
      <c r="F1857" s="10" t="str">
        <f>IF(C1857="","",VLOOKUP(P1857&amp;"_"&amp;Q1857&amp;"_"&amp;R1857,[1]挑战模式!$A:$AS,13,FALSE)-VLOOKUP(P1857&amp;"_"&amp;Q1857&amp;"_"&amp;R1857,[1]挑战模式!$A:$AS,14,FALSE))</f>
        <v/>
      </c>
      <c r="G1857" s="10" t="str">
        <f t="shared" si="187"/>
        <v/>
      </c>
      <c r="H1857" s="10" t="str">
        <f t="shared" si="184"/>
        <v/>
      </c>
      <c r="I1857" s="10">
        <f ca="1">IF(ISNA(VLOOKUP(P1857&amp;"_"&amp;Q1857&amp;"_"&amp;R1857,[1]挑战模式!$A:$AS,1,FALSE)),"",IF(VLOOKUP(P1857&amp;"_"&amp;Q1857&amp;"_"&amp;R1857,[1]挑战模式!$A:$AS,14+S1857,FALSE)="","",INT(VLOOKUP(P1857&amp;"_"&amp;Q1857&amp;"_"&amp;R1857,[1]挑战模式!$A:$AS,20+S1857,FALSE))))</f>
        <v>8</v>
      </c>
      <c r="J1857" s="10">
        <f ca="1">IF(ISNA(VLOOKUP(P1857&amp;"_"&amp;Q1857&amp;"_"&amp;R1857,[1]挑战模式!$A:$AS,1,FALSE)),"",IF(VLOOKUP(P1857&amp;"_"&amp;Q1857&amp;"_"&amp;R1857,[1]挑战模式!$A:$AS,14+S1857,FALSE)="","",ROUND(VLOOKUP(P1857&amp;"_"&amp;Q1857&amp;"_"&amp;R1857,[1]挑战模式!$A:$AS,5,FALSE)/I1857,2)))</f>
        <v>3.75</v>
      </c>
      <c r="K1857" s="10">
        <f t="shared" ca="1" si="188"/>
        <v>1</v>
      </c>
      <c r="L1857" s="10" t="str">
        <f t="shared" ca="1" si="189"/>
        <v>Monster_Season4_Challenge4_6_2</v>
      </c>
      <c r="M1857" s="10">
        <f t="shared" ca="1" si="190"/>
        <v>1</v>
      </c>
      <c r="O1857" s="10">
        <f ca="1">IF(J1857="","",VLOOKUP(P1857&amp;"_"&amp;Q1857&amp;"_"&amp;R1857,[1]挑战模式!$A:$AS,38+S1857,FALSE))</f>
        <v>8</v>
      </c>
      <c r="P1857" s="10">
        <v>4</v>
      </c>
      <c r="Q1857" s="10">
        <v>4</v>
      </c>
      <c r="R1857" s="10">
        <v>6</v>
      </c>
      <c r="S1857" s="10">
        <v>2</v>
      </c>
    </row>
    <row r="1858" spans="2:19" x14ac:dyDescent="0.2">
      <c r="B1858" s="10" t="str">
        <f t="shared" si="185"/>
        <v/>
      </c>
      <c r="C1858" s="10" t="str">
        <f>IF(ISNA(VLOOKUP(P1858&amp;"_"&amp;Q1858&amp;"_"&amp;R1858,[1]挑战模式!$A:$AS,1,FALSE)),"",IF(R1858-R1857=0,"",R1858))</f>
        <v/>
      </c>
      <c r="D1858" s="10" t="str">
        <f t="shared" si="186"/>
        <v/>
      </c>
      <c r="E1858" s="10" t="str">
        <f>""</f>
        <v/>
      </c>
      <c r="F1858" s="10" t="str">
        <f>IF(C1858="","",VLOOKUP(P1858&amp;"_"&amp;Q1858&amp;"_"&amp;R1858,[1]挑战模式!$A:$AS,13,FALSE)-VLOOKUP(P1858&amp;"_"&amp;Q1858&amp;"_"&amp;R1858,[1]挑战模式!$A:$AS,14,FALSE))</f>
        <v/>
      </c>
      <c r="G1858" s="10" t="str">
        <f t="shared" si="187"/>
        <v/>
      </c>
      <c r="H1858" s="10" t="str">
        <f t="shared" si="184"/>
        <v/>
      </c>
      <c r="I1858" s="10">
        <f ca="1">IF(ISNA(VLOOKUP(P1858&amp;"_"&amp;Q1858&amp;"_"&amp;R1858,[1]挑战模式!$A:$AS,1,FALSE)),"",IF(VLOOKUP(P1858&amp;"_"&amp;Q1858&amp;"_"&amp;R1858,[1]挑战模式!$A:$AS,14+S1858,FALSE)="","",INT(VLOOKUP(P1858&amp;"_"&amp;Q1858&amp;"_"&amp;R1858,[1]挑战模式!$A:$AS,20+S1858,FALSE))))</f>
        <v>8</v>
      </c>
      <c r="J1858" s="10">
        <f ca="1">IF(ISNA(VLOOKUP(P1858&amp;"_"&amp;Q1858&amp;"_"&amp;R1858,[1]挑战模式!$A:$AS,1,FALSE)),"",IF(VLOOKUP(P1858&amp;"_"&amp;Q1858&amp;"_"&amp;R1858,[1]挑战模式!$A:$AS,14+S1858,FALSE)="","",ROUND(VLOOKUP(P1858&amp;"_"&amp;Q1858&amp;"_"&amp;R1858,[1]挑战模式!$A:$AS,5,FALSE)/I1858,2)))</f>
        <v>3.75</v>
      </c>
      <c r="K1858" s="10">
        <f t="shared" ca="1" si="188"/>
        <v>1</v>
      </c>
      <c r="L1858" s="10" t="str">
        <f t="shared" ca="1" si="189"/>
        <v>Monster_Season4_Challenge4_6_3</v>
      </c>
      <c r="M1858" s="10">
        <f t="shared" ca="1" si="190"/>
        <v>1</v>
      </c>
      <c r="O1858" s="10">
        <f ca="1">IF(J1858="","",VLOOKUP(P1858&amp;"_"&amp;Q1858&amp;"_"&amp;R1858,[1]挑战模式!$A:$AS,38+S1858,FALSE))</f>
        <v>8</v>
      </c>
      <c r="P1858" s="10">
        <v>4</v>
      </c>
      <c r="Q1858" s="10">
        <v>4</v>
      </c>
      <c r="R1858" s="10">
        <v>6</v>
      </c>
      <c r="S1858" s="10">
        <v>3</v>
      </c>
    </row>
    <row r="1859" spans="2:19" x14ac:dyDescent="0.2">
      <c r="B1859" s="10" t="str">
        <f t="shared" si="185"/>
        <v/>
      </c>
      <c r="C1859" s="10" t="str">
        <f>IF(ISNA(VLOOKUP(P1859&amp;"_"&amp;Q1859&amp;"_"&amp;R1859,[1]挑战模式!$A:$AS,1,FALSE)),"",IF(R1859-R1858=0,"",R1859))</f>
        <v/>
      </c>
      <c r="D1859" s="10" t="str">
        <f t="shared" si="186"/>
        <v/>
      </c>
      <c r="E1859" s="10" t="str">
        <f>""</f>
        <v/>
      </c>
      <c r="F1859" s="10" t="str">
        <f>IF(C1859="","",VLOOKUP(P1859&amp;"_"&amp;Q1859&amp;"_"&amp;R1859,[1]挑战模式!$A:$AS,13,FALSE)-VLOOKUP(P1859&amp;"_"&amp;Q1859&amp;"_"&amp;R1859,[1]挑战模式!$A:$AS,14,FALSE))</f>
        <v/>
      </c>
      <c r="G1859" s="10" t="str">
        <f t="shared" si="187"/>
        <v/>
      </c>
      <c r="H1859" s="10" t="str">
        <f t="shared" si="184"/>
        <v/>
      </c>
      <c r="I1859" s="10">
        <f ca="1">IF(ISNA(VLOOKUP(P1859&amp;"_"&amp;Q1859&amp;"_"&amp;R1859,[1]挑战模式!$A:$AS,1,FALSE)),"",IF(VLOOKUP(P1859&amp;"_"&amp;Q1859&amp;"_"&amp;R1859,[1]挑战模式!$A:$AS,14+S1859,FALSE)="","",INT(VLOOKUP(P1859&amp;"_"&amp;Q1859&amp;"_"&amp;R1859,[1]挑战模式!$A:$AS,20+S1859,FALSE))))</f>
        <v>5</v>
      </c>
      <c r="J1859" s="10">
        <f ca="1">IF(ISNA(VLOOKUP(P1859&amp;"_"&amp;Q1859&amp;"_"&amp;R1859,[1]挑战模式!$A:$AS,1,FALSE)),"",IF(VLOOKUP(P1859&amp;"_"&amp;Q1859&amp;"_"&amp;R1859,[1]挑战模式!$A:$AS,14+S1859,FALSE)="","",ROUND(VLOOKUP(P1859&amp;"_"&amp;Q1859&amp;"_"&amp;R1859,[1]挑战模式!$A:$AS,5,FALSE)/I1859,2)))</f>
        <v>6</v>
      </c>
      <c r="K1859" s="10">
        <f t="shared" ca="1" si="188"/>
        <v>1</v>
      </c>
      <c r="L1859" s="10" t="str">
        <f t="shared" ca="1" si="189"/>
        <v>Monster_Season4_Challenge4_6_4</v>
      </c>
      <c r="M1859" s="10">
        <f t="shared" ca="1" si="190"/>
        <v>1</v>
      </c>
      <c r="O1859" s="10">
        <f ca="1">IF(J1859="","",VLOOKUP(P1859&amp;"_"&amp;Q1859&amp;"_"&amp;R1859,[1]挑战模式!$A:$AS,38+S1859,FALSE))</f>
        <v>8</v>
      </c>
      <c r="P1859" s="10">
        <v>4</v>
      </c>
      <c r="Q1859" s="10">
        <v>4</v>
      </c>
      <c r="R1859" s="10">
        <v>6</v>
      </c>
      <c r="S1859" s="10">
        <v>4</v>
      </c>
    </row>
    <row r="1860" spans="2:19" x14ac:dyDescent="0.2">
      <c r="B1860" s="10" t="str">
        <f t="shared" si="185"/>
        <v/>
      </c>
      <c r="C1860" s="10" t="str">
        <f>IF(ISNA(VLOOKUP(P1860&amp;"_"&amp;Q1860&amp;"_"&amp;R1860,[1]挑战模式!$A:$AS,1,FALSE)),"",IF(R1860-R1859=0,"",R1860))</f>
        <v/>
      </c>
      <c r="D1860" s="10" t="str">
        <f t="shared" si="186"/>
        <v/>
      </c>
      <c r="E1860" s="10" t="str">
        <f>""</f>
        <v/>
      </c>
      <c r="F1860" s="10" t="str">
        <f>IF(C1860="","",VLOOKUP(P1860&amp;"_"&amp;Q1860&amp;"_"&amp;R1860,[1]挑战模式!$A:$AS,13,FALSE)-VLOOKUP(P1860&amp;"_"&amp;Q1860&amp;"_"&amp;R1860,[1]挑战模式!$A:$AS,14,FALSE))</f>
        <v/>
      </c>
      <c r="G1860" s="10" t="str">
        <f t="shared" si="187"/>
        <v/>
      </c>
      <c r="H1860" s="10" t="str">
        <f t="shared" si="184"/>
        <v/>
      </c>
      <c r="I1860" s="10" t="str">
        <f ca="1">IF(ISNA(VLOOKUP(P1860&amp;"_"&amp;Q1860&amp;"_"&amp;R1860,[1]挑战模式!$A:$AS,1,FALSE)),"",IF(VLOOKUP(P1860&amp;"_"&amp;Q1860&amp;"_"&amp;R1860,[1]挑战模式!$A:$AS,14+S1860,FALSE)="","",INT(VLOOKUP(P1860&amp;"_"&amp;Q1860&amp;"_"&amp;R1860,[1]挑战模式!$A:$AS,20+S1860,FALSE))))</f>
        <v/>
      </c>
      <c r="J1860" s="10" t="str">
        <f ca="1">IF(ISNA(VLOOKUP(P1860&amp;"_"&amp;Q1860&amp;"_"&amp;R1860,[1]挑战模式!$A:$AS,1,FALSE)),"",IF(VLOOKUP(P1860&amp;"_"&amp;Q1860&amp;"_"&amp;R1860,[1]挑战模式!$A:$AS,14+S1860,FALSE)="","",ROUND(VLOOKUP(P1860&amp;"_"&amp;Q1860&amp;"_"&amp;R1860,[1]挑战模式!$A:$AS,5,FALSE)/I1860,2)))</f>
        <v/>
      </c>
      <c r="K1860" s="10" t="str">
        <f t="shared" ca="1" si="188"/>
        <v/>
      </c>
      <c r="L1860" s="10" t="str">
        <f t="shared" ca="1" si="189"/>
        <v/>
      </c>
      <c r="M1860" s="10" t="str">
        <f t="shared" ca="1" si="190"/>
        <v/>
      </c>
      <c r="O1860" s="10" t="str">
        <f ca="1">IF(J1860="","",VLOOKUP(P1860&amp;"_"&amp;Q1860&amp;"_"&amp;R1860,[1]挑战模式!$A:$AS,38+S1860,FALSE))</f>
        <v/>
      </c>
      <c r="P1860" s="10">
        <v>4</v>
      </c>
      <c r="Q1860" s="10">
        <v>4</v>
      </c>
      <c r="R1860" s="10">
        <v>6</v>
      </c>
      <c r="S1860" s="10">
        <v>5</v>
      </c>
    </row>
    <row r="1861" spans="2:19" x14ac:dyDescent="0.2">
      <c r="B1861" s="10" t="str">
        <f t="shared" si="185"/>
        <v/>
      </c>
      <c r="C1861" s="10" t="str">
        <f>IF(ISNA(VLOOKUP(P1861&amp;"_"&amp;Q1861&amp;"_"&amp;R1861,[1]挑战模式!$A:$AS,1,FALSE)),"",IF(R1861-R1860=0,"",R1861))</f>
        <v/>
      </c>
      <c r="D1861" s="10" t="str">
        <f t="shared" si="186"/>
        <v/>
      </c>
      <c r="E1861" s="10" t="str">
        <f>""</f>
        <v/>
      </c>
      <c r="F1861" s="10" t="str">
        <f>IF(C1861="","",VLOOKUP(P1861&amp;"_"&amp;Q1861&amp;"_"&amp;R1861,[1]挑战模式!$A:$AS,13,FALSE)-VLOOKUP(P1861&amp;"_"&amp;Q1861&amp;"_"&amp;R1861,[1]挑战模式!$A:$AS,14,FALSE))</f>
        <v/>
      </c>
      <c r="G1861" s="10" t="str">
        <f t="shared" si="187"/>
        <v/>
      </c>
      <c r="H1861" s="10" t="str">
        <f t="shared" si="184"/>
        <v/>
      </c>
      <c r="I1861" s="10" t="str">
        <f ca="1">IF(ISNA(VLOOKUP(P1861&amp;"_"&amp;Q1861&amp;"_"&amp;R1861,[1]挑战模式!$A:$AS,1,FALSE)),"",IF(VLOOKUP(P1861&amp;"_"&amp;Q1861&amp;"_"&amp;R1861,[1]挑战模式!$A:$AS,14+S1861,FALSE)="","",INT(VLOOKUP(P1861&amp;"_"&amp;Q1861&amp;"_"&amp;R1861,[1]挑战模式!$A:$AS,20+S1861,FALSE))))</f>
        <v/>
      </c>
      <c r="J1861" s="10" t="str">
        <f ca="1">IF(ISNA(VLOOKUP(P1861&amp;"_"&amp;Q1861&amp;"_"&amp;R1861,[1]挑战模式!$A:$AS,1,FALSE)),"",IF(VLOOKUP(P1861&amp;"_"&amp;Q1861&amp;"_"&amp;R1861,[1]挑战模式!$A:$AS,14+S1861,FALSE)="","",ROUND(VLOOKUP(P1861&amp;"_"&amp;Q1861&amp;"_"&amp;R1861,[1]挑战模式!$A:$AS,5,FALSE)/I1861,2)))</f>
        <v/>
      </c>
      <c r="K1861" s="10" t="str">
        <f t="shared" ca="1" si="188"/>
        <v/>
      </c>
      <c r="L1861" s="10" t="str">
        <f t="shared" ca="1" si="189"/>
        <v/>
      </c>
      <c r="M1861" s="10" t="str">
        <f t="shared" ca="1" si="190"/>
        <v/>
      </c>
      <c r="O1861" s="10" t="str">
        <f ca="1">IF(J1861="","",VLOOKUP(P1861&amp;"_"&amp;Q1861&amp;"_"&amp;R1861,[1]挑战模式!$A:$AS,38+S1861,FALSE))</f>
        <v/>
      </c>
      <c r="P1861" s="10">
        <v>4</v>
      </c>
      <c r="Q1861" s="10">
        <v>4</v>
      </c>
      <c r="R1861" s="10">
        <v>6</v>
      </c>
      <c r="S1861" s="10">
        <v>6</v>
      </c>
    </row>
    <row r="1862" spans="2:19" x14ac:dyDescent="0.2">
      <c r="B1862" s="10" t="str">
        <f t="shared" si="185"/>
        <v/>
      </c>
      <c r="C1862" s="10" t="str">
        <f>IF(ISNA(VLOOKUP(P1862&amp;"_"&amp;Q1862&amp;"_"&amp;R1862,[1]挑战模式!$A:$AS,1,FALSE)),"",IF(R1862-R1861=0,"",R1862))</f>
        <v/>
      </c>
      <c r="D1862" s="10" t="str">
        <f t="shared" si="186"/>
        <v/>
      </c>
      <c r="E1862" s="10" t="str">
        <f>""</f>
        <v/>
      </c>
      <c r="F1862" s="10" t="str">
        <f>IF(C1862="","",VLOOKUP(P1862&amp;"_"&amp;Q1862&amp;"_"&amp;R1862,[1]挑战模式!$A:$AS,13,FALSE)-VLOOKUP(P1862&amp;"_"&amp;Q1862&amp;"_"&amp;R1862,[1]挑战模式!$A:$AS,14,FALSE))</f>
        <v/>
      </c>
      <c r="G1862" s="10" t="str">
        <f t="shared" si="187"/>
        <v/>
      </c>
      <c r="H1862" s="10" t="str">
        <f t="shared" si="184"/>
        <v/>
      </c>
      <c r="I1862" s="10" t="str">
        <f>IF(ISNA(VLOOKUP(P1862&amp;"_"&amp;Q1862&amp;"_"&amp;R1862,[1]挑战模式!$A:$AS,1,FALSE)),"",IF(VLOOKUP(P1862&amp;"_"&amp;Q1862&amp;"_"&amp;R1862,[1]挑战模式!$A:$AS,14+S1862,FALSE)="","",INT(VLOOKUP(P1862&amp;"_"&amp;Q1862&amp;"_"&amp;R1862,[1]挑战模式!$A:$AS,20+S1862,FALSE))))</f>
        <v/>
      </c>
      <c r="J1862" s="10" t="str">
        <f>IF(ISNA(VLOOKUP(P1862&amp;"_"&amp;Q1862&amp;"_"&amp;R1862,[1]挑战模式!$A:$AS,1,FALSE)),"",IF(VLOOKUP(P1862&amp;"_"&amp;Q1862&amp;"_"&amp;R1862,[1]挑战模式!$A:$AS,14+S1862,FALSE)="","",ROUND(VLOOKUP(P1862&amp;"_"&amp;Q1862&amp;"_"&amp;R1862,[1]挑战模式!$A:$AS,5,FALSE)/I1862,2)))</f>
        <v/>
      </c>
      <c r="K1862" s="10" t="str">
        <f t="shared" si="188"/>
        <v/>
      </c>
      <c r="L1862" s="10" t="str">
        <f t="shared" si="189"/>
        <v/>
      </c>
      <c r="M1862" s="10" t="str">
        <f t="shared" si="190"/>
        <v/>
      </c>
      <c r="O1862" s="10" t="str">
        <f>IF(J1862="","",VLOOKUP(P1862&amp;"_"&amp;Q1862&amp;"_"&amp;R1862,[1]挑战模式!$A:$AS,38+S1862,FALSE))</f>
        <v/>
      </c>
      <c r="P1862" s="10">
        <v>4</v>
      </c>
      <c r="Q1862" s="10">
        <v>4</v>
      </c>
      <c r="R1862" s="10">
        <v>7</v>
      </c>
      <c r="S1862" s="10">
        <v>1</v>
      </c>
    </row>
    <row r="1863" spans="2:19" x14ac:dyDescent="0.2">
      <c r="B1863" s="10" t="str">
        <f t="shared" si="185"/>
        <v/>
      </c>
      <c r="C1863" s="10" t="str">
        <f>IF(ISNA(VLOOKUP(P1863&amp;"_"&amp;Q1863&amp;"_"&amp;R1863,[1]挑战模式!$A:$AS,1,FALSE)),"",IF(R1863-R1862=0,"",R1863))</f>
        <v/>
      </c>
      <c r="D1863" s="10" t="str">
        <f t="shared" si="186"/>
        <v/>
      </c>
      <c r="E1863" s="10" t="str">
        <f>""</f>
        <v/>
      </c>
      <c r="F1863" s="10" t="str">
        <f>IF(C1863="","",VLOOKUP(P1863&amp;"_"&amp;Q1863&amp;"_"&amp;R1863,[1]挑战模式!$A:$AS,13,FALSE)-VLOOKUP(P1863&amp;"_"&amp;Q1863&amp;"_"&amp;R1863,[1]挑战模式!$A:$AS,14,FALSE))</f>
        <v/>
      </c>
      <c r="G1863" s="10" t="str">
        <f t="shared" si="187"/>
        <v/>
      </c>
      <c r="H1863" s="10" t="str">
        <f t="shared" si="184"/>
        <v/>
      </c>
      <c r="I1863" s="10" t="str">
        <f>IF(ISNA(VLOOKUP(P1863&amp;"_"&amp;Q1863&amp;"_"&amp;R1863,[1]挑战模式!$A:$AS,1,FALSE)),"",IF(VLOOKUP(P1863&amp;"_"&amp;Q1863&amp;"_"&amp;R1863,[1]挑战模式!$A:$AS,14+S1863,FALSE)="","",INT(VLOOKUP(P1863&amp;"_"&amp;Q1863&amp;"_"&amp;R1863,[1]挑战模式!$A:$AS,20+S1863,FALSE))))</f>
        <v/>
      </c>
      <c r="J1863" s="10" t="str">
        <f>IF(ISNA(VLOOKUP(P1863&amp;"_"&amp;Q1863&amp;"_"&amp;R1863,[1]挑战模式!$A:$AS,1,FALSE)),"",IF(VLOOKUP(P1863&amp;"_"&amp;Q1863&amp;"_"&amp;R1863,[1]挑战模式!$A:$AS,14+S1863,FALSE)="","",ROUND(VLOOKUP(P1863&amp;"_"&amp;Q1863&amp;"_"&amp;R1863,[1]挑战模式!$A:$AS,5,FALSE)/I1863,2)))</f>
        <v/>
      </c>
      <c r="K1863" s="10" t="str">
        <f t="shared" si="188"/>
        <v/>
      </c>
      <c r="L1863" s="10" t="str">
        <f t="shared" si="189"/>
        <v/>
      </c>
      <c r="M1863" s="10" t="str">
        <f t="shared" si="190"/>
        <v/>
      </c>
      <c r="O1863" s="10" t="str">
        <f>IF(J1863="","",VLOOKUP(P1863&amp;"_"&amp;Q1863&amp;"_"&amp;R1863,[1]挑战模式!$A:$AS,38+S1863,FALSE))</f>
        <v/>
      </c>
      <c r="P1863" s="10">
        <v>4</v>
      </c>
      <c r="Q1863" s="10">
        <v>4</v>
      </c>
      <c r="R1863" s="10">
        <v>7</v>
      </c>
      <c r="S1863" s="10">
        <v>2</v>
      </c>
    </row>
    <row r="1864" spans="2:19" x14ac:dyDescent="0.2">
      <c r="B1864" s="10" t="str">
        <f t="shared" si="185"/>
        <v/>
      </c>
      <c r="C1864" s="10" t="str">
        <f>IF(ISNA(VLOOKUP(P1864&amp;"_"&amp;Q1864&amp;"_"&amp;R1864,[1]挑战模式!$A:$AS,1,FALSE)),"",IF(R1864-R1863=0,"",R1864))</f>
        <v/>
      </c>
      <c r="D1864" s="10" t="str">
        <f t="shared" si="186"/>
        <v/>
      </c>
      <c r="E1864" s="10" t="str">
        <f>""</f>
        <v/>
      </c>
      <c r="F1864" s="10" t="str">
        <f>IF(C1864="","",VLOOKUP(P1864&amp;"_"&amp;Q1864&amp;"_"&amp;R1864,[1]挑战模式!$A:$AS,13,FALSE)-VLOOKUP(P1864&amp;"_"&amp;Q1864&amp;"_"&amp;R1864,[1]挑战模式!$A:$AS,14,FALSE))</f>
        <v/>
      </c>
      <c r="G1864" s="10" t="str">
        <f t="shared" si="187"/>
        <v/>
      </c>
      <c r="H1864" s="10" t="str">
        <f t="shared" si="184"/>
        <v/>
      </c>
      <c r="I1864" s="10" t="str">
        <f>IF(ISNA(VLOOKUP(P1864&amp;"_"&amp;Q1864&amp;"_"&amp;R1864,[1]挑战模式!$A:$AS,1,FALSE)),"",IF(VLOOKUP(P1864&amp;"_"&amp;Q1864&amp;"_"&amp;R1864,[1]挑战模式!$A:$AS,14+S1864,FALSE)="","",INT(VLOOKUP(P1864&amp;"_"&amp;Q1864&amp;"_"&amp;R1864,[1]挑战模式!$A:$AS,20+S1864,FALSE))))</f>
        <v/>
      </c>
      <c r="J1864" s="10" t="str">
        <f>IF(ISNA(VLOOKUP(P1864&amp;"_"&amp;Q1864&amp;"_"&amp;R1864,[1]挑战模式!$A:$AS,1,FALSE)),"",IF(VLOOKUP(P1864&amp;"_"&amp;Q1864&amp;"_"&amp;R1864,[1]挑战模式!$A:$AS,14+S1864,FALSE)="","",ROUND(VLOOKUP(P1864&amp;"_"&amp;Q1864&amp;"_"&amp;R1864,[1]挑战模式!$A:$AS,5,FALSE)/I1864,2)))</f>
        <v/>
      </c>
      <c r="K1864" s="10" t="str">
        <f t="shared" si="188"/>
        <v/>
      </c>
      <c r="L1864" s="10" t="str">
        <f t="shared" si="189"/>
        <v/>
      </c>
      <c r="M1864" s="10" t="str">
        <f t="shared" si="190"/>
        <v/>
      </c>
      <c r="O1864" s="10" t="str">
        <f>IF(J1864="","",VLOOKUP(P1864&amp;"_"&amp;Q1864&amp;"_"&amp;R1864,[1]挑战模式!$A:$AS,38+S1864,FALSE))</f>
        <v/>
      </c>
      <c r="P1864" s="10">
        <v>4</v>
      </c>
      <c r="Q1864" s="10">
        <v>4</v>
      </c>
      <c r="R1864" s="10">
        <v>7</v>
      </c>
      <c r="S1864" s="10">
        <v>3</v>
      </c>
    </row>
    <row r="1865" spans="2:19" x14ac:dyDescent="0.2">
      <c r="B1865" s="10" t="str">
        <f t="shared" si="185"/>
        <v/>
      </c>
      <c r="C1865" s="10" t="str">
        <f>IF(ISNA(VLOOKUP(P1865&amp;"_"&amp;Q1865&amp;"_"&amp;R1865,[1]挑战模式!$A:$AS,1,FALSE)),"",IF(R1865-R1864=0,"",R1865))</f>
        <v/>
      </c>
      <c r="D1865" s="10" t="str">
        <f t="shared" si="186"/>
        <v/>
      </c>
      <c r="E1865" s="10" t="str">
        <f>""</f>
        <v/>
      </c>
      <c r="F1865" s="10" t="str">
        <f>IF(C1865="","",VLOOKUP(P1865&amp;"_"&amp;Q1865&amp;"_"&amp;R1865,[1]挑战模式!$A:$AS,13,FALSE)-VLOOKUP(P1865&amp;"_"&amp;Q1865&amp;"_"&amp;R1865,[1]挑战模式!$A:$AS,14,FALSE))</f>
        <v/>
      </c>
      <c r="G1865" s="10" t="str">
        <f t="shared" si="187"/>
        <v/>
      </c>
      <c r="H1865" s="10" t="str">
        <f t="shared" si="184"/>
        <v/>
      </c>
      <c r="I1865" s="10" t="str">
        <f>IF(ISNA(VLOOKUP(P1865&amp;"_"&amp;Q1865&amp;"_"&amp;R1865,[1]挑战模式!$A:$AS,1,FALSE)),"",IF(VLOOKUP(P1865&amp;"_"&amp;Q1865&amp;"_"&amp;R1865,[1]挑战模式!$A:$AS,14+S1865,FALSE)="","",INT(VLOOKUP(P1865&amp;"_"&amp;Q1865&amp;"_"&amp;R1865,[1]挑战模式!$A:$AS,20+S1865,FALSE))))</f>
        <v/>
      </c>
      <c r="J1865" s="10" t="str">
        <f>IF(ISNA(VLOOKUP(P1865&amp;"_"&amp;Q1865&amp;"_"&amp;R1865,[1]挑战模式!$A:$AS,1,FALSE)),"",IF(VLOOKUP(P1865&amp;"_"&amp;Q1865&amp;"_"&amp;R1865,[1]挑战模式!$A:$AS,14+S1865,FALSE)="","",ROUND(VLOOKUP(P1865&amp;"_"&amp;Q1865&amp;"_"&amp;R1865,[1]挑战模式!$A:$AS,5,FALSE)/I1865,2)))</f>
        <v/>
      </c>
      <c r="K1865" s="10" t="str">
        <f t="shared" si="188"/>
        <v/>
      </c>
      <c r="L1865" s="10" t="str">
        <f t="shared" si="189"/>
        <v/>
      </c>
      <c r="M1865" s="10" t="str">
        <f t="shared" si="190"/>
        <v/>
      </c>
      <c r="O1865" s="10" t="str">
        <f>IF(J1865="","",VLOOKUP(P1865&amp;"_"&amp;Q1865&amp;"_"&amp;R1865,[1]挑战模式!$A:$AS,38+S1865,FALSE))</f>
        <v/>
      </c>
      <c r="P1865" s="10">
        <v>4</v>
      </c>
      <c r="Q1865" s="10">
        <v>4</v>
      </c>
      <c r="R1865" s="10">
        <v>7</v>
      </c>
      <c r="S1865" s="10">
        <v>4</v>
      </c>
    </row>
    <row r="1866" spans="2:19" x14ac:dyDescent="0.2">
      <c r="B1866" s="10" t="str">
        <f t="shared" si="185"/>
        <v/>
      </c>
      <c r="C1866" s="10" t="str">
        <f>IF(ISNA(VLOOKUP(P1866&amp;"_"&amp;Q1866&amp;"_"&amp;R1866,[1]挑战模式!$A:$AS,1,FALSE)),"",IF(R1866-R1865=0,"",R1866))</f>
        <v/>
      </c>
      <c r="D1866" s="10" t="str">
        <f t="shared" si="186"/>
        <v/>
      </c>
      <c r="E1866" s="10" t="str">
        <f>""</f>
        <v/>
      </c>
      <c r="F1866" s="10" t="str">
        <f>IF(C1866="","",VLOOKUP(P1866&amp;"_"&amp;Q1866&amp;"_"&amp;R1866,[1]挑战模式!$A:$AS,13,FALSE)-VLOOKUP(P1866&amp;"_"&amp;Q1866&amp;"_"&amp;R1866,[1]挑战模式!$A:$AS,14,FALSE))</f>
        <v/>
      </c>
      <c r="G1866" s="10" t="str">
        <f t="shared" si="187"/>
        <v/>
      </c>
      <c r="H1866" s="10" t="str">
        <f t="shared" si="184"/>
        <v/>
      </c>
      <c r="I1866" s="10" t="str">
        <f>IF(ISNA(VLOOKUP(P1866&amp;"_"&amp;Q1866&amp;"_"&amp;R1866,[1]挑战模式!$A:$AS,1,FALSE)),"",IF(VLOOKUP(P1866&amp;"_"&amp;Q1866&amp;"_"&amp;R1866,[1]挑战模式!$A:$AS,14+S1866,FALSE)="","",INT(VLOOKUP(P1866&amp;"_"&amp;Q1866&amp;"_"&amp;R1866,[1]挑战模式!$A:$AS,20+S1866,FALSE))))</f>
        <v/>
      </c>
      <c r="J1866" s="10" t="str">
        <f>IF(ISNA(VLOOKUP(P1866&amp;"_"&amp;Q1866&amp;"_"&amp;R1866,[1]挑战模式!$A:$AS,1,FALSE)),"",IF(VLOOKUP(P1866&amp;"_"&amp;Q1866&amp;"_"&amp;R1866,[1]挑战模式!$A:$AS,14+S1866,FALSE)="","",ROUND(VLOOKUP(P1866&amp;"_"&amp;Q1866&amp;"_"&amp;R1866,[1]挑战模式!$A:$AS,5,FALSE)/I1866,2)))</f>
        <v/>
      </c>
      <c r="K1866" s="10" t="str">
        <f t="shared" si="188"/>
        <v/>
      </c>
      <c r="L1866" s="10" t="str">
        <f t="shared" si="189"/>
        <v/>
      </c>
      <c r="M1866" s="10" t="str">
        <f t="shared" si="190"/>
        <v/>
      </c>
      <c r="O1866" s="10" t="str">
        <f>IF(J1866="","",VLOOKUP(P1866&amp;"_"&amp;Q1866&amp;"_"&amp;R1866,[1]挑战模式!$A:$AS,38+S1866,FALSE))</f>
        <v/>
      </c>
      <c r="P1866" s="10">
        <v>4</v>
      </c>
      <c r="Q1866" s="10">
        <v>4</v>
      </c>
      <c r="R1866" s="10">
        <v>7</v>
      </c>
      <c r="S1866" s="10">
        <v>5</v>
      </c>
    </row>
    <row r="1867" spans="2:19" x14ac:dyDescent="0.2">
      <c r="B1867" s="10" t="str">
        <f t="shared" si="185"/>
        <v/>
      </c>
      <c r="C1867" s="10" t="str">
        <f>IF(ISNA(VLOOKUP(P1867&amp;"_"&amp;Q1867&amp;"_"&amp;R1867,[1]挑战模式!$A:$AS,1,FALSE)),"",IF(R1867-R1866=0,"",R1867))</f>
        <v/>
      </c>
      <c r="D1867" s="10" t="str">
        <f t="shared" si="186"/>
        <v/>
      </c>
      <c r="E1867" s="10" t="str">
        <f>""</f>
        <v/>
      </c>
      <c r="F1867" s="10" t="str">
        <f>IF(C1867="","",VLOOKUP(P1867&amp;"_"&amp;Q1867&amp;"_"&amp;R1867,[1]挑战模式!$A:$AS,13,FALSE)-VLOOKUP(P1867&amp;"_"&amp;Q1867&amp;"_"&amp;R1867,[1]挑战模式!$A:$AS,14,FALSE))</f>
        <v/>
      </c>
      <c r="G1867" s="10" t="str">
        <f t="shared" si="187"/>
        <v/>
      </c>
      <c r="H1867" s="10" t="str">
        <f t="shared" si="184"/>
        <v/>
      </c>
      <c r="I1867" s="10" t="str">
        <f>IF(ISNA(VLOOKUP(P1867&amp;"_"&amp;Q1867&amp;"_"&amp;R1867,[1]挑战模式!$A:$AS,1,FALSE)),"",IF(VLOOKUP(P1867&amp;"_"&amp;Q1867&amp;"_"&amp;R1867,[1]挑战模式!$A:$AS,14+S1867,FALSE)="","",INT(VLOOKUP(P1867&amp;"_"&amp;Q1867&amp;"_"&amp;R1867,[1]挑战模式!$A:$AS,20+S1867,FALSE))))</f>
        <v/>
      </c>
      <c r="J1867" s="10" t="str">
        <f>IF(ISNA(VLOOKUP(P1867&amp;"_"&amp;Q1867&amp;"_"&amp;R1867,[1]挑战模式!$A:$AS,1,FALSE)),"",IF(VLOOKUP(P1867&amp;"_"&amp;Q1867&amp;"_"&amp;R1867,[1]挑战模式!$A:$AS,14+S1867,FALSE)="","",ROUND(VLOOKUP(P1867&amp;"_"&amp;Q1867&amp;"_"&amp;R1867,[1]挑战模式!$A:$AS,5,FALSE)/I1867,2)))</f>
        <v/>
      </c>
      <c r="K1867" s="10" t="str">
        <f t="shared" si="188"/>
        <v/>
      </c>
      <c r="L1867" s="10" t="str">
        <f t="shared" si="189"/>
        <v/>
      </c>
      <c r="M1867" s="10" t="str">
        <f t="shared" si="190"/>
        <v/>
      </c>
      <c r="O1867" s="10" t="str">
        <f>IF(J1867="","",VLOOKUP(P1867&amp;"_"&amp;Q1867&amp;"_"&amp;R1867,[1]挑战模式!$A:$AS,38+S1867,FALSE))</f>
        <v/>
      </c>
      <c r="P1867" s="10">
        <v>4</v>
      </c>
      <c r="Q1867" s="10">
        <v>4</v>
      </c>
      <c r="R1867" s="10">
        <v>7</v>
      </c>
      <c r="S1867" s="10">
        <v>6</v>
      </c>
    </row>
    <row r="1868" spans="2:19" x14ac:dyDescent="0.2">
      <c r="B1868" s="10" t="str">
        <f t="shared" si="185"/>
        <v/>
      </c>
      <c r="C1868" s="10" t="str">
        <f>IF(ISNA(VLOOKUP(P1868&amp;"_"&amp;Q1868&amp;"_"&amp;R1868,[1]挑战模式!$A:$AS,1,FALSE)),"",IF(R1868-R1867=0,"",R1868))</f>
        <v/>
      </c>
      <c r="D1868" s="10" t="str">
        <f t="shared" si="186"/>
        <v/>
      </c>
      <c r="E1868" s="10" t="str">
        <f>""</f>
        <v/>
      </c>
      <c r="F1868" s="10" t="str">
        <f>IF(C1868="","",VLOOKUP(P1868&amp;"_"&amp;Q1868&amp;"_"&amp;R1868,[1]挑战模式!$A:$AS,13,FALSE)-VLOOKUP(P1868&amp;"_"&amp;Q1868&amp;"_"&amp;R1868,[1]挑战模式!$A:$AS,14,FALSE))</f>
        <v/>
      </c>
      <c r="G1868" s="10" t="str">
        <f t="shared" si="187"/>
        <v/>
      </c>
      <c r="H1868" s="10" t="str">
        <f t="shared" si="184"/>
        <v/>
      </c>
      <c r="I1868" s="10" t="str">
        <f>IF(ISNA(VLOOKUP(P1868&amp;"_"&amp;Q1868&amp;"_"&amp;R1868,[1]挑战模式!$A:$AS,1,FALSE)),"",IF(VLOOKUP(P1868&amp;"_"&amp;Q1868&amp;"_"&amp;R1868,[1]挑战模式!$A:$AS,14+S1868,FALSE)="","",INT(VLOOKUP(P1868&amp;"_"&amp;Q1868&amp;"_"&amp;R1868,[1]挑战模式!$A:$AS,20+S1868,FALSE))))</f>
        <v/>
      </c>
      <c r="J1868" s="10" t="str">
        <f>IF(ISNA(VLOOKUP(P1868&amp;"_"&amp;Q1868&amp;"_"&amp;R1868,[1]挑战模式!$A:$AS,1,FALSE)),"",IF(VLOOKUP(P1868&amp;"_"&amp;Q1868&amp;"_"&amp;R1868,[1]挑战模式!$A:$AS,14+S1868,FALSE)="","",ROUND(VLOOKUP(P1868&amp;"_"&amp;Q1868&amp;"_"&amp;R1868,[1]挑战模式!$A:$AS,5,FALSE)/I1868,2)))</f>
        <v/>
      </c>
      <c r="K1868" s="10" t="str">
        <f t="shared" si="188"/>
        <v/>
      </c>
      <c r="L1868" s="10" t="str">
        <f t="shared" si="189"/>
        <v/>
      </c>
      <c r="M1868" s="10" t="str">
        <f t="shared" si="190"/>
        <v/>
      </c>
      <c r="O1868" s="10" t="str">
        <f>IF(J1868="","",VLOOKUP(P1868&amp;"_"&amp;Q1868&amp;"_"&amp;R1868,[1]挑战模式!$A:$AS,38+S1868,FALSE))</f>
        <v/>
      </c>
      <c r="P1868" s="10">
        <v>4</v>
      </c>
      <c r="Q1868" s="10">
        <v>4</v>
      </c>
      <c r="R1868" s="10">
        <v>8</v>
      </c>
      <c r="S1868" s="10">
        <v>1</v>
      </c>
    </row>
    <row r="1869" spans="2:19" x14ac:dyDescent="0.2">
      <c r="B1869" s="10" t="str">
        <f t="shared" si="185"/>
        <v/>
      </c>
      <c r="C1869" s="10" t="str">
        <f>IF(ISNA(VLOOKUP(P1869&amp;"_"&amp;Q1869&amp;"_"&amp;R1869,[1]挑战模式!$A:$AS,1,FALSE)),"",IF(R1869-R1868=0,"",R1869))</f>
        <v/>
      </c>
      <c r="D1869" s="10" t="str">
        <f t="shared" si="186"/>
        <v/>
      </c>
      <c r="E1869" s="10" t="str">
        <f>""</f>
        <v/>
      </c>
      <c r="F1869" s="10" t="str">
        <f>IF(C1869="","",VLOOKUP(P1869&amp;"_"&amp;Q1869&amp;"_"&amp;R1869,[1]挑战模式!$A:$AS,13,FALSE)-VLOOKUP(P1869&amp;"_"&amp;Q1869&amp;"_"&amp;R1869,[1]挑战模式!$A:$AS,14,FALSE))</f>
        <v/>
      </c>
      <c r="G1869" s="10" t="str">
        <f t="shared" si="187"/>
        <v/>
      </c>
      <c r="H1869" s="10" t="str">
        <f t="shared" si="184"/>
        <v/>
      </c>
      <c r="I1869" s="10" t="str">
        <f>IF(ISNA(VLOOKUP(P1869&amp;"_"&amp;Q1869&amp;"_"&amp;R1869,[1]挑战模式!$A:$AS,1,FALSE)),"",IF(VLOOKUP(P1869&amp;"_"&amp;Q1869&amp;"_"&amp;R1869,[1]挑战模式!$A:$AS,14+S1869,FALSE)="","",INT(VLOOKUP(P1869&amp;"_"&amp;Q1869&amp;"_"&amp;R1869,[1]挑战模式!$A:$AS,20+S1869,FALSE))))</f>
        <v/>
      </c>
      <c r="J1869" s="10" t="str">
        <f>IF(ISNA(VLOOKUP(P1869&amp;"_"&amp;Q1869&amp;"_"&amp;R1869,[1]挑战模式!$A:$AS,1,FALSE)),"",IF(VLOOKUP(P1869&amp;"_"&amp;Q1869&amp;"_"&amp;R1869,[1]挑战模式!$A:$AS,14+S1869,FALSE)="","",ROUND(VLOOKUP(P1869&amp;"_"&amp;Q1869&amp;"_"&amp;R1869,[1]挑战模式!$A:$AS,5,FALSE)/I1869,2)))</f>
        <v/>
      </c>
      <c r="K1869" s="10" t="str">
        <f t="shared" si="188"/>
        <v/>
      </c>
      <c r="L1869" s="10" t="str">
        <f t="shared" si="189"/>
        <v/>
      </c>
      <c r="M1869" s="10" t="str">
        <f t="shared" si="190"/>
        <v/>
      </c>
      <c r="O1869" s="10" t="str">
        <f>IF(J1869="","",VLOOKUP(P1869&amp;"_"&amp;Q1869&amp;"_"&amp;R1869,[1]挑战模式!$A:$AS,38+S1869,FALSE))</f>
        <v/>
      </c>
      <c r="P1869" s="10">
        <v>4</v>
      </c>
      <c r="Q1869" s="10">
        <v>4</v>
      </c>
      <c r="R1869" s="10">
        <v>8</v>
      </c>
      <c r="S1869" s="10">
        <v>2</v>
      </c>
    </row>
    <row r="1870" spans="2:19" x14ac:dyDescent="0.2">
      <c r="B1870" s="10" t="str">
        <f t="shared" si="185"/>
        <v/>
      </c>
      <c r="C1870" s="10" t="str">
        <f>IF(ISNA(VLOOKUP(P1870&amp;"_"&amp;Q1870&amp;"_"&amp;R1870,[1]挑战模式!$A:$AS,1,FALSE)),"",IF(R1870-R1869=0,"",R1870))</f>
        <v/>
      </c>
      <c r="D1870" s="10" t="str">
        <f t="shared" si="186"/>
        <v/>
      </c>
      <c r="E1870" s="10" t="str">
        <f>""</f>
        <v/>
      </c>
      <c r="F1870" s="10" t="str">
        <f>IF(C1870="","",VLOOKUP(P1870&amp;"_"&amp;Q1870&amp;"_"&amp;R1870,[1]挑战模式!$A:$AS,13,FALSE)-VLOOKUP(P1870&amp;"_"&amp;Q1870&amp;"_"&amp;R1870,[1]挑战模式!$A:$AS,14,FALSE))</f>
        <v/>
      </c>
      <c r="G1870" s="10" t="str">
        <f t="shared" si="187"/>
        <v/>
      </c>
      <c r="H1870" s="10" t="str">
        <f t="shared" si="184"/>
        <v/>
      </c>
      <c r="I1870" s="10" t="str">
        <f>IF(ISNA(VLOOKUP(P1870&amp;"_"&amp;Q1870&amp;"_"&amp;R1870,[1]挑战模式!$A:$AS,1,FALSE)),"",IF(VLOOKUP(P1870&amp;"_"&amp;Q1870&amp;"_"&amp;R1870,[1]挑战模式!$A:$AS,14+S1870,FALSE)="","",INT(VLOOKUP(P1870&amp;"_"&amp;Q1870&amp;"_"&amp;R1870,[1]挑战模式!$A:$AS,20+S1870,FALSE))))</f>
        <v/>
      </c>
      <c r="J1870" s="10" t="str">
        <f>IF(ISNA(VLOOKUP(P1870&amp;"_"&amp;Q1870&amp;"_"&amp;R1870,[1]挑战模式!$A:$AS,1,FALSE)),"",IF(VLOOKUP(P1870&amp;"_"&amp;Q1870&amp;"_"&amp;R1870,[1]挑战模式!$A:$AS,14+S1870,FALSE)="","",ROUND(VLOOKUP(P1870&amp;"_"&amp;Q1870&amp;"_"&amp;R1870,[1]挑战模式!$A:$AS,5,FALSE)/I1870,2)))</f>
        <v/>
      </c>
      <c r="K1870" s="10" t="str">
        <f t="shared" si="188"/>
        <v/>
      </c>
      <c r="L1870" s="10" t="str">
        <f t="shared" si="189"/>
        <v/>
      </c>
      <c r="M1870" s="10" t="str">
        <f t="shared" si="190"/>
        <v/>
      </c>
      <c r="O1870" s="10" t="str">
        <f>IF(J1870="","",VLOOKUP(P1870&amp;"_"&amp;Q1870&amp;"_"&amp;R1870,[1]挑战模式!$A:$AS,38+S1870,FALSE))</f>
        <v/>
      </c>
      <c r="P1870" s="10">
        <v>4</v>
      </c>
      <c r="Q1870" s="10">
        <v>4</v>
      </c>
      <c r="R1870" s="10">
        <v>8</v>
      </c>
      <c r="S1870" s="10">
        <v>3</v>
      </c>
    </row>
    <row r="1871" spans="2:19" x14ac:dyDescent="0.2">
      <c r="B1871" s="10" t="str">
        <f t="shared" si="185"/>
        <v/>
      </c>
      <c r="C1871" s="10" t="str">
        <f>IF(ISNA(VLOOKUP(P1871&amp;"_"&amp;Q1871&amp;"_"&amp;R1871,[1]挑战模式!$A:$AS,1,FALSE)),"",IF(R1871-R1870=0,"",R1871))</f>
        <v/>
      </c>
      <c r="D1871" s="10" t="str">
        <f t="shared" si="186"/>
        <v/>
      </c>
      <c r="E1871" s="10" t="str">
        <f>""</f>
        <v/>
      </c>
      <c r="F1871" s="10" t="str">
        <f>IF(C1871="","",VLOOKUP(P1871&amp;"_"&amp;Q1871&amp;"_"&amp;R1871,[1]挑战模式!$A:$AS,13,FALSE)-VLOOKUP(P1871&amp;"_"&amp;Q1871&amp;"_"&amp;R1871,[1]挑战模式!$A:$AS,14,FALSE))</f>
        <v/>
      </c>
      <c r="G1871" s="10" t="str">
        <f t="shared" si="187"/>
        <v/>
      </c>
      <c r="H1871" s="10" t="str">
        <f t="shared" si="184"/>
        <v/>
      </c>
      <c r="I1871" s="10" t="str">
        <f>IF(ISNA(VLOOKUP(P1871&amp;"_"&amp;Q1871&amp;"_"&amp;R1871,[1]挑战模式!$A:$AS,1,FALSE)),"",IF(VLOOKUP(P1871&amp;"_"&amp;Q1871&amp;"_"&amp;R1871,[1]挑战模式!$A:$AS,14+S1871,FALSE)="","",INT(VLOOKUP(P1871&amp;"_"&amp;Q1871&amp;"_"&amp;R1871,[1]挑战模式!$A:$AS,20+S1871,FALSE))))</f>
        <v/>
      </c>
      <c r="J1871" s="10" t="str">
        <f>IF(ISNA(VLOOKUP(P1871&amp;"_"&amp;Q1871&amp;"_"&amp;R1871,[1]挑战模式!$A:$AS,1,FALSE)),"",IF(VLOOKUP(P1871&amp;"_"&amp;Q1871&amp;"_"&amp;R1871,[1]挑战模式!$A:$AS,14+S1871,FALSE)="","",ROUND(VLOOKUP(P1871&amp;"_"&amp;Q1871&amp;"_"&amp;R1871,[1]挑战模式!$A:$AS,5,FALSE)/I1871,2)))</f>
        <v/>
      </c>
      <c r="K1871" s="10" t="str">
        <f t="shared" si="188"/>
        <v/>
      </c>
      <c r="L1871" s="10" t="str">
        <f t="shared" si="189"/>
        <v/>
      </c>
      <c r="M1871" s="10" t="str">
        <f t="shared" si="190"/>
        <v/>
      </c>
      <c r="O1871" s="10" t="str">
        <f>IF(J1871="","",VLOOKUP(P1871&amp;"_"&amp;Q1871&amp;"_"&amp;R1871,[1]挑战模式!$A:$AS,38+S1871,FALSE))</f>
        <v/>
      </c>
      <c r="P1871" s="10">
        <v>4</v>
      </c>
      <c r="Q1871" s="10">
        <v>4</v>
      </c>
      <c r="R1871" s="10">
        <v>8</v>
      </c>
      <c r="S1871" s="10">
        <v>4</v>
      </c>
    </row>
    <row r="1872" spans="2:19" x14ac:dyDescent="0.2">
      <c r="B1872" s="10" t="str">
        <f t="shared" si="185"/>
        <v/>
      </c>
      <c r="C1872" s="10" t="str">
        <f>IF(ISNA(VLOOKUP(P1872&amp;"_"&amp;Q1872&amp;"_"&amp;R1872,[1]挑战模式!$A:$AS,1,FALSE)),"",IF(R1872-R1871=0,"",R1872))</f>
        <v/>
      </c>
      <c r="D1872" s="10" t="str">
        <f t="shared" si="186"/>
        <v/>
      </c>
      <c r="E1872" s="10" t="str">
        <f>""</f>
        <v/>
      </c>
      <c r="F1872" s="10" t="str">
        <f>IF(C1872="","",VLOOKUP(P1872&amp;"_"&amp;Q1872&amp;"_"&amp;R1872,[1]挑战模式!$A:$AS,13,FALSE)-VLOOKUP(P1872&amp;"_"&amp;Q1872&amp;"_"&amp;R1872,[1]挑战模式!$A:$AS,14,FALSE))</f>
        <v/>
      </c>
      <c r="G1872" s="10" t="str">
        <f t="shared" si="187"/>
        <v/>
      </c>
      <c r="H1872" s="10" t="str">
        <f t="shared" si="184"/>
        <v/>
      </c>
      <c r="I1872" s="10" t="str">
        <f>IF(ISNA(VLOOKUP(P1872&amp;"_"&amp;Q1872&amp;"_"&amp;R1872,[1]挑战模式!$A:$AS,1,FALSE)),"",IF(VLOOKUP(P1872&amp;"_"&amp;Q1872&amp;"_"&amp;R1872,[1]挑战模式!$A:$AS,14+S1872,FALSE)="","",INT(VLOOKUP(P1872&amp;"_"&amp;Q1872&amp;"_"&amp;R1872,[1]挑战模式!$A:$AS,20+S1872,FALSE))))</f>
        <v/>
      </c>
      <c r="J1872" s="10" t="str">
        <f>IF(ISNA(VLOOKUP(P1872&amp;"_"&amp;Q1872&amp;"_"&amp;R1872,[1]挑战模式!$A:$AS,1,FALSE)),"",IF(VLOOKUP(P1872&amp;"_"&amp;Q1872&amp;"_"&amp;R1872,[1]挑战模式!$A:$AS,14+S1872,FALSE)="","",ROUND(VLOOKUP(P1872&amp;"_"&amp;Q1872&amp;"_"&amp;R1872,[1]挑战模式!$A:$AS,5,FALSE)/I1872,2)))</f>
        <v/>
      </c>
      <c r="K1872" s="10" t="str">
        <f t="shared" si="188"/>
        <v/>
      </c>
      <c r="L1872" s="10" t="str">
        <f t="shared" si="189"/>
        <v/>
      </c>
      <c r="M1872" s="10" t="str">
        <f t="shared" si="190"/>
        <v/>
      </c>
      <c r="O1872" s="10" t="str">
        <f>IF(J1872="","",VLOOKUP(P1872&amp;"_"&amp;Q1872&amp;"_"&amp;R1872,[1]挑战模式!$A:$AS,38+S1872,FALSE))</f>
        <v/>
      </c>
      <c r="P1872" s="10">
        <v>4</v>
      </c>
      <c r="Q1872" s="10">
        <v>4</v>
      </c>
      <c r="R1872" s="10">
        <v>8</v>
      </c>
      <c r="S1872" s="10">
        <v>5</v>
      </c>
    </row>
    <row r="1873" spans="2:19" x14ac:dyDescent="0.2">
      <c r="B1873" s="10" t="str">
        <f t="shared" si="185"/>
        <v/>
      </c>
      <c r="C1873" s="10" t="str">
        <f>IF(ISNA(VLOOKUP(P1873&amp;"_"&amp;Q1873&amp;"_"&amp;R1873,[1]挑战模式!$A:$AS,1,FALSE)),"",IF(R1873-R1872=0,"",R1873))</f>
        <v/>
      </c>
      <c r="D1873" s="10" t="str">
        <f t="shared" si="186"/>
        <v/>
      </c>
      <c r="E1873" s="10" t="str">
        <f>""</f>
        <v/>
      </c>
      <c r="F1873" s="10" t="str">
        <f>IF(C1873="","",VLOOKUP(P1873&amp;"_"&amp;Q1873&amp;"_"&amp;R1873,[1]挑战模式!$A:$AS,13,FALSE)-VLOOKUP(P1873&amp;"_"&amp;Q1873&amp;"_"&amp;R1873,[1]挑战模式!$A:$AS,14,FALSE))</f>
        <v/>
      </c>
      <c r="G1873" s="10" t="str">
        <f t="shared" si="187"/>
        <v/>
      </c>
      <c r="H1873" s="10" t="str">
        <f t="shared" si="184"/>
        <v/>
      </c>
      <c r="I1873" s="10" t="str">
        <f>IF(ISNA(VLOOKUP(P1873&amp;"_"&amp;Q1873&amp;"_"&amp;R1873,[1]挑战模式!$A:$AS,1,FALSE)),"",IF(VLOOKUP(P1873&amp;"_"&amp;Q1873&amp;"_"&amp;R1873,[1]挑战模式!$A:$AS,14+S1873,FALSE)="","",INT(VLOOKUP(P1873&amp;"_"&amp;Q1873&amp;"_"&amp;R1873,[1]挑战模式!$A:$AS,20+S1873,FALSE))))</f>
        <v/>
      </c>
      <c r="J1873" s="10" t="str">
        <f>IF(ISNA(VLOOKUP(P1873&amp;"_"&amp;Q1873&amp;"_"&amp;R1873,[1]挑战模式!$A:$AS,1,FALSE)),"",IF(VLOOKUP(P1873&amp;"_"&amp;Q1873&amp;"_"&amp;R1873,[1]挑战模式!$A:$AS,14+S1873,FALSE)="","",ROUND(VLOOKUP(P1873&amp;"_"&amp;Q1873&amp;"_"&amp;R1873,[1]挑战模式!$A:$AS,5,FALSE)/I1873,2)))</f>
        <v/>
      </c>
      <c r="K1873" s="10" t="str">
        <f t="shared" si="188"/>
        <v/>
      </c>
      <c r="L1873" s="10" t="str">
        <f t="shared" si="189"/>
        <v/>
      </c>
      <c r="M1873" s="10" t="str">
        <f t="shared" si="190"/>
        <v/>
      </c>
      <c r="O1873" s="10" t="str">
        <f>IF(J1873="","",VLOOKUP(P1873&amp;"_"&amp;Q1873&amp;"_"&amp;R1873,[1]挑战模式!$A:$AS,38+S1873,FALSE))</f>
        <v/>
      </c>
      <c r="P1873" s="10">
        <v>4</v>
      </c>
      <c r="Q1873" s="10">
        <v>4</v>
      </c>
      <c r="R1873" s="10">
        <v>8</v>
      </c>
      <c r="S1873" s="10">
        <v>6</v>
      </c>
    </row>
    <row r="1874" spans="2:19" x14ac:dyDescent="0.2">
      <c r="B1874" s="10" t="str">
        <f t="shared" si="185"/>
        <v>MonsterWaveCallRule_Season4_Challenge5</v>
      </c>
      <c r="C1874" s="10">
        <f>IF(ISNA(VLOOKUP(P1874&amp;"_"&amp;Q1874&amp;"_"&amp;R1874,[1]挑战模式!$A:$AS,1,FALSE)),"",IF(R1874-R1873=0,"",R1874))</f>
        <v>1</v>
      </c>
      <c r="D1874" s="10" t="str">
        <f t="shared" si="186"/>
        <v>赛季4挑战关卡5波次1</v>
      </c>
      <c r="E1874" s="10" t="str">
        <f>""</f>
        <v/>
      </c>
      <c r="F1874" s="10">
        <f>IF(C1874="","",VLOOKUP(P1874&amp;"_"&amp;Q1874&amp;"_"&amp;R1874,[1]挑战模式!$A:$AS,13,FALSE)-VLOOKUP(P1874&amp;"_"&amp;Q1874&amp;"_"&amp;R1874,[1]挑战模式!$A:$AS,14,FALSE))</f>
        <v>100</v>
      </c>
      <c r="G1874" s="10">
        <f t="shared" si="187"/>
        <v>180</v>
      </c>
      <c r="H1874" s="10">
        <f t="shared" si="184"/>
        <v>0</v>
      </c>
      <c r="I1874" s="10">
        <f ca="1">IF(ISNA(VLOOKUP(P1874&amp;"_"&amp;Q1874&amp;"_"&amp;R1874,[1]挑战模式!$A:$AS,1,FALSE)),"",IF(VLOOKUP(P1874&amp;"_"&amp;Q1874&amp;"_"&amp;R1874,[1]挑战模式!$A:$AS,14+S1874,FALSE)="","",INT(VLOOKUP(P1874&amp;"_"&amp;Q1874&amp;"_"&amp;R1874,[1]挑战模式!$A:$AS,20+S1874,FALSE))))</f>
        <v>5</v>
      </c>
      <c r="J1874" s="10">
        <f ca="1">IF(ISNA(VLOOKUP(P1874&amp;"_"&amp;Q1874&amp;"_"&amp;R1874,[1]挑战模式!$A:$AS,1,FALSE)),"",IF(VLOOKUP(P1874&amp;"_"&amp;Q1874&amp;"_"&amp;R1874,[1]挑战模式!$A:$AS,14+S1874,FALSE)="","",ROUND(VLOOKUP(P1874&amp;"_"&amp;Q1874&amp;"_"&amp;R1874,[1]挑战模式!$A:$AS,5,FALSE)/I1874,2)))</f>
        <v>2</v>
      </c>
      <c r="K1874" s="10">
        <f t="shared" ca="1" si="188"/>
        <v>1</v>
      </c>
      <c r="L1874" s="10" t="str">
        <f t="shared" ca="1" si="189"/>
        <v>Monster_Season4_Challenge5_1_1</v>
      </c>
      <c r="M1874" s="10">
        <f t="shared" ca="1" si="190"/>
        <v>1</v>
      </c>
      <c r="O1874" s="10">
        <f ca="1">IF(J1874="","",VLOOKUP(P1874&amp;"_"&amp;Q1874&amp;"_"&amp;R1874,[1]挑战模式!$A:$AS,38+S1874,FALSE))</f>
        <v>40</v>
      </c>
      <c r="P1874" s="10">
        <v>4</v>
      </c>
      <c r="Q1874" s="10">
        <v>5</v>
      </c>
      <c r="R1874" s="10">
        <v>1</v>
      </c>
      <c r="S1874" s="10">
        <v>1</v>
      </c>
    </row>
    <row r="1875" spans="2:19" x14ac:dyDescent="0.2">
      <c r="B1875" s="10" t="str">
        <f t="shared" si="185"/>
        <v/>
      </c>
      <c r="C1875" s="10" t="str">
        <f>IF(ISNA(VLOOKUP(P1875&amp;"_"&amp;Q1875&amp;"_"&amp;R1875,[1]挑战模式!$A:$AS,1,FALSE)),"",IF(R1875-R1874=0,"",R1875))</f>
        <v/>
      </c>
      <c r="D1875" s="10" t="str">
        <f t="shared" si="186"/>
        <v/>
      </c>
      <c r="E1875" s="10" t="str">
        <f>""</f>
        <v/>
      </c>
      <c r="F1875" s="10" t="str">
        <f>IF(C1875="","",VLOOKUP(P1875&amp;"_"&amp;Q1875&amp;"_"&amp;R1875,[1]挑战模式!$A:$AS,13,FALSE)-VLOOKUP(P1875&amp;"_"&amp;Q1875&amp;"_"&amp;R1875,[1]挑战模式!$A:$AS,14,FALSE))</f>
        <v/>
      </c>
      <c r="G1875" s="10" t="str">
        <f t="shared" si="187"/>
        <v/>
      </c>
      <c r="H1875" s="10" t="str">
        <f t="shared" si="184"/>
        <v/>
      </c>
      <c r="I1875" s="10" t="str">
        <f ca="1">IF(ISNA(VLOOKUP(P1875&amp;"_"&amp;Q1875&amp;"_"&amp;R1875,[1]挑战模式!$A:$AS,1,FALSE)),"",IF(VLOOKUP(P1875&amp;"_"&amp;Q1875&amp;"_"&amp;R1875,[1]挑战模式!$A:$AS,14+S1875,FALSE)="","",INT(VLOOKUP(P1875&amp;"_"&amp;Q1875&amp;"_"&amp;R1875,[1]挑战模式!$A:$AS,20+S1875,FALSE))))</f>
        <v/>
      </c>
      <c r="J1875" s="10" t="str">
        <f ca="1">IF(ISNA(VLOOKUP(P1875&amp;"_"&amp;Q1875&amp;"_"&amp;R1875,[1]挑战模式!$A:$AS,1,FALSE)),"",IF(VLOOKUP(P1875&amp;"_"&amp;Q1875&amp;"_"&amp;R1875,[1]挑战模式!$A:$AS,14+S1875,FALSE)="","",ROUND(VLOOKUP(P1875&amp;"_"&amp;Q1875&amp;"_"&amp;R1875,[1]挑战模式!$A:$AS,5,FALSE)/I1875,2)))</f>
        <v/>
      </c>
      <c r="K1875" s="10" t="str">
        <f t="shared" ca="1" si="188"/>
        <v/>
      </c>
      <c r="L1875" s="10" t="str">
        <f t="shared" ca="1" si="189"/>
        <v/>
      </c>
      <c r="M1875" s="10" t="str">
        <f t="shared" ca="1" si="190"/>
        <v/>
      </c>
      <c r="O1875" s="10" t="str">
        <f ca="1">IF(J1875="","",VLOOKUP(P1875&amp;"_"&amp;Q1875&amp;"_"&amp;R1875,[1]挑战模式!$A:$AS,38+S1875,FALSE))</f>
        <v/>
      </c>
      <c r="P1875" s="10">
        <v>4</v>
      </c>
      <c r="Q1875" s="10">
        <v>5</v>
      </c>
      <c r="R1875" s="10">
        <v>1</v>
      </c>
      <c r="S1875" s="10">
        <v>2</v>
      </c>
    </row>
    <row r="1876" spans="2:19" x14ac:dyDescent="0.2">
      <c r="B1876" s="10" t="str">
        <f t="shared" si="185"/>
        <v/>
      </c>
      <c r="C1876" s="10" t="str">
        <f>IF(ISNA(VLOOKUP(P1876&amp;"_"&amp;Q1876&amp;"_"&amp;R1876,[1]挑战模式!$A:$AS,1,FALSE)),"",IF(R1876-R1875=0,"",R1876))</f>
        <v/>
      </c>
      <c r="D1876" s="10" t="str">
        <f t="shared" si="186"/>
        <v/>
      </c>
      <c r="E1876" s="10" t="str">
        <f>""</f>
        <v/>
      </c>
      <c r="F1876" s="10" t="str">
        <f>IF(C1876="","",VLOOKUP(P1876&amp;"_"&amp;Q1876&amp;"_"&amp;R1876,[1]挑战模式!$A:$AS,13,FALSE)-VLOOKUP(P1876&amp;"_"&amp;Q1876&amp;"_"&amp;R1876,[1]挑战模式!$A:$AS,14,FALSE))</f>
        <v/>
      </c>
      <c r="G1876" s="10" t="str">
        <f t="shared" si="187"/>
        <v/>
      </c>
      <c r="H1876" s="10" t="str">
        <f t="shared" si="184"/>
        <v/>
      </c>
      <c r="I1876" s="10" t="str">
        <f ca="1">IF(ISNA(VLOOKUP(P1876&amp;"_"&amp;Q1876&amp;"_"&amp;R1876,[1]挑战模式!$A:$AS,1,FALSE)),"",IF(VLOOKUP(P1876&amp;"_"&amp;Q1876&amp;"_"&amp;R1876,[1]挑战模式!$A:$AS,14+S1876,FALSE)="","",INT(VLOOKUP(P1876&amp;"_"&amp;Q1876&amp;"_"&amp;R1876,[1]挑战模式!$A:$AS,20+S1876,FALSE))))</f>
        <v/>
      </c>
      <c r="J1876" s="10" t="str">
        <f ca="1">IF(ISNA(VLOOKUP(P1876&amp;"_"&amp;Q1876&amp;"_"&amp;R1876,[1]挑战模式!$A:$AS,1,FALSE)),"",IF(VLOOKUP(P1876&amp;"_"&amp;Q1876&amp;"_"&amp;R1876,[1]挑战模式!$A:$AS,14+S1876,FALSE)="","",ROUND(VLOOKUP(P1876&amp;"_"&amp;Q1876&amp;"_"&amp;R1876,[1]挑战模式!$A:$AS,5,FALSE)/I1876,2)))</f>
        <v/>
      </c>
      <c r="K1876" s="10" t="str">
        <f t="shared" ca="1" si="188"/>
        <v/>
      </c>
      <c r="L1876" s="10" t="str">
        <f t="shared" ca="1" si="189"/>
        <v/>
      </c>
      <c r="M1876" s="10" t="str">
        <f t="shared" ca="1" si="190"/>
        <v/>
      </c>
      <c r="O1876" s="10" t="str">
        <f ca="1">IF(J1876="","",VLOOKUP(P1876&amp;"_"&amp;Q1876&amp;"_"&amp;R1876,[1]挑战模式!$A:$AS,38+S1876,FALSE))</f>
        <v/>
      </c>
      <c r="P1876" s="10">
        <v>4</v>
      </c>
      <c r="Q1876" s="10">
        <v>5</v>
      </c>
      <c r="R1876" s="10">
        <v>1</v>
      </c>
      <c r="S1876" s="10">
        <v>3</v>
      </c>
    </row>
    <row r="1877" spans="2:19" x14ac:dyDescent="0.2">
      <c r="B1877" s="10" t="str">
        <f t="shared" si="185"/>
        <v/>
      </c>
      <c r="C1877" s="10" t="str">
        <f>IF(ISNA(VLOOKUP(P1877&amp;"_"&amp;Q1877&amp;"_"&amp;R1877,[1]挑战模式!$A:$AS,1,FALSE)),"",IF(R1877-R1876=0,"",R1877))</f>
        <v/>
      </c>
      <c r="D1877" s="10" t="str">
        <f t="shared" si="186"/>
        <v/>
      </c>
      <c r="E1877" s="10" t="str">
        <f>""</f>
        <v/>
      </c>
      <c r="F1877" s="10" t="str">
        <f>IF(C1877="","",VLOOKUP(P1877&amp;"_"&amp;Q1877&amp;"_"&amp;R1877,[1]挑战模式!$A:$AS,13,FALSE)-VLOOKUP(P1877&amp;"_"&amp;Q1877&amp;"_"&amp;R1877,[1]挑战模式!$A:$AS,14,FALSE))</f>
        <v/>
      </c>
      <c r="G1877" s="10" t="str">
        <f t="shared" si="187"/>
        <v/>
      </c>
      <c r="H1877" s="10" t="str">
        <f t="shared" si="184"/>
        <v/>
      </c>
      <c r="I1877" s="10" t="str">
        <f ca="1">IF(ISNA(VLOOKUP(P1877&amp;"_"&amp;Q1877&amp;"_"&amp;R1877,[1]挑战模式!$A:$AS,1,FALSE)),"",IF(VLOOKUP(P1877&amp;"_"&amp;Q1877&amp;"_"&amp;R1877,[1]挑战模式!$A:$AS,14+S1877,FALSE)="","",INT(VLOOKUP(P1877&amp;"_"&amp;Q1877&amp;"_"&amp;R1877,[1]挑战模式!$A:$AS,20+S1877,FALSE))))</f>
        <v/>
      </c>
      <c r="J1877" s="10" t="str">
        <f ca="1">IF(ISNA(VLOOKUP(P1877&amp;"_"&amp;Q1877&amp;"_"&amp;R1877,[1]挑战模式!$A:$AS,1,FALSE)),"",IF(VLOOKUP(P1877&amp;"_"&amp;Q1877&amp;"_"&amp;R1877,[1]挑战模式!$A:$AS,14+S1877,FALSE)="","",ROUND(VLOOKUP(P1877&amp;"_"&amp;Q1877&amp;"_"&amp;R1877,[1]挑战模式!$A:$AS,5,FALSE)/I1877,2)))</f>
        <v/>
      </c>
      <c r="K1877" s="10" t="str">
        <f t="shared" ca="1" si="188"/>
        <v/>
      </c>
      <c r="L1877" s="10" t="str">
        <f t="shared" ca="1" si="189"/>
        <v/>
      </c>
      <c r="M1877" s="10" t="str">
        <f t="shared" ca="1" si="190"/>
        <v/>
      </c>
      <c r="O1877" s="10" t="str">
        <f ca="1">IF(J1877="","",VLOOKUP(P1877&amp;"_"&amp;Q1877&amp;"_"&amp;R1877,[1]挑战模式!$A:$AS,38+S1877,FALSE))</f>
        <v/>
      </c>
      <c r="P1877" s="10">
        <v>4</v>
      </c>
      <c r="Q1877" s="10">
        <v>5</v>
      </c>
      <c r="R1877" s="10">
        <v>1</v>
      </c>
      <c r="S1877" s="10">
        <v>4</v>
      </c>
    </row>
    <row r="1878" spans="2:19" x14ac:dyDescent="0.2">
      <c r="B1878" s="10" t="str">
        <f t="shared" si="185"/>
        <v/>
      </c>
      <c r="C1878" s="10" t="str">
        <f>IF(ISNA(VLOOKUP(P1878&amp;"_"&amp;Q1878&amp;"_"&amp;R1878,[1]挑战模式!$A:$AS,1,FALSE)),"",IF(R1878-R1877=0,"",R1878))</f>
        <v/>
      </c>
      <c r="D1878" s="10" t="str">
        <f t="shared" si="186"/>
        <v/>
      </c>
      <c r="E1878" s="10" t="str">
        <f>""</f>
        <v/>
      </c>
      <c r="F1878" s="10" t="str">
        <f>IF(C1878="","",VLOOKUP(P1878&amp;"_"&amp;Q1878&amp;"_"&amp;R1878,[1]挑战模式!$A:$AS,13,FALSE)-VLOOKUP(P1878&amp;"_"&amp;Q1878&amp;"_"&amp;R1878,[1]挑战模式!$A:$AS,14,FALSE))</f>
        <v/>
      </c>
      <c r="G1878" s="10" t="str">
        <f t="shared" si="187"/>
        <v/>
      </c>
      <c r="H1878" s="10" t="str">
        <f t="shared" si="184"/>
        <v/>
      </c>
      <c r="I1878" s="10" t="str">
        <f ca="1">IF(ISNA(VLOOKUP(P1878&amp;"_"&amp;Q1878&amp;"_"&amp;R1878,[1]挑战模式!$A:$AS,1,FALSE)),"",IF(VLOOKUP(P1878&amp;"_"&amp;Q1878&amp;"_"&amp;R1878,[1]挑战模式!$A:$AS,14+S1878,FALSE)="","",INT(VLOOKUP(P1878&amp;"_"&amp;Q1878&amp;"_"&amp;R1878,[1]挑战模式!$A:$AS,20+S1878,FALSE))))</f>
        <v/>
      </c>
      <c r="J1878" s="10" t="str">
        <f ca="1">IF(ISNA(VLOOKUP(P1878&amp;"_"&amp;Q1878&amp;"_"&amp;R1878,[1]挑战模式!$A:$AS,1,FALSE)),"",IF(VLOOKUP(P1878&amp;"_"&amp;Q1878&amp;"_"&amp;R1878,[1]挑战模式!$A:$AS,14+S1878,FALSE)="","",ROUND(VLOOKUP(P1878&amp;"_"&amp;Q1878&amp;"_"&amp;R1878,[1]挑战模式!$A:$AS,5,FALSE)/I1878,2)))</f>
        <v/>
      </c>
      <c r="K1878" s="10" t="str">
        <f t="shared" ca="1" si="188"/>
        <v/>
      </c>
      <c r="L1878" s="10" t="str">
        <f t="shared" ca="1" si="189"/>
        <v/>
      </c>
      <c r="M1878" s="10" t="str">
        <f t="shared" ca="1" si="190"/>
        <v/>
      </c>
      <c r="O1878" s="10" t="str">
        <f ca="1">IF(J1878="","",VLOOKUP(P1878&amp;"_"&amp;Q1878&amp;"_"&amp;R1878,[1]挑战模式!$A:$AS,38+S1878,FALSE))</f>
        <v/>
      </c>
      <c r="P1878" s="10">
        <v>4</v>
      </c>
      <c r="Q1878" s="10">
        <v>5</v>
      </c>
      <c r="R1878" s="10">
        <v>1</v>
      </c>
      <c r="S1878" s="10">
        <v>5</v>
      </c>
    </row>
    <row r="1879" spans="2:19" x14ac:dyDescent="0.2">
      <c r="B1879" s="10" t="str">
        <f t="shared" si="185"/>
        <v/>
      </c>
      <c r="C1879" s="10" t="str">
        <f>IF(ISNA(VLOOKUP(P1879&amp;"_"&amp;Q1879&amp;"_"&amp;R1879,[1]挑战模式!$A:$AS,1,FALSE)),"",IF(R1879-R1878=0,"",R1879))</f>
        <v/>
      </c>
      <c r="D1879" s="10" t="str">
        <f t="shared" si="186"/>
        <v/>
      </c>
      <c r="E1879" s="10" t="str">
        <f>""</f>
        <v/>
      </c>
      <c r="F1879" s="10" t="str">
        <f>IF(C1879="","",VLOOKUP(P1879&amp;"_"&amp;Q1879&amp;"_"&amp;R1879,[1]挑战模式!$A:$AS,13,FALSE)-VLOOKUP(P1879&amp;"_"&amp;Q1879&amp;"_"&amp;R1879,[1]挑战模式!$A:$AS,14,FALSE))</f>
        <v/>
      </c>
      <c r="G1879" s="10" t="str">
        <f t="shared" si="187"/>
        <v/>
      </c>
      <c r="H1879" s="10" t="str">
        <f t="shared" ref="H1879:H1921" si="191">IF(C1879="","",0)</f>
        <v/>
      </c>
      <c r="I1879" s="10" t="str">
        <f ca="1">IF(ISNA(VLOOKUP(P1879&amp;"_"&amp;Q1879&amp;"_"&amp;R1879,[1]挑战模式!$A:$AS,1,FALSE)),"",IF(VLOOKUP(P1879&amp;"_"&amp;Q1879&amp;"_"&amp;R1879,[1]挑战模式!$A:$AS,14+S1879,FALSE)="","",INT(VLOOKUP(P1879&amp;"_"&amp;Q1879&amp;"_"&amp;R1879,[1]挑战模式!$A:$AS,20+S1879,FALSE))))</f>
        <v/>
      </c>
      <c r="J1879" s="10" t="str">
        <f ca="1">IF(ISNA(VLOOKUP(P1879&amp;"_"&amp;Q1879&amp;"_"&amp;R1879,[1]挑战模式!$A:$AS,1,FALSE)),"",IF(VLOOKUP(P1879&amp;"_"&amp;Q1879&amp;"_"&amp;R1879,[1]挑战模式!$A:$AS,14+S1879,FALSE)="","",ROUND(VLOOKUP(P1879&amp;"_"&amp;Q1879&amp;"_"&amp;R1879,[1]挑战模式!$A:$AS,5,FALSE)/I1879,2)))</f>
        <v/>
      </c>
      <c r="K1879" s="10" t="str">
        <f t="shared" ca="1" si="188"/>
        <v/>
      </c>
      <c r="L1879" s="10" t="str">
        <f t="shared" ca="1" si="189"/>
        <v/>
      </c>
      <c r="M1879" s="10" t="str">
        <f t="shared" ca="1" si="190"/>
        <v/>
      </c>
      <c r="O1879" s="10" t="str">
        <f ca="1">IF(J1879="","",VLOOKUP(P1879&amp;"_"&amp;Q1879&amp;"_"&amp;R1879,[1]挑战模式!$A:$AS,38+S1879,FALSE))</f>
        <v/>
      </c>
      <c r="P1879" s="10">
        <v>4</v>
      </c>
      <c r="Q1879" s="10">
        <v>5</v>
      </c>
      <c r="R1879" s="10">
        <v>1</v>
      </c>
      <c r="S1879" s="10">
        <v>6</v>
      </c>
    </row>
    <row r="1880" spans="2:19" x14ac:dyDescent="0.2">
      <c r="B1880" s="10" t="str">
        <f t="shared" si="185"/>
        <v>MonsterWaveCallRule_Season4_Challenge5</v>
      </c>
      <c r="C1880" s="10">
        <f>IF(ISNA(VLOOKUP(P1880&amp;"_"&amp;Q1880&amp;"_"&amp;R1880,[1]挑战模式!$A:$AS,1,FALSE)),"",IF(R1880-R1879=0,"",R1880))</f>
        <v>2</v>
      </c>
      <c r="D1880" s="10" t="str">
        <f t="shared" si="186"/>
        <v>赛季4挑战关卡5波次2</v>
      </c>
      <c r="E1880" s="10" t="str">
        <f>""</f>
        <v/>
      </c>
      <c r="F1880" s="10">
        <f>IF(C1880="","",VLOOKUP(P1880&amp;"_"&amp;Q1880&amp;"_"&amp;R1880,[1]挑战模式!$A:$AS,13,FALSE)-VLOOKUP(P1880&amp;"_"&amp;Q1880&amp;"_"&amp;R1880,[1]挑战模式!$A:$AS,14,FALSE))</f>
        <v>100</v>
      </c>
      <c r="G1880" s="10">
        <f t="shared" si="187"/>
        <v>180</v>
      </c>
      <c r="H1880" s="10">
        <f t="shared" si="191"/>
        <v>0</v>
      </c>
      <c r="I1880" s="10">
        <f ca="1">IF(ISNA(VLOOKUP(P1880&amp;"_"&amp;Q1880&amp;"_"&amp;R1880,[1]挑战模式!$A:$AS,1,FALSE)),"",IF(VLOOKUP(P1880&amp;"_"&amp;Q1880&amp;"_"&amp;R1880,[1]挑战模式!$A:$AS,14+S1880,FALSE)="","",INT(VLOOKUP(P1880&amp;"_"&amp;Q1880&amp;"_"&amp;R1880,[1]挑战模式!$A:$AS,20+S1880,FALSE))))</f>
        <v>5</v>
      </c>
      <c r="J1880" s="10">
        <f ca="1">IF(ISNA(VLOOKUP(P1880&amp;"_"&amp;Q1880&amp;"_"&amp;R1880,[1]挑战模式!$A:$AS,1,FALSE)),"",IF(VLOOKUP(P1880&amp;"_"&amp;Q1880&amp;"_"&amp;R1880,[1]挑战模式!$A:$AS,14+S1880,FALSE)="","",ROUND(VLOOKUP(P1880&amp;"_"&amp;Q1880&amp;"_"&amp;R1880,[1]挑战模式!$A:$AS,5,FALSE)/I1880,2)))</f>
        <v>3</v>
      </c>
      <c r="K1880" s="10">
        <f t="shared" ca="1" si="188"/>
        <v>1</v>
      </c>
      <c r="L1880" s="10" t="str">
        <f t="shared" ca="1" si="189"/>
        <v>Monster_Season4_Challenge5_2_1</v>
      </c>
      <c r="M1880" s="10">
        <f t="shared" ca="1" si="190"/>
        <v>1</v>
      </c>
      <c r="O1880" s="10">
        <f ca="1">IF(J1880="","",VLOOKUP(P1880&amp;"_"&amp;Q1880&amp;"_"&amp;R1880,[1]挑战模式!$A:$AS,38+S1880,FALSE))</f>
        <v>27</v>
      </c>
      <c r="P1880" s="10">
        <v>4</v>
      </c>
      <c r="Q1880" s="10">
        <v>5</v>
      </c>
      <c r="R1880" s="10">
        <v>2</v>
      </c>
      <c r="S1880" s="10">
        <v>1</v>
      </c>
    </row>
    <row r="1881" spans="2:19" x14ac:dyDescent="0.2">
      <c r="B1881" s="10" t="str">
        <f t="shared" si="185"/>
        <v/>
      </c>
      <c r="C1881" s="10" t="str">
        <f>IF(ISNA(VLOOKUP(P1881&amp;"_"&amp;Q1881&amp;"_"&amp;R1881,[1]挑战模式!$A:$AS,1,FALSE)),"",IF(R1881-R1880=0,"",R1881))</f>
        <v/>
      </c>
      <c r="D1881" s="10" t="str">
        <f t="shared" si="186"/>
        <v/>
      </c>
      <c r="E1881" s="10" t="str">
        <f>""</f>
        <v/>
      </c>
      <c r="F1881" s="10" t="str">
        <f>IF(C1881="","",VLOOKUP(P1881&amp;"_"&amp;Q1881&amp;"_"&amp;R1881,[1]挑战模式!$A:$AS,13,FALSE)-VLOOKUP(P1881&amp;"_"&amp;Q1881&amp;"_"&amp;R1881,[1]挑战模式!$A:$AS,14,FALSE))</f>
        <v/>
      </c>
      <c r="G1881" s="10" t="str">
        <f t="shared" si="187"/>
        <v/>
      </c>
      <c r="H1881" s="10" t="str">
        <f t="shared" si="191"/>
        <v/>
      </c>
      <c r="I1881" s="10">
        <f ca="1">IF(ISNA(VLOOKUP(P1881&amp;"_"&amp;Q1881&amp;"_"&amp;R1881,[1]挑战模式!$A:$AS,1,FALSE)),"",IF(VLOOKUP(P1881&amp;"_"&amp;Q1881&amp;"_"&amp;R1881,[1]挑战模式!$A:$AS,14+S1881,FALSE)="","",INT(VLOOKUP(P1881&amp;"_"&amp;Q1881&amp;"_"&amp;R1881,[1]挑战模式!$A:$AS,20+S1881,FALSE))))</f>
        <v>5</v>
      </c>
      <c r="J1881" s="10">
        <f ca="1">IF(ISNA(VLOOKUP(P1881&amp;"_"&amp;Q1881&amp;"_"&amp;R1881,[1]挑战模式!$A:$AS,1,FALSE)),"",IF(VLOOKUP(P1881&amp;"_"&amp;Q1881&amp;"_"&amp;R1881,[1]挑战模式!$A:$AS,14+S1881,FALSE)="","",ROUND(VLOOKUP(P1881&amp;"_"&amp;Q1881&amp;"_"&amp;R1881,[1]挑战模式!$A:$AS,5,FALSE)/I1881,2)))</f>
        <v>3</v>
      </c>
      <c r="K1881" s="10">
        <f t="shared" ca="1" si="188"/>
        <v>1</v>
      </c>
      <c r="L1881" s="10" t="str">
        <f t="shared" ca="1" si="189"/>
        <v>Monster_Season4_Challenge5_2_2</v>
      </c>
      <c r="M1881" s="10">
        <f t="shared" ca="1" si="190"/>
        <v>1</v>
      </c>
      <c r="O1881" s="10">
        <f ca="1">IF(J1881="","",VLOOKUP(P1881&amp;"_"&amp;Q1881&amp;"_"&amp;R1881,[1]挑战模式!$A:$AS,38+S1881,FALSE))</f>
        <v>13</v>
      </c>
      <c r="P1881" s="10">
        <v>4</v>
      </c>
      <c r="Q1881" s="10">
        <v>5</v>
      </c>
      <c r="R1881" s="10">
        <v>2</v>
      </c>
      <c r="S1881" s="10">
        <v>2</v>
      </c>
    </row>
    <row r="1882" spans="2:19" x14ac:dyDescent="0.2">
      <c r="B1882" s="10" t="str">
        <f t="shared" si="185"/>
        <v/>
      </c>
      <c r="C1882" s="10" t="str">
        <f>IF(ISNA(VLOOKUP(P1882&amp;"_"&amp;Q1882&amp;"_"&amp;R1882,[1]挑战模式!$A:$AS,1,FALSE)),"",IF(R1882-R1881=0,"",R1882))</f>
        <v/>
      </c>
      <c r="D1882" s="10" t="str">
        <f t="shared" si="186"/>
        <v/>
      </c>
      <c r="E1882" s="10" t="str">
        <f>""</f>
        <v/>
      </c>
      <c r="F1882" s="10" t="str">
        <f>IF(C1882="","",VLOOKUP(P1882&amp;"_"&amp;Q1882&amp;"_"&amp;R1882,[1]挑战模式!$A:$AS,13,FALSE)-VLOOKUP(P1882&amp;"_"&amp;Q1882&amp;"_"&amp;R1882,[1]挑战模式!$A:$AS,14,FALSE))</f>
        <v/>
      </c>
      <c r="G1882" s="10" t="str">
        <f t="shared" si="187"/>
        <v/>
      </c>
      <c r="H1882" s="10" t="str">
        <f t="shared" si="191"/>
        <v/>
      </c>
      <c r="I1882" s="10" t="str">
        <f ca="1">IF(ISNA(VLOOKUP(P1882&amp;"_"&amp;Q1882&amp;"_"&amp;R1882,[1]挑战模式!$A:$AS,1,FALSE)),"",IF(VLOOKUP(P1882&amp;"_"&amp;Q1882&amp;"_"&amp;R1882,[1]挑战模式!$A:$AS,14+S1882,FALSE)="","",INT(VLOOKUP(P1882&amp;"_"&amp;Q1882&amp;"_"&amp;R1882,[1]挑战模式!$A:$AS,20+S1882,FALSE))))</f>
        <v/>
      </c>
      <c r="J1882" s="10" t="str">
        <f ca="1">IF(ISNA(VLOOKUP(P1882&amp;"_"&amp;Q1882&amp;"_"&amp;R1882,[1]挑战模式!$A:$AS,1,FALSE)),"",IF(VLOOKUP(P1882&amp;"_"&amp;Q1882&amp;"_"&amp;R1882,[1]挑战模式!$A:$AS,14+S1882,FALSE)="","",ROUND(VLOOKUP(P1882&amp;"_"&amp;Q1882&amp;"_"&amp;R1882,[1]挑战模式!$A:$AS,5,FALSE)/I1882,2)))</f>
        <v/>
      </c>
      <c r="K1882" s="10" t="str">
        <f t="shared" ca="1" si="188"/>
        <v/>
      </c>
      <c r="L1882" s="10" t="str">
        <f t="shared" ca="1" si="189"/>
        <v/>
      </c>
      <c r="M1882" s="10" t="str">
        <f t="shared" ca="1" si="190"/>
        <v/>
      </c>
      <c r="O1882" s="10" t="str">
        <f ca="1">IF(J1882="","",VLOOKUP(P1882&amp;"_"&amp;Q1882&amp;"_"&amp;R1882,[1]挑战模式!$A:$AS,38+S1882,FALSE))</f>
        <v/>
      </c>
      <c r="P1882" s="10">
        <v>4</v>
      </c>
      <c r="Q1882" s="10">
        <v>5</v>
      </c>
      <c r="R1882" s="10">
        <v>2</v>
      </c>
      <c r="S1882" s="10">
        <v>3</v>
      </c>
    </row>
    <row r="1883" spans="2:19" x14ac:dyDescent="0.2">
      <c r="B1883" s="10" t="str">
        <f t="shared" si="185"/>
        <v/>
      </c>
      <c r="C1883" s="10" t="str">
        <f>IF(ISNA(VLOOKUP(P1883&amp;"_"&amp;Q1883&amp;"_"&amp;R1883,[1]挑战模式!$A:$AS,1,FALSE)),"",IF(R1883-R1882=0,"",R1883))</f>
        <v/>
      </c>
      <c r="D1883" s="10" t="str">
        <f t="shared" si="186"/>
        <v/>
      </c>
      <c r="E1883" s="10" t="str">
        <f>""</f>
        <v/>
      </c>
      <c r="F1883" s="10" t="str">
        <f>IF(C1883="","",VLOOKUP(P1883&amp;"_"&amp;Q1883&amp;"_"&amp;R1883,[1]挑战模式!$A:$AS,13,FALSE)-VLOOKUP(P1883&amp;"_"&amp;Q1883&amp;"_"&amp;R1883,[1]挑战模式!$A:$AS,14,FALSE))</f>
        <v/>
      </c>
      <c r="G1883" s="10" t="str">
        <f t="shared" si="187"/>
        <v/>
      </c>
      <c r="H1883" s="10" t="str">
        <f t="shared" si="191"/>
        <v/>
      </c>
      <c r="I1883" s="10" t="str">
        <f ca="1">IF(ISNA(VLOOKUP(P1883&amp;"_"&amp;Q1883&amp;"_"&amp;R1883,[1]挑战模式!$A:$AS,1,FALSE)),"",IF(VLOOKUP(P1883&amp;"_"&amp;Q1883&amp;"_"&amp;R1883,[1]挑战模式!$A:$AS,14+S1883,FALSE)="","",INT(VLOOKUP(P1883&amp;"_"&amp;Q1883&amp;"_"&amp;R1883,[1]挑战模式!$A:$AS,20+S1883,FALSE))))</f>
        <v/>
      </c>
      <c r="J1883" s="10" t="str">
        <f ca="1">IF(ISNA(VLOOKUP(P1883&amp;"_"&amp;Q1883&amp;"_"&amp;R1883,[1]挑战模式!$A:$AS,1,FALSE)),"",IF(VLOOKUP(P1883&amp;"_"&amp;Q1883&amp;"_"&amp;R1883,[1]挑战模式!$A:$AS,14+S1883,FALSE)="","",ROUND(VLOOKUP(P1883&amp;"_"&amp;Q1883&amp;"_"&amp;R1883,[1]挑战模式!$A:$AS,5,FALSE)/I1883,2)))</f>
        <v/>
      </c>
      <c r="K1883" s="10" t="str">
        <f t="shared" ca="1" si="188"/>
        <v/>
      </c>
      <c r="L1883" s="10" t="str">
        <f t="shared" ca="1" si="189"/>
        <v/>
      </c>
      <c r="M1883" s="10" t="str">
        <f t="shared" ca="1" si="190"/>
        <v/>
      </c>
      <c r="O1883" s="10" t="str">
        <f ca="1">IF(J1883="","",VLOOKUP(P1883&amp;"_"&amp;Q1883&amp;"_"&amp;R1883,[1]挑战模式!$A:$AS,38+S1883,FALSE))</f>
        <v/>
      </c>
      <c r="P1883" s="10">
        <v>4</v>
      </c>
      <c r="Q1883" s="10">
        <v>5</v>
      </c>
      <c r="R1883" s="10">
        <v>2</v>
      </c>
      <c r="S1883" s="10">
        <v>4</v>
      </c>
    </row>
    <row r="1884" spans="2:19" x14ac:dyDescent="0.2">
      <c r="B1884" s="10" t="str">
        <f t="shared" si="185"/>
        <v/>
      </c>
      <c r="C1884" s="10" t="str">
        <f>IF(ISNA(VLOOKUP(P1884&amp;"_"&amp;Q1884&amp;"_"&amp;R1884,[1]挑战模式!$A:$AS,1,FALSE)),"",IF(R1884-R1883=0,"",R1884))</f>
        <v/>
      </c>
      <c r="D1884" s="10" t="str">
        <f t="shared" si="186"/>
        <v/>
      </c>
      <c r="E1884" s="10" t="str">
        <f>""</f>
        <v/>
      </c>
      <c r="F1884" s="10" t="str">
        <f>IF(C1884="","",VLOOKUP(P1884&amp;"_"&amp;Q1884&amp;"_"&amp;R1884,[1]挑战模式!$A:$AS,13,FALSE)-VLOOKUP(P1884&amp;"_"&amp;Q1884&amp;"_"&amp;R1884,[1]挑战模式!$A:$AS,14,FALSE))</f>
        <v/>
      </c>
      <c r="G1884" s="10" t="str">
        <f t="shared" si="187"/>
        <v/>
      </c>
      <c r="H1884" s="10" t="str">
        <f t="shared" si="191"/>
        <v/>
      </c>
      <c r="I1884" s="10" t="str">
        <f ca="1">IF(ISNA(VLOOKUP(P1884&amp;"_"&amp;Q1884&amp;"_"&amp;R1884,[1]挑战模式!$A:$AS,1,FALSE)),"",IF(VLOOKUP(P1884&amp;"_"&amp;Q1884&amp;"_"&amp;R1884,[1]挑战模式!$A:$AS,14+S1884,FALSE)="","",INT(VLOOKUP(P1884&amp;"_"&amp;Q1884&amp;"_"&amp;R1884,[1]挑战模式!$A:$AS,20+S1884,FALSE))))</f>
        <v/>
      </c>
      <c r="J1884" s="10" t="str">
        <f ca="1">IF(ISNA(VLOOKUP(P1884&amp;"_"&amp;Q1884&amp;"_"&amp;R1884,[1]挑战模式!$A:$AS,1,FALSE)),"",IF(VLOOKUP(P1884&amp;"_"&amp;Q1884&amp;"_"&amp;R1884,[1]挑战模式!$A:$AS,14+S1884,FALSE)="","",ROUND(VLOOKUP(P1884&amp;"_"&amp;Q1884&amp;"_"&amp;R1884,[1]挑战模式!$A:$AS,5,FALSE)/I1884,2)))</f>
        <v/>
      </c>
      <c r="K1884" s="10" t="str">
        <f t="shared" ca="1" si="188"/>
        <v/>
      </c>
      <c r="L1884" s="10" t="str">
        <f t="shared" ca="1" si="189"/>
        <v/>
      </c>
      <c r="M1884" s="10" t="str">
        <f t="shared" ca="1" si="190"/>
        <v/>
      </c>
      <c r="O1884" s="10" t="str">
        <f ca="1">IF(J1884="","",VLOOKUP(P1884&amp;"_"&amp;Q1884&amp;"_"&amp;R1884,[1]挑战模式!$A:$AS,38+S1884,FALSE))</f>
        <v/>
      </c>
      <c r="P1884" s="10">
        <v>4</v>
      </c>
      <c r="Q1884" s="10">
        <v>5</v>
      </c>
      <c r="R1884" s="10">
        <v>2</v>
      </c>
      <c r="S1884" s="10">
        <v>5</v>
      </c>
    </row>
    <row r="1885" spans="2:19" x14ac:dyDescent="0.2">
      <c r="B1885" s="10" t="str">
        <f t="shared" si="185"/>
        <v/>
      </c>
      <c r="C1885" s="10" t="str">
        <f>IF(ISNA(VLOOKUP(P1885&amp;"_"&amp;Q1885&amp;"_"&amp;R1885,[1]挑战模式!$A:$AS,1,FALSE)),"",IF(R1885-R1884=0,"",R1885))</f>
        <v/>
      </c>
      <c r="D1885" s="10" t="str">
        <f t="shared" si="186"/>
        <v/>
      </c>
      <c r="E1885" s="10" t="str">
        <f>""</f>
        <v/>
      </c>
      <c r="F1885" s="10" t="str">
        <f>IF(C1885="","",VLOOKUP(P1885&amp;"_"&amp;Q1885&amp;"_"&amp;R1885,[1]挑战模式!$A:$AS,13,FALSE)-VLOOKUP(P1885&amp;"_"&amp;Q1885&amp;"_"&amp;R1885,[1]挑战模式!$A:$AS,14,FALSE))</f>
        <v/>
      </c>
      <c r="G1885" s="10" t="str">
        <f t="shared" si="187"/>
        <v/>
      </c>
      <c r="H1885" s="10" t="str">
        <f t="shared" si="191"/>
        <v/>
      </c>
      <c r="I1885" s="10" t="str">
        <f ca="1">IF(ISNA(VLOOKUP(P1885&amp;"_"&amp;Q1885&amp;"_"&amp;R1885,[1]挑战模式!$A:$AS,1,FALSE)),"",IF(VLOOKUP(P1885&amp;"_"&amp;Q1885&amp;"_"&amp;R1885,[1]挑战模式!$A:$AS,14+S1885,FALSE)="","",INT(VLOOKUP(P1885&amp;"_"&amp;Q1885&amp;"_"&amp;R1885,[1]挑战模式!$A:$AS,20+S1885,FALSE))))</f>
        <v/>
      </c>
      <c r="J1885" s="10" t="str">
        <f ca="1">IF(ISNA(VLOOKUP(P1885&amp;"_"&amp;Q1885&amp;"_"&amp;R1885,[1]挑战模式!$A:$AS,1,FALSE)),"",IF(VLOOKUP(P1885&amp;"_"&amp;Q1885&amp;"_"&amp;R1885,[1]挑战模式!$A:$AS,14+S1885,FALSE)="","",ROUND(VLOOKUP(P1885&amp;"_"&amp;Q1885&amp;"_"&amp;R1885,[1]挑战模式!$A:$AS,5,FALSE)/I1885,2)))</f>
        <v/>
      </c>
      <c r="K1885" s="10" t="str">
        <f t="shared" ca="1" si="188"/>
        <v/>
      </c>
      <c r="L1885" s="10" t="str">
        <f t="shared" ca="1" si="189"/>
        <v/>
      </c>
      <c r="M1885" s="10" t="str">
        <f t="shared" ca="1" si="190"/>
        <v/>
      </c>
      <c r="O1885" s="10" t="str">
        <f ca="1">IF(J1885="","",VLOOKUP(P1885&amp;"_"&amp;Q1885&amp;"_"&amp;R1885,[1]挑战模式!$A:$AS,38+S1885,FALSE))</f>
        <v/>
      </c>
      <c r="P1885" s="10">
        <v>4</v>
      </c>
      <c r="Q1885" s="10">
        <v>5</v>
      </c>
      <c r="R1885" s="10">
        <v>2</v>
      </c>
      <c r="S1885" s="10">
        <v>6</v>
      </c>
    </row>
    <row r="1886" spans="2:19" x14ac:dyDescent="0.2">
      <c r="B1886" s="10" t="str">
        <f t="shared" si="185"/>
        <v>MonsterWaveCallRule_Season4_Challenge5</v>
      </c>
      <c r="C1886" s="10">
        <f>IF(ISNA(VLOOKUP(P1886&amp;"_"&amp;Q1886&amp;"_"&amp;R1886,[1]挑战模式!$A:$AS,1,FALSE)),"",IF(R1886-R1885=0,"",R1886))</f>
        <v>3</v>
      </c>
      <c r="D1886" s="10" t="str">
        <f t="shared" si="186"/>
        <v>赛季4挑战关卡5波次3</v>
      </c>
      <c r="E1886" s="10" t="str">
        <f>""</f>
        <v/>
      </c>
      <c r="F1886" s="10">
        <f>IF(C1886="","",VLOOKUP(P1886&amp;"_"&amp;Q1886&amp;"_"&amp;R1886,[1]挑战模式!$A:$AS,13,FALSE)-VLOOKUP(P1886&amp;"_"&amp;Q1886&amp;"_"&amp;R1886,[1]挑战模式!$A:$AS,14,FALSE))</f>
        <v>100</v>
      </c>
      <c r="G1886" s="10">
        <f t="shared" si="187"/>
        <v>180</v>
      </c>
      <c r="H1886" s="10">
        <f t="shared" si="191"/>
        <v>0</v>
      </c>
      <c r="I1886" s="10">
        <f ca="1">IF(ISNA(VLOOKUP(P1886&amp;"_"&amp;Q1886&amp;"_"&amp;R1886,[1]挑战模式!$A:$AS,1,FALSE)),"",IF(VLOOKUP(P1886&amp;"_"&amp;Q1886&amp;"_"&amp;R1886,[1]挑战模式!$A:$AS,14+S1886,FALSE)="","",INT(VLOOKUP(P1886&amp;"_"&amp;Q1886&amp;"_"&amp;R1886,[1]挑战模式!$A:$AS,20+S1886,FALSE))))</f>
        <v>7</v>
      </c>
      <c r="J1886" s="10">
        <f ca="1">IF(ISNA(VLOOKUP(P1886&amp;"_"&amp;Q1886&amp;"_"&amp;R1886,[1]挑战模式!$A:$AS,1,FALSE)),"",IF(VLOOKUP(P1886&amp;"_"&amp;Q1886&amp;"_"&amp;R1886,[1]挑战模式!$A:$AS,14+S1886,FALSE)="","",ROUND(VLOOKUP(P1886&amp;"_"&amp;Q1886&amp;"_"&amp;R1886,[1]挑战模式!$A:$AS,5,FALSE)/I1886,2)))</f>
        <v>2.86</v>
      </c>
      <c r="K1886" s="10">
        <f t="shared" ca="1" si="188"/>
        <v>1</v>
      </c>
      <c r="L1886" s="10" t="str">
        <f t="shared" ca="1" si="189"/>
        <v>Monster_Season4_Challenge5_3_1</v>
      </c>
      <c r="M1886" s="10">
        <f t="shared" ca="1" si="190"/>
        <v>1</v>
      </c>
      <c r="O1886" s="10">
        <f ca="1">IF(J1886="","",VLOOKUP(P1886&amp;"_"&amp;Q1886&amp;"_"&amp;R1886,[1]挑战模式!$A:$AS,38+S1886,FALSE))</f>
        <v>10</v>
      </c>
      <c r="P1886" s="10">
        <v>4</v>
      </c>
      <c r="Q1886" s="10">
        <v>5</v>
      </c>
      <c r="R1886" s="10">
        <v>3</v>
      </c>
      <c r="S1886" s="10">
        <v>1</v>
      </c>
    </row>
    <row r="1887" spans="2:19" x14ac:dyDescent="0.2">
      <c r="B1887" s="10" t="str">
        <f t="shared" si="185"/>
        <v/>
      </c>
      <c r="C1887" s="10" t="str">
        <f>IF(ISNA(VLOOKUP(P1887&amp;"_"&amp;Q1887&amp;"_"&amp;R1887,[1]挑战模式!$A:$AS,1,FALSE)),"",IF(R1887-R1886=0,"",R1887))</f>
        <v/>
      </c>
      <c r="D1887" s="10" t="str">
        <f t="shared" si="186"/>
        <v/>
      </c>
      <c r="E1887" s="10" t="str">
        <f>""</f>
        <v/>
      </c>
      <c r="F1887" s="10" t="str">
        <f>IF(C1887="","",VLOOKUP(P1887&amp;"_"&amp;Q1887&amp;"_"&amp;R1887,[1]挑战模式!$A:$AS,13,FALSE)-VLOOKUP(P1887&amp;"_"&amp;Q1887&amp;"_"&amp;R1887,[1]挑战模式!$A:$AS,14,FALSE))</f>
        <v/>
      </c>
      <c r="G1887" s="10" t="str">
        <f t="shared" si="187"/>
        <v/>
      </c>
      <c r="H1887" s="10" t="str">
        <f t="shared" si="191"/>
        <v/>
      </c>
      <c r="I1887" s="10">
        <f ca="1">IF(ISNA(VLOOKUP(P1887&amp;"_"&amp;Q1887&amp;"_"&amp;R1887,[1]挑战模式!$A:$AS,1,FALSE)),"",IF(VLOOKUP(P1887&amp;"_"&amp;Q1887&amp;"_"&amp;R1887,[1]挑战模式!$A:$AS,14+S1887,FALSE)="","",INT(VLOOKUP(P1887&amp;"_"&amp;Q1887&amp;"_"&amp;R1887,[1]挑战模式!$A:$AS,20+S1887,FALSE))))</f>
        <v>7</v>
      </c>
      <c r="J1887" s="10">
        <f ca="1">IF(ISNA(VLOOKUP(P1887&amp;"_"&amp;Q1887&amp;"_"&amp;R1887,[1]挑战模式!$A:$AS,1,FALSE)),"",IF(VLOOKUP(P1887&amp;"_"&amp;Q1887&amp;"_"&amp;R1887,[1]挑战模式!$A:$AS,14+S1887,FALSE)="","",ROUND(VLOOKUP(P1887&amp;"_"&amp;Q1887&amp;"_"&amp;R1887,[1]挑战模式!$A:$AS,5,FALSE)/I1887,2)))</f>
        <v>2.86</v>
      </c>
      <c r="K1887" s="10">
        <f t="shared" ca="1" si="188"/>
        <v>1</v>
      </c>
      <c r="L1887" s="10" t="str">
        <f t="shared" ca="1" si="189"/>
        <v>Monster_Season4_Challenge5_3_2</v>
      </c>
      <c r="M1887" s="10">
        <f t="shared" ca="1" si="190"/>
        <v>1</v>
      </c>
      <c r="O1887" s="10">
        <f ca="1">IF(J1887="","",VLOOKUP(P1887&amp;"_"&amp;Q1887&amp;"_"&amp;R1887,[1]挑战模式!$A:$AS,38+S1887,FALSE))</f>
        <v>19</v>
      </c>
      <c r="P1887" s="10">
        <v>4</v>
      </c>
      <c r="Q1887" s="10">
        <v>5</v>
      </c>
      <c r="R1887" s="10">
        <v>3</v>
      </c>
      <c r="S1887" s="10">
        <v>2</v>
      </c>
    </row>
    <row r="1888" spans="2:19" x14ac:dyDescent="0.2">
      <c r="B1888" s="10" t="str">
        <f t="shared" si="185"/>
        <v/>
      </c>
      <c r="C1888" s="10" t="str">
        <f>IF(ISNA(VLOOKUP(P1888&amp;"_"&amp;Q1888&amp;"_"&amp;R1888,[1]挑战模式!$A:$AS,1,FALSE)),"",IF(R1888-R1887=0,"",R1888))</f>
        <v/>
      </c>
      <c r="D1888" s="10" t="str">
        <f t="shared" si="186"/>
        <v/>
      </c>
      <c r="E1888" s="10" t="str">
        <f>""</f>
        <v/>
      </c>
      <c r="F1888" s="10" t="str">
        <f>IF(C1888="","",VLOOKUP(P1888&amp;"_"&amp;Q1888&amp;"_"&amp;R1888,[1]挑战模式!$A:$AS,13,FALSE)-VLOOKUP(P1888&amp;"_"&amp;Q1888&amp;"_"&amp;R1888,[1]挑战模式!$A:$AS,14,FALSE))</f>
        <v/>
      </c>
      <c r="G1888" s="10" t="str">
        <f t="shared" si="187"/>
        <v/>
      </c>
      <c r="H1888" s="10" t="str">
        <f t="shared" si="191"/>
        <v/>
      </c>
      <c r="I1888" s="10" t="str">
        <f ca="1">IF(ISNA(VLOOKUP(P1888&amp;"_"&amp;Q1888&amp;"_"&amp;R1888,[1]挑战模式!$A:$AS,1,FALSE)),"",IF(VLOOKUP(P1888&amp;"_"&amp;Q1888&amp;"_"&amp;R1888,[1]挑战模式!$A:$AS,14+S1888,FALSE)="","",INT(VLOOKUP(P1888&amp;"_"&amp;Q1888&amp;"_"&amp;R1888,[1]挑战模式!$A:$AS,20+S1888,FALSE))))</f>
        <v/>
      </c>
      <c r="J1888" s="10" t="str">
        <f ca="1">IF(ISNA(VLOOKUP(P1888&amp;"_"&amp;Q1888&amp;"_"&amp;R1888,[1]挑战模式!$A:$AS,1,FALSE)),"",IF(VLOOKUP(P1888&amp;"_"&amp;Q1888&amp;"_"&amp;R1888,[1]挑战模式!$A:$AS,14+S1888,FALSE)="","",ROUND(VLOOKUP(P1888&amp;"_"&amp;Q1888&amp;"_"&amp;R1888,[1]挑战模式!$A:$AS,5,FALSE)/I1888,2)))</f>
        <v/>
      </c>
      <c r="K1888" s="10" t="str">
        <f t="shared" ca="1" si="188"/>
        <v/>
      </c>
      <c r="L1888" s="10" t="str">
        <f t="shared" ca="1" si="189"/>
        <v/>
      </c>
      <c r="M1888" s="10" t="str">
        <f t="shared" ca="1" si="190"/>
        <v/>
      </c>
      <c r="O1888" s="10" t="str">
        <f ca="1">IF(J1888="","",VLOOKUP(P1888&amp;"_"&amp;Q1888&amp;"_"&amp;R1888,[1]挑战模式!$A:$AS,38+S1888,FALSE))</f>
        <v/>
      </c>
      <c r="P1888" s="10">
        <v>4</v>
      </c>
      <c r="Q1888" s="10">
        <v>5</v>
      </c>
      <c r="R1888" s="10">
        <v>3</v>
      </c>
      <c r="S1888" s="10">
        <v>3</v>
      </c>
    </row>
    <row r="1889" spans="2:19" x14ac:dyDescent="0.2">
      <c r="B1889" s="10" t="str">
        <f t="shared" si="185"/>
        <v/>
      </c>
      <c r="C1889" s="10" t="str">
        <f>IF(ISNA(VLOOKUP(P1889&amp;"_"&amp;Q1889&amp;"_"&amp;R1889,[1]挑战模式!$A:$AS,1,FALSE)),"",IF(R1889-R1888=0,"",R1889))</f>
        <v/>
      </c>
      <c r="D1889" s="10" t="str">
        <f t="shared" si="186"/>
        <v/>
      </c>
      <c r="E1889" s="10" t="str">
        <f>""</f>
        <v/>
      </c>
      <c r="F1889" s="10" t="str">
        <f>IF(C1889="","",VLOOKUP(P1889&amp;"_"&amp;Q1889&amp;"_"&amp;R1889,[1]挑战模式!$A:$AS,13,FALSE)-VLOOKUP(P1889&amp;"_"&amp;Q1889&amp;"_"&amp;R1889,[1]挑战模式!$A:$AS,14,FALSE))</f>
        <v/>
      </c>
      <c r="G1889" s="10" t="str">
        <f t="shared" si="187"/>
        <v/>
      </c>
      <c r="H1889" s="10" t="str">
        <f t="shared" si="191"/>
        <v/>
      </c>
      <c r="I1889" s="10" t="str">
        <f ca="1">IF(ISNA(VLOOKUP(P1889&amp;"_"&amp;Q1889&amp;"_"&amp;R1889,[1]挑战模式!$A:$AS,1,FALSE)),"",IF(VLOOKUP(P1889&amp;"_"&amp;Q1889&amp;"_"&amp;R1889,[1]挑战模式!$A:$AS,14+S1889,FALSE)="","",INT(VLOOKUP(P1889&amp;"_"&amp;Q1889&amp;"_"&amp;R1889,[1]挑战模式!$A:$AS,20+S1889,FALSE))))</f>
        <v/>
      </c>
      <c r="J1889" s="10" t="str">
        <f ca="1">IF(ISNA(VLOOKUP(P1889&amp;"_"&amp;Q1889&amp;"_"&amp;R1889,[1]挑战模式!$A:$AS,1,FALSE)),"",IF(VLOOKUP(P1889&amp;"_"&amp;Q1889&amp;"_"&amp;R1889,[1]挑战模式!$A:$AS,14+S1889,FALSE)="","",ROUND(VLOOKUP(P1889&amp;"_"&amp;Q1889&amp;"_"&amp;R1889,[1]挑战模式!$A:$AS,5,FALSE)/I1889,2)))</f>
        <v/>
      </c>
      <c r="K1889" s="10" t="str">
        <f t="shared" ca="1" si="188"/>
        <v/>
      </c>
      <c r="L1889" s="10" t="str">
        <f t="shared" ca="1" si="189"/>
        <v/>
      </c>
      <c r="M1889" s="10" t="str">
        <f t="shared" ca="1" si="190"/>
        <v/>
      </c>
      <c r="O1889" s="10" t="str">
        <f ca="1">IF(J1889="","",VLOOKUP(P1889&amp;"_"&amp;Q1889&amp;"_"&amp;R1889,[1]挑战模式!$A:$AS,38+S1889,FALSE))</f>
        <v/>
      </c>
      <c r="P1889" s="10">
        <v>4</v>
      </c>
      <c r="Q1889" s="10">
        <v>5</v>
      </c>
      <c r="R1889" s="10">
        <v>3</v>
      </c>
      <c r="S1889" s="10">
        <v>4</v>
      </c>
    </row>
    <row r="1890" spans="2:19" x14ac:dyDescent="0.2">
      <c r="B1890" s="10" t="str">
        <f t="shared" si="185"/>
        <v/>
      </c>
      <c r="C1890" s="10" t="str">
        <f>IF(ISNA(VLOOKUP(P1890&amp;"_"&amp;Q1890&amp;"_"&amp;R1890,[1]挑战模式!$A:$AS,1,FALSE)),"",IF(R1890-R1889=0,"",R1890))</f>
        <v/>
      </c>
      <c r="D1890" s="10" t="str">
        <f t="shared" si="186"/>
        <v/>
      </c>
      <c r="E1890" s="10" t="str">
        <f>""</f>
        <v/>
      </c>
      <c r="F1890" s="10" t="str">
        <f>IF(C1890="","",VLOOKUP(P1890&amp;"_"&amp;Q1890&amp;"_"&amp;R1890,[1]挑战模式!$A:$AS,13,FALSE)-VLOOKUP(P1890&amp;"_"&amp;Q1890&amp;"_"&amp;R1890,[1]挑战模式!$A:$AS,14,FALSE))</f>
        <v/>
      </c>
      <c r="G1890" s="10" t="str">
        <f t="shared" si="187"/>
        <v/>
      </c>
      <c r="H1890" s="10" t="str">
        <f t="shared" si="191"/>
        <v/>
      </c>
      <c r="I1890" s="10" t="str">
        <f ca="1">IF(ISNA(VLOOKUP(P1890&amp;"_"&amp;Q1890&amp;"_"&amp;R1890,[1]挑战模式!$A:$AS,1,FALSE)),"",IF(VLOOKUP(P1890&amp;"_"&amp;Q1890&amp;"_"&amp;R1890,[1]挑战模式!$A:$AS,14+S1890,FALSE)="","",INT(VLOOKUP(P1890&amp;"_"&amp;Q1890&amp;"_"&amp;R1890,[1]挑战模式!$A:$AS,20+S1890,FALSE))))</f>
        <v/>
      </c>
      <c r="J1890" s="10" t="str">
        <f ca="1">IF(ISNA(VLOOKUP(P1890&amp;"_"&amp;Q1890&amp;"_"&amp;R1890,[1]挑战模式!$A:$AS,1,FALSE)),"",IF(VLOOKUP(P1890&amp;"_"&amp;Q1890&amp;"_"&amp;R1890,[1]挑战模式!$A:$AS,14+S1890,FALSE)="","",ROUND(VLOOKUP(P1890&amp;"_"&amp;Q1890&amp;"_"&amp;R1890,[1]挑战模式!$A:$AS,5,FALSE)/I1890,2)))</f>
        <v/>
      </c>
      <c r="K1890" s="10" t="str">
        <f t="shared" ca="1" si="188"/>
        <v/>
      </c>
      <c r="L1890" s="10" t="str">
        <f t="shared" ca="1" si="189"/>
        <v/>
      </c>
      <c r="M1890" s="10" t="str">
        <f t="shared" ca="1" si="190"/>
        <v/>
      </c>
      <c r="O1890" s="10" t="str">
        <f ca="1">IF(J1890="","",VLOOKUP(P1890&amp;"_"&amp;Q1890&amp;"_"&amp;R1890,[1]挑战模式!$A:$AS,38+S1890,FALSE))</f>
        <v/>
      </c>
      <c r="P1890" s="10">
        <v>4</v>
      </c>
      <c r="Q1890" s="10">
        <v>5</v>
      </c>
      <c r="R1890" s="10">
        <v>3</v>
      </c>
      <c r="S1890" s="10">
        <v>5</v>
      </c>
    </row>
    <row r="1891" spans="2:19" x14ac:dyDescent="0.2">
      <c r="B1891" s="10" t="str">
        <f t="shared" ref="B1891:B1921" si="192">IF(C1891="","","MonsterWaveCallRule_Season"&amp;P1891&amp;"_Challenge"&amp;Q1891)</f>
        <v/>
      </c>
      <c r="C1891" s="10" t="str">
        <f>IF(ISNA(VLOOKUP(P1891&amp;"_"&amp;Q1891&amp;"_"&amp;R1891,[1]挑战模式!$A:$AS,1,FALSE)),"",IF(R1891-R1890=0,"",R1891))</f>
        <v/>
      </c>
      <c r="D1891" s="10" t="str">
        <f t="shared" ref="D1891:D1921" si="193">IF(C1891="","","赛季"&amp;P1891&amp;"挑战关卡"&amp;Q1891&amp;"波次"&amp;R1891)</f>
        <v/>
      </c>
      <c r="E1891" s="10" t="str">
        <f>""</f>
        <v/>
      </c>
      <c r="F1891" s="10" t="str">
        <f>IF(C1891="","",VLOOKUP(P1891&amp;"_"&amp;Q1891&amp;"_"&amp;R1891,[1]挑战模式!$A:$AS,13,FALSE)-VLOOKUP(P1891&amp;"_"&amp;Q1891&amp;"_"&amp;R1891,[1]挑战模式!$A:$AS,14,FALSE))</f>
        <v/>
      </c>
      <c r="G1891" s="10" t="str">
        <f t="shared" ref="G1891:G1921" si="194">IF(C1891="","",180)</f>
        <v/>
      </c>
      <c r="H1891" s="10" t="str">
        <f t="shared" si="191"/>
        <v/>
      </c>
      <c r="I1891" s="10" t="str">
        <f ca="1">IF(ISNA(VLOOKUP(P1891&amp;"_"&amp;Q1891&amp;"_"&amp;R1891,[1]挑战模式!$A:$AS,1,FALSE)),"",IF(VLOOKUP(P1891&amp;"_"&amp;Q1891&amp;"_"&amp;R1891,[1]挑战模式!$A:$AS,14+S1891,FALSE)="","",INT(VLOOKUP(P1891&amp;"_"&amp;Q1891&amp;"_"&amp;R1891,[1]挑战模式!$A:$AS,20+S1891,FALSE))))</f>
        <v/>
      </c>
      <c r="J1891" s="10" t="str">
        <f ca="1">IF(ISNA(VLOOKUP(P1891&amp;"_"&amp;Q1891&amp;"_"&amp;R1891,[1]挑战模式!$A:$AS,1,FALSE)),"",IF(VLOOKUP(P1891&amp;"_"&amp;Q1891&amp;"_"&amp;R1891,[1]挑战模式!$A:$AS,14+S1891,FALSE)="","",ROUND(VLOOKUP(P1891&amp;"_"&amp;Q1891&amp;"_"&amp;R1891,[1]挑战模式!$A:$AS,5,FALSE)/I1891,2)))</f>
        <v/>
      </c>
      <c r="K1891" s="10" t="str">
        <f t="shared" ref="K1891:K1921" ca="1" si="195">IF(J1891="","",1)</f>
        <v/>
      </c>
      <c r="L1891" s="10" t="str">
        <f t="shared" ref="L1891:L1921" ca="1" si="196">IF(J1891="","","Monster_Season"&amp;P1891&amp;"_Challenge"&amp;Q1891&amp;"_"&amp;R1891&amp;"_"&amp;S1891)</f>
        <v/>
      </c>
      <c r="M1891" s="10" t="str">
        <f t="shared" ref="M1891:M1921" ca="1" si="197">IF(J1891="","",1)</f>
        <v/>
      </c>
      <c r="O1891" s="10" t="str">
        <f ca="1">IF(J1891="","",VLOOKUP(P1891&amp;"_"&amp;Q1891&amp;"_"&amp;R1891,[1]挑战模式!$A:$AS,38+S1891,FALSE))</f>
        <v/>
      </c>
      <c r="P1891" s="10">
        <v>4</v>
      </c>
      <c r="Q1891" s="10">
        <v>5</v>
      </c>
      <c r="R1891" s="10">
        <v>3</v>
      </c>
      <c r="S1891" s="10">
        <v>6</v>
      </c>
    </row>
    <row r="1892" spans="2:19" x14ac:dyDescent="0.2">
      <c r="B1892" s="10" t="str">
        <f t="shared" si="192"/>
        <v>MonsterWaveCallRule_Season4_Challenge5</v>
      </c>
      <c r="C1892" s="10">
        <f>IF(ISNA(VLOOKUP(P1892&amp;"_"&amp;Q1892&amp;"_"&amp;R1892,[1]挑战模式!$A:$AS,1,FALSE)),"",IF(R1892-R1891=0,"",R1892))</f>
        <v>4</v>
      </c>
      <c r="D1892" s="10" t="str">
        <f t="shared" si="193"/>
        <v>赛季4挑战关卡5波次4</v>
      </c>
      <c r="E1892" s="10" t="str">
        <f>""</f>
        <v/>
      </c>
      <c r="F1892" s="10">
        <f>IF(C1892="","",VLOOKUP(P1892&amp;"_"&amp;Q1892&amp;"_"&amp;R1892,[1]挑战模式!$A:$AS,13,FALSE)-VLOOKUP(P1892&amp;"_"&amp;Q1892&amp;"_"&amp;R1892,[1]挑战模式!$A:$AS,14,FALSE))</f>
        <v>100</v>
      </c>
      <c r="G1892" s="10">
        <f t="shared" si="194"/>
        <v>180</v>
      </c>
      <c r="H1892" s="10">
        <f t="shared" si="191"/>
        <v>0</v>
      </c>
      <c r="I1892" s="10">
        <f ca="1">IF(ISNA(VLOOKUP(P1892&amp;"_"&amp;Q1892&amp;"_"&amp;R1892,[1]挑战模式!$A:$AS,1,FALSE)),"",IF(VLOOKUP(P1892&amp;"_"&amp;Q1892&amp;"_"&amp;R1892,[1]挑战模式!$A:$AS,14+S1892,FALSE)="","",INT(VLOOKUP(P1892&amp;"_"&amp;Q1892&amp;"_"&amp;R1892,[1]挑战模式!$A:$AS,20+S1892,FALSE))))</f>
        <v>9</v>
      </c>
      <c r="J1892" s="10">
        <f ca="1">IF(ISNA(VLOOKUP(P1892&amp;"_"&amp;Q1892&amp;"_"&amp;R1892,[1]挑战模式!$A:$AS,1,FALSE)),"",IF(VLOOKUP(P1892&amp;"_"&amp;Q1892&amp;"_"&amp;R1892,[1]挑战模式!$A:$AS,14+S1892,FALSE)="","",ROUND(VLOOKUP(P1892&amp;"_"&amp;Q1892&amp;"_"&amp;R1892,[1]挑战模式!$A:$AS,5,FALSE)/I1892,2)))</f>
        <v>2.78</v>
      </c>
      <c r="K1892" s="10">
        <f t="shared" ca="1" si="195"/>
        <v>1</v>
      </c>
      <c r="L1892" s="10" t="str">
        <f t="shared" ca="1" si="196"/>
        <v>Monster_Season4_Challenge5_4_1</v>
      </c>
      <c r="M1892" s="10">
        <f t="shared" ca="1" si="197"/>
        <v>1</v>
      </c>
      <c r="O1892" s="10">
        <f ca="1">IF(J1892="","",VLOOKUP(P1892&amp;"_"&amp;Q1892&amp;"_"&amp;R1892,[1]挑战模式!$A:$AS,38+S1892,FALSE))</f>
        <v>6</v>
      </c>
      <c r="P1892" s="10">
        <v>4</v>
      </c>
      <c r="Q1892" s="10">
        <v>5</v>
      </c>
      <c r="R1892" s="10">
        <v>4</v>
      </c>
      <c r="S1892" s="10">
        <v>1</v>
      </c>
    </row>
    <row r="1893" spans="2:19" x14ac:dyDescent="0.2">
      <c r="B1893" s="10" t="str">
        <f t="shared" si="192"/>
        <v/>
      </c>
      <c r="C1893" s="10" t="str">
        <f>IF(ISNA(VLOOKUP(P1893&amp;"_"&amp;Q1893&amp;"_"&amp;R1893,[1]挑战模式!$A:$AS,1,FALSE)),"",IF(R1893-R1892=0,"",R1893))</f>
        <v/>
      </c>
      <c r="D1893" s="10" t="str">
        <f t="shared" si="193"/>
        <v/>
      </c>
      <c r="E1893" s="10" t="str">
        <f>""</f>
        <v/>
      </c>
      <c r="F1893" s="10" t="str">
        <f>IF(C1893="","",VLOOKUP(P1893&amp;"_"&amp;Q1893&amp;"_"&amp;R1893,[1]挑战模式!$A:$AS,13,FALSE)-VLOOKUP(P1893&amp;"_"&amp;Q1893&amp;"_"&amp;R1893,[1]挑战模式!$A:$AS,14,FALSE))</f>
        <v/>
      </c>
      <c r="G1893" s="10" t="str">
        <f t="shared" si="194"/>
        <v/>
      </c>
      <c r="H1893" s="10" t="str">
        <f t="shared" si="191"/>
        <v/>
      </c>
      <c r="I1893" s="10">
        <f ca="1">IF(ISNA(VLOOKUP(P1893&amp;"_"&amp;Q1893&amp;"_"&amp;R1893,[1]挑战模式!$A:$AS,1,FALSE)),"",IF(VLOOKUP(P1893&amp;"_"&amp;Q1893&amp;"_"&amp;R1893,[1]挑战模式!$A:$AS,14+S1893,FALSE)="","",INT(VLOOKUP(P1893&amp;"_"&amp;Q1893&amp;"_"&amp;R1893,[1]挑战模式!$A:$AS,20+S1893,FALSE))))</f>
        <v>9</v>
      </c>
      <c r="J1893" s="10">
        <f ca="1">IF(ISNA(VLOOKUP(P1893&amp;"_"&amp;Q1893&amp;"_"&amp;R1893,[1]挑战模式!$A:$AS,1,FALSE)),"",IF(VLOOKUP(P1893&amp;"_"&amp;Q1893&amp;"_"&amp;R1893,[1]挑战模式!$A:$AS,14+S1893,FALSE)="","",ROUND(VLOOKUP(P1893&amp;"_"&amp;Q1893&amp;"_"&amp;R1893,[1]挑战模式!$A:$AS,5,FALSE)/I1893,2)))</f>
        <v>2.78</v>
      </c>
      <c r="K1893" s="10">
        <f t="shared" ca="1" si="195"/>
        <v>1</v>
      </c>
      <c r="L1893" s="10" t="str">
        <f t="shared" ca="1" si="196"/>
        <v>Monster_Season4_Challenge5_4_2</v>
      </c>
      <c r="M1893" s="10">
        <f t="shared" ca="1" si="197"/>
        <v>1</v>
      </c>
      <c r="O1893" s="10">
        <f ca="1">IF(J1893="","",VLOOKUP(P1893&amp;"_"&amp;Q1893&amp;"_"&amp;R1893,[1]挑战模式!$A:$AS,38+S1893,FALSE))</f>
        <v>11</v>
      </c>
      <c r="P1893" s="10">
        <v>4</v>
      </c>
      <c r="Q1893" s="10">
        <v>5</v>
      </c>
      <c r="R1893" s="10">
        <v>4</v>
      </c>
      <c r="S1893" s="10">
        <v>2</v>
      </c>
    </row>
    <row r="1894" spans="2:19" x14ac:dyDescent="0.2">
      <c r="B1894" s="10" t="str">
        <f t="shared" si="192"/>
        <v/>
      </c>
      <c r="C1894" s="10" t="str">
        <f>IF(ISNA(VLOOKUP(P1894&amp;"_"&amp;Q1894&amp;"_"&amp;R1894,[1]挑战模式!$A:$AS,1,FALSE)),"",IF(R1894-R1893=0,"",R1894))</f>
        <v/>
      </c>
      <c r="D1894" s="10" t="str">
        <f t="shared" si="193"/>
        <v/>
      </c>
      <c r="E1894" s="10" t="str">
        <f>""</f>
        <v/>
      </c>
      <c r="F1894" s="10" t="str">
        <f>IF(C1894="","",VLOOKUP(P1894&amp;"_"&amp;Q1894&amp;"_"&amp;R1894,[1]挑战模式!$A:$AS,13,FALSE)-VLOOKUP(P1894&amp;"_"&amp;Q1894&amp;"_"&amp;R1894,[1]挑战模式!$A:$AS,14,FALSE))</f>
        <v/>
      </c>
      <c r="G1894" s="10" t="str">
        <f t="shared" si="194"/>
        <v/>
      </c>
      <c r="H1894" s="10" t="str">
        <f t="shared" si="191"/>
        <v/>
      </c>
      <c r="I1894" s="10">
        <f ca="1">IF(ISNA(VLOOKUP(P1894&amp;"_"&amp;Q1894&amp;"_"&amp;R1894,[1]挑战模式!$A:$AS,1,FALSE)),"",IF(VLOOKUP(P1894&amp;"_"&amp;Q1894&amp;"_"&amp;R1894,[1]挑战模式!$A:$AS,14+S1894,FALSE)="","",INT(VLOOKUP(P1894&amp;"_"&amp;Q1894&amp;"_"&amp;R1894,[1]挑战模式!$A:$AS,20+S1894,FALSE))))</f>
        <v>4</v>
      </c>
      <c r="J1894" s="10">
        <f ca="1">IF(ISNA(VLOOKUP(P1894&amp;"_"&amp;Q1894&amp;"_"&amp;R1894,[1]挑战模式!$A:$AS,1,FALSE)),"",IF(VLOOKUP(P1894&amp;"_"&amp;Q1894&amp;"_"&amp;R1894,[1]挑战模式!$A:$AS,14+S1894,FALSE)="","",ROUND(VLOOKUP(P1894&amp;"_"&amp;Q1894&amp;"_"&amp;R1894,[1]挑战模式!$A:$AS,5,FALSE)/I1894,2)))</f>
        <v>6.25</v>
      </c>
      <c r="K1894" s="10">
        <f t="shared" ca="1" si="195"/>
        <v>1</v>
      </c>
      <c r="L1894" s="10" t="str">
        <f t="shared" ca="1" si="196"/>
        <v>Monster_Season4_Challenge5_4_3</v>
      </c>
      <c r="M1894" s="10">
        <f t="shared" ca="1" si="197"/>
        <v>1</v>
      </c>
      <c r="O1894" s="10">
        <f ca="1">IF(J1894="","",VLOOKUP(P1894&amp;"_"&amp;Q1894&amp;"_"&amp;R1894,[1]挑战模式!$A:$AS,38+S1894,FALSE))</f>
        <v>11</v>
      </c>
      <c r="P1894" s="10">
        <v>4</v>
      </c>
      <c r="Q1894" s="10">
        <v>5</v>
      </c>
      <c r="R1894" s="10">
        <v>4</v>
      </c>
      <c r="S1894" s="10">
        <v>3</v>
      </c>
    </row>
    <row r="1895" spans="2:19" x14ac:dyDescent="0.2">
      <c r="B1895" s="10" t="str">
        <f t="shared" si="192"/>
        <v/>
      </c>
      <c r="C1895" s="10" t="str">
        <f>IF(ISNA(VLOOKUP(P1895&amp;"_"&amp;Q1895&amp;"_"&amp;R1895,[1]挑战模式!$A:$AS,1,FALSE)),"",IF(R1895-R1894=0,"",R1895))</f>
        <v/>
      </c>
      <c r="D1895" s="10" t="str">
        <f t="shared" si="193"/>
        <v/>
      </c>
      <c r="E1895" s="10" t="str">
        <f>""</f>
        <v/>
      </c>
      <c r="F1895" s="10" t="str">
        <f>IF(C1895="","",VLOOKUP(P1895&amp;"_"&amp;Q1895&amp;"_"&amp;R1895,[1]挑战模式!$A:$AS,13,FALSE)-VLOOKUP(P1895&amp;"_"&amp;Q1895&amp;"_"&amp;R1895,[1]挑战模式!$A:$AS,14,FALSE))</f>
        <v/>
      </c>
      <c r="G1895" s="10" t="str">
        <f t="shared" si="194"/>
        <v/>
      </c>
      <c r="H1895" s="10" t="str">
        <f t="shared" si="191"/>
        <v/>
      </c>
      <c r="I1895" s="10" t="str">
        <f ca="1">IF(ISNA(VLOOKUP(P1895&amp;"_"&amp;Q1895&amp;"_"&amp;R1895,[1]挑战模式!$A:$AS,1,FALSE)),"",IF(VLOOKUP(P1895&amp;"_"&amp;Q1895&amp;"_"&amp;R1895,[1]挑战模式!$A:$AS,14+S1895,FALSE)="","",INT(VLOOKUP(P1895&amp;"_"&amp;Q1895&amp;"_"&amp;R1895,[1]挑战模式!$A:$AS,20+S1895,FALSE))))</f>
        <v/>
      </c>
      <c r="J1895" s="10" t="str">
        <f ca="1">IF(ISNA(VLOOKUP(P1895&amp;"_"&amp;Q1895&amp;"_"&amp;R1895,[1]挑战模式!$A:$AS,1,FALSE)),"",IF(VLOOKUP(P1895&amp;"_"&amp;Q1895&amp;"_"&amp;R1895,[1]挑战模式!$A:$AS,14+S1895,FALSE)="","",ROUND(VLOOKUP(P1895&amp;"_"&amp;Q1895&amp;"_"&amp;R1895,[1]挑战模式!$A:$AS,5,FALSE)/I1895,2)))</f>
        <v/>
      </c>
      <c r="K1895" s="10" t="str">
        <f t="shared" ca="1" si="195"/>
        <v/>
      </c>
      <c r="L1895" s="10" t="str">
        <f t="shared" ca="1" si="196"/>
        <v/>
      </c>
      <c r="M1895" s="10" t="str">
        <f t="shared" ca="1" si="197"/>
        <v/>
      </c>
      <c r="O1895" s="10" t="str">
        <f ca="1">IF(J1895="","",VLOOKUP(P1895&amp;"_"&amp;Q1895&amp;"_"&amp;R1895,[1]挑战模式!$A:$AS,38+S1895,FALSE))</f>
        <v/>
      </c>
      <c r="P1895" s="10">
        <v>4</v>
      </c>
      <c r="Q1895" s="10">
        <v>5</v>
      </c>
      <c r="R1895" s="10">
        <v>4</v>
      </c>
      <c r="S1895" s="10">
        <v>4</v>
      </c>
    </row>
    <row r="1896" spans="2:19" x14ac:dyDescent="0.2">
      <c r="B1896" s="10" t="str">
        <f t="shared" si="192"/>
        <v/>
      </c>
      <c r="C1896" s="10" t="str">
        <f>IF(ISNA(VLOOKUP(P1896&amp;"_"&amp;Q1896&amp;"_"&amp;R1896,[1]挑战模式!$A:$AS,1,FALSE)),"",IF(R1896-R1895=0,"",R1896))</f>
        <v/>
      </c>
      <c r="D1896" s="10" t="str">
        <f t="shared" si="193"/>
        <v/>
      </c>
      <c r="E1896" s="10" t="str">
        <f>""</f>
        <v/>
      </c>
      <c r="F1896" s="10" t="str">
        <f>IF(C1896="","",VLOOKUP(P1896&amp;"_"&amp;Q1896&amp;"_"&amp;R1896,[1]挑战模式!$A:$AS,13,FALSE)-VLOOKUP(P1896&amp;"_"&amp;Q1896&amp;"_"&amp;R1896,[1]挑战模式!$A:$AS,14,FALSE))</f>
        <v/>
      </c>
      <c r="G1896" s="10" t="str">
        <f t="shared" si="194"/>
        <v/>
      </c>
      <c r="H1896" s="10" t="str">
        <f t="shared" si="191"/>
        <v/>
      </c>
      <c r="I1896" s="10" t="str">
        <f ca="1">IF(ISNA(VLOOKUP(P1896&amp;"_"&amp;Q1896&amp;"_"&amp;R1896,[1]挑战模式!$A:$AS,1,FALSE)),"",IF(VLOOKUP(P1896&amp;"_"&amp;Q1896&amp;"_"&amp;R1896,[1]挑战模式!$A:$AS,14+S1896,FALSE)="","",INT(VLOOKUP(P1896&amp;"_"&amp;Q1896&amp;"_"&amp;R1896,[1]挑战模式!$A:$AS,20+S1896,FALSE))))</f>
        <v/>
      </c>
      <c r="J1896" s="10" t="str">
        <f ca="1">IF(ISNA(VLOOKUP(P1896&amp;"_"&amp;Q1896&amp;"_"&amp;R1896,[1]挑战模式!$A:$AS,1,FALSE)),"",IF(VLOOKUP(P1896&amp;"_"&amp;Q1896&amp;"_"&amp;R1896,[1]挑战模式!$A:$AS,14+S1896,FALSE)="","",ROUND(VLOOKUP(P1896&amp;"_"&amp;Q1896&amp;"_"&amp;R1896,[1]挑战模式!$A:$AS,5,FALSE)/I1896,2)))</f>
        <v/>
      </c>
      <c r="K1896" s="10" t="str">
        <f t="shared" ca="1" si="195"/>
        <v/>
      </c>
      <c r="L1896" s="10" t="str">
        <f t="shared" ca="1" si="196"/>
        <v/>
      </c>
      <c r="M1896" s="10" t="str">
        <f t="shared" ca="1" si="197"/>
        <v/>
      </c>
      <c r="O1896" s="10" t="str">
        <f ca="1">IF(J1896="","",VLOOKUP(P1896&amp;"_"&amp;Q1896&amp;"_"&amp;R1896,[1]挑战模式!$A:$AS,38+S1896,FALSE))</f>
        <v/>
      </c>
      <c r="P1896" s="10">
        <v>4</v>
      </c>
      <c r="Q1896" s="10">
        <v>5</v>
      </c>
      <c r="R1896" s="10">
        <v>4</v>
      </c>
      <c r="S1896" s="10">
        <v>5</v>
      </c>
    </row>
    <row r="1897" spans="2:19" x14ac:dyDescent="0.2">
      <c r="B1897" s="10" t="str">
        <f t="shared" si="192"/>
        <v/>
      </c>
      <c r="C1897" s="10" t="str">
        <f>IF(ISNA(VLOOKUP(P1897&amp;"_"&amp;Q1897&amp;"_"&amp;R1897,[1]挑战模式!$A:$AS,1,FALSE)),"",IF(R1897-R1896=0,"",R1897))</f>
        <v/>
      </c>
      <c r="D1897" s="10" t="str">
        <f t="shared" si="193"/>
        <v/>
      </c>
      <c r="E1897" s="10" t="str">
        <f>""</f>
        <v/>
      </c>
      <c r="F1897" s="10" t="str">
        <f>IF(C1897="","",VLOOKUP(P1897&amp;"_"&amp;Q1897&amp;"_"&amp;R1897,[1]挑战模式!$A:$AS,13,FALSE)-VLOOKUP(P1897&amp;"_"&amp;Q1897&amp;"_"&amp;R1897,[1]挑战模式!$A:$AS,14,FALSE))</f>
        <v/>
      </c>
      <c r="G1897" s="10" t="str">
        <f t="shared" si="194"/>
        <v/>
      </c>
      <c r="H1897" s="10" t="str">
        <f t="shared" si="191"/>
        <v/>
      </c>
      <c r="I1897" s="10" t="str">
        <f ca="1">IF(ISNA(VLOOKUP(P1897&amp;"_"&amp;Q1897&amp;"_"&amp;R1897,[1]挑战模式!$A:$AS,1,FALSE)),"",IF(VLOOKUP(P1897&amp;"_"&amp;Q1897&amp;"_"&amp;R1897,[1]挑战模式!$A:$AS,14+S1897,FALSE)="","",INT(VLOOKUP(P1897&amp;"_"&amp;Q1897&amp;"_"&amp;R1897,[1]挑战模式!$A:$AS,20+S1897,FALSE))))</f>
        <v/>
      </c>
      <c r="J1897" s="10" t="str">
        <f ca="1">IF(ISNA(VLOOKUP(P1897&amp;"_"&amp;Q1897&amp;"_"&amp;R1897,[1]挑战模式!$A:$AS,1,FALSE)),"",IF(VLOOKUP(P1897&amp;"_"&amp;Q1897&amp;"_"&amp;R1897,[1]挑战模式!$A:$AS,14+S1897,FALSE)="","",ROUND(VLOOKUP(P1897&amp;"_"&amp;Q1897&amp;"_"&amp;R1897,[1]挑战模式!$A:$AS,5,FALSE)/I1897,2)))</f>
        <v/>
      </c>
      <c r="K1897" s="10" t="str">
        <f t="shared" ca="1" si="195"/>
        <v/>
      </c>
      <c r="L1897" s="10" t="str">
        <f t="shared" ca="1" si="196"/>
        <v/>
      </c>
      <c r="M1897" s="10" t="str">
        <f t="shared" ca="1" si="197"/>
        <v/>
      </c>
      <c r="O1897" s="10" t="str">
        <f ca="1">IF(J1897="","",VLOOKUP(P1897&amp;"_"&amp;Q1897&amp;"_"&amp;R1897,[1]挑战模式!$A:$AS,38+S1897,FALSE))</f>
        <v/>
      </c>
      <c r="P1897" s="10">
        <v>4</v>
      </c>
      <c r="Q1897" s="10">
        <v>5</v>
      </c>
      <c r="R1897" s="10">
        <v>4</v>
      </c>
      <c r="S1897" s="10">
        <v>6</v>
      </c>
    </row>
    <row r="1898" spans="2:19" x14ac:dyDescent="0.2">
      <c r="B1898" s="10" t="str">
        <f t="shared" si="192"/>
        <v>MonsterWaveCallRule_Season4_Challenge5</v>
      </c>
      <c r="C1898" s="10">
        <f>IF(ISNA(VLOOKUP(P1898&amp;"_"&amp;Q1898&amp;"_"&amp;R1898,[1]挑战模式!$A:$AS,1,FALSE)),"",IF(R1898-R1897=0,"",R1898))</f>
        <v>5</v>
      </c>
      <c r="D1898" s="10" t="str">
        <f t="shared" si="193"/>
        <v>赛季4挑战关卡5波次5</v>
      </c>
      <c r="E1898" s="10" t="str">
        <f>""</f>
        <v/>
      </c>
      <c r="F1898" s="10">
        <f>IF(C1898="","",VLOOKUP(P1898&amp;"_"&amp;Q1898&amp;"_"&amp;R1898,[1]挑战模式!$A:$AS,13,FALSE)-VLOOKUP(P1898&amp;"_"&amp;Q1898&amp;"_"&amp;R1898,[1]挑战模式!$A:$AS,14,FALSE))</f>
        <v>100</v>
      </c>
      <c r="G1898" s="10">
        <f t="shared" si="194"/>
        <v>180</v>
      </c>
      <c r="H1898" s="10">
        <f t="shared" si="191"/>
        <v>0</v>
      </c>
      <c r="I1898" s="10">
        <f ca="1">IF(ISNA(VLOOKUP(P1898&amp;"_"&amp;Q1898&amp;"_"&amp;R1898,[1]挑战模式!$A:$AS,1,FALSE)),"",IF(VLOOKUP(P1898&amp;"_"&amp;Q1898&amp;"_"&amp;R1898,[1]挑战模式!$A:$AS,14+S1898,FALSE)="","",INT(VLOOKUP(P1898&amp;"_"&amp;Q1898&amp;"_"&amp;R1898,[1]挑战模式!$A:$AS,20+S1898,FALSE))))</f>
        <v>12</v>
      </c>
      <c r="J1898" s="10">
        <f ca="1">IF(ISNA(VLOOKUP(P1898&amp;"_"&amp;Q1898&amp;"_"&amp;R1898,[1]挑战模式!$A:$AS,1,FALSE)),"",IF(VLOOKUP(P1898&amp;"_"&amp;Q1898&amp;"_"&amp;R1898,[1]挑战模式!$A:$AS,14+S1898,FALSE)="","",ROUND(VLOOKUP(P1898&amp;"_"&amp;Q1898&amp;"_"&amp;R1898,[1]挑战模式!$A:$AS,5,FALSE)/I1898,2)))</f>
        <v>2.5</v>
      </c>
      <c r="K1898" s="10">
        <f t="shared" ca="1" si="195"/>
        <v>1</v>
      </c>
      <c r="L1898" s="10" t="str">
        <f t="shared" ca="1" si="196"/>
        <v>Monster_Season4_Challenge5_5_1</v>
      </c>
      <c r="M1898" s="10">
        <f t="shared" ca="1" si="197"/>
        <v>1</v>
      </c>
      <c r="O1898" s="10">
        <f ca="1">IF(J1898="","",VLOOKUP(P1898&amp;"_"&amp;Q1898&amp;"_"&amp;R1898,[1]挑战模式!$A:$AS,38+S1898,FALSE))</f>
        <v>7</v>
      </c>
      <c r="P1898" s="10">
        <v>4</v>
      </c>
      <c r="Q1898" s="10">
        <v>5</v>
      </c>
      <c r="R1898" s="10">
        <v>5</v>
      </c>
      <c r="S1898" s="10">
        <v>1</v>
      </c>
    </row>
    <row r="1899" spans="2:19" x14ac:dyDescent="0.2">
      <c r="B1899" s="10" t="str">
        <f t="shared" si="192"/>
        <v/>
      </c>
      <c r="C1899" s="10" t="str">
        <f>IF(ISNA(VLOOKUP(P1899&amp;"_"&amp;Q1899&amp;"_"&amp;R1899,[1]挑战模式!$A:$AS,1,FALSE)),"",IF(R1899-R1898=0,"",R1899))</f>
        <v/>
      </c>
      <c r="D1899" s="10" t="str">
        <f t="shared" si="193"/>
        <v/>
      </c>
      <c r="E1899" s="10" t="str">
        <f>""</f>
        <v/>
      </c>
      <c r="F1899" s="10" t="str">
        <f>IF(C1899="","",VLOOKUP(P1899&amp;"_"&amp;Q1899&amp;"_"&amp;R1899,[1]挑战模式!$A:$AS,13,FALSE)-VLOOKUP(P1899&amp;"_"&amp;Q1899&amp;"_"&amp;R1899,[1]挑战模式!$A:$AS,14,FALSE))</f>
        <v/>
      </c>
      <c r="G1899" s="10" t="str">
        <f t="shared" si="194"/>
        <v/>
      </c>
      <c r="H1899" s="10" t="str">
        <f t="shared" si="191"/>
        <v/>
      </c>
      <c r="I1899" s="10">
        <f ca="1">IF(ISNA(VLOOKUP(P1899&amp;"_"&amp;Q1899&amp;"_"&amp;R1899,[1]挑战模式!$A:$AS,1,FALSE)),"",IF(VLOOKUP(P1899&amp;"_"&amp;Q1899&amp;"_"&amp;R1899,[1]挑战模式!$A:$AS,14+S1899,FALSE)="","",INT(VLOOKUP(P1899&amp;"_"&amp;Q1899&amp;"_"&amp;R1899,[1]挑战模式!$A:$AS,20+S1899,FALSE))))</f>
        <v>12</v>
      </c>
      <c r="J1899" s="10">
        <f ca="1">IF(ISNA(VLOOKUP(P1899&amp;"_"&amp;Q1899&amp;"_"&amp;R1899,[1]挑战模式!$A:$AS,1,FALSE)),"",IF(VLOOKUP(P1899&amp;"_"&amp;Q1899&amp;"_"&amp;R1899,[1]挑战模式!$A:$AS,14+S1899,FALSE)="","",ROUND(VLOOKUP(P1899&amp;"_"&amp;Q1899&amp;"_"&amp;R1899,[1]挑战模式!$A:$AS,5,FALSE)/I1899,2)))</f>
        <v>2.5</v>
      </c>
      <c r="K1899" s="10">
        <f t="shared" ca="1" si="195"/>
        <v>1</v>
      </c>
      <c r="L1899" s="10" t="str">
        <f t="shared" ca="1" si="196"/>
        <v>Monster_Season4_Challenge5_5_2</v>
      </c>
      <c r="M1899" s="10">
        <f t="shared" ca="1" si="197"/>
        <v>1</v>
      </c>
      <c r="O1899" s="10">
        <f ca="1">IF(J1899="","",VLOOKUP(P1899&amp;"_"&amp;Q1899&amp;"_"&amp;R1899,[1]挑战模式!$A:$AS,38+S1899,FALSE))</f>
        <v>7</v>
      </c>
      <c r="P1899" s="10">
        <v>4</v>
      </c>
      <c r="Q1899" s="10">
        <v>5</v>
      </c>
      <c r="R1899" s="10">
        <v>5</v>
      </c>
      <c r="S1899" s="10">
        <v>2</v>
      </c>
    </row>
    <row r="1900" spans="2:19" x14ac:dyDescent="0.2">
      <c r="B1900" s="10" t="str">
        <f t="shared" si="192"/>
        <v/>
      </c>
      <c r="C1900" s="10" t="str">
        <f>IF(ISNA(VLOOKUP(P1900&amp;"_"&amp;Q1900&amp;"_"&amp;R1900,[1]挑战模式!$A:$AS,1,FALSE)),"",IF(R1900-R1899=0,"",R1900))</f>
        <v/>
      </c>
      <c r="D1900" s="10" t="str">
        <f t="shared" si="193"/>
        <v/>
      </c>
      <c r="E1900" s="10" t="str">
        <f>""</f>
        <v/>
      </c>
      <c r="F1900" s="10" t="str">
        <f>IF(C1900="","",VLOOKUP(P1900&amp;"_"&amp;Q1900&amp;"_"&amp;R1900,[1]挑战模式!$A:$AS,13,FALSE)-VLOOKUP(P1900&amp;"_"&amp;Q1900&amp;"_"&amp;R1900,[1]挑战模式!$A:$AS,14,FALSE))</f>
        <v/>
      </c>
      <c r="G1900" s="10" t="str">
        <f t="shared" si="194"/>
        <v/>
      </c>
      <c r="H1900" s="10" t="str">
        <f t="shared" si="191"/>
        <v/>
      </c>
      <c r="I1900" s="10">
        <f ca="1">IF(ISNA(VLOOKUP(P1900&amp;"_"&amp;Q1900&amp;"_"&amp;R1900,[1]挑战模式!$A:$AS,1,FALSE)),"",IF(VLOOKUP(P1900&amp;"_"&amp;Q1900&amp;"_"&amp;R1900,[1]挑战模式!$A:$AS,14+S1900,FALSE)="","",INT(VLOOKUP(P1900&amp;"_"&amp;Q1900&amp;"_"&amp;R1900,[1]挑战模式!$A:$AS,20+S1900,FALSE))))</f>
        <v>6</v>
      </c>
      <c r="J1900" s="10">
        <f ca="1">IF(ISNA(VLOOKUP(P1900&amp;"_"&amp;Q1900&amp;"_"&amp;R1900,[1]挑战模式!$A:$AS,1,FALSE)),"",IF(VLOOKUP(P1900&amp;"_"&amp;Q1900&amp;"_"&amp;R1900,[1]挑战模式!$A:$AS,14+S1900,FALSE)="","",ROUND(VLOOKUP(P1900&amp;"_"&amp;Q1900&amp;"_"&amp;R1900,[1]挑战模式!$A:$AS,5,FALSE)/I1900,2)))</f>
        <v>5</v>
      </c>
      <c r="K1900" s="10">
        <f t="shared" ca="1" si="195"/>
        <v>1</v>
      </c>
      <c r="L1900" s="10" t="str">
        <f t="shared" ca="1" si="196"/>
        <v>Monster_Season4_Challenge5_5_3</v>
      </c>
      <c r="M1900" s="10">
        <f t="shared" ca="1" si="197"/>
        <v>1</v>
      </c>
      <c r="O1900" s="10">
        <f ca="1">IF(J1900="","",VLOOKUP(P1900&amp;"_"&amp;Q1900&amp;"_"&amp;R1900,[1]挑战模式!$A:$AS,38+S1900,FALSE))</f>
        <v>7</v>
      </c>
      <c r="P1900" s="10">
        <v>4</v>
      </c>
      <c r="Q1900" s="10">
        <v>5</v>
      </c>
      <c r="R1900" s="10">
        <v>5</v>
      </c>
      <c r="S1900" s="10">
        <v>3</v>
      </c>
    </row>
    <row r="1901" spans="2:19" x14ac:dyDescent="0.2">
      <c r="B1901" s="10" t="str">
        <f t="shared" si="192"/>
        <v/>
      </c>
      <c r="C1901" s="10" t="str">
        <f>IF(ISNA(VLOOKUP(P1901&amp;"_"&amp;Q1901&amp;"_"&amp;R1901,[1]挑战模式!$A:$AS,1,FALSE)),"",IF(R1901-R1900=0,"",R1901))</f>
        <v/>
      </c>
      <c r="D1901" s="10" t="str">
        <f t="shared" si="193"/>
        <v/>
      </c>
      <c r="E1901" s="10" t="str">
        <f>""</f>
        <v/>
      </c>
      <c r="F1901" s="10" t="str">
        <f>IF(C1901="","",VLOOKUP(P1901&amp;"_"&amp;Q1901&amp;"_"&amp;R1901,[1]挑战模式!$A:$AS,13,FALSE)-VLOOKUP(P1901&amp;"_"&amp;Q1901&amp;"_"&amp;R1901,[1]挑战模式!$A:$AS,14,FALSE))</f>
        <v/>
      </c>
      <c r="G1901" s="10" t="str">
        <f t="shared" si="194"/>
        <v/>
      </c>
      <c r="H1901" s="10" t="str">
        <f t="shared" si="191"/>
        <v/>
      </c>
      <c r="I1901" s="10" t="str">
        <f ca="1">IF(ISNA(VLOOKUP(P1901&amp;"_"&amp;Q1901&amp;"_"&amp;R1901,[1]挑战模式!$A:$AS,1,FALSE)),"",IF(VLOOKUP(P1901&amp;"_"&amp;Q1901&amp;"_"&amp;R1901,[1]挑战模式!$A:$AS,14+S1901,FALSE)="","",INT(VLOOKUP(P1901&amp;"_"&amp;Q1901&amp;"_"&amp;R1901,[1]挑战模式!$A:$AS,20+S1901,FALSE))))</f>
        <v/>
      </c>
      <c r="J1901" s="10" t="str">
        <f ca="1">IF(ISNA(VLOOKUP(P1901&amp;"_"&amp;Q1901&amp;"_"&amp;R1901,[1]挑战模式!$A:$AS,1,FALSE)),"",IF(VLOOKUP(P1901&amp;"_"&amp;Q1901&amp;"_"&amp;R1901,[1]挑战模式!$A:$AS,14+S1901,FALSE)="","",ROUND(VLOOKUP(P1901&amp;"_"&amp;Q1901&amp;"_"&amp;R1901,[1]挑战模式!$A:$AS,5,FALSE)/I1901,2)))</f>
        <v/>
      </c>
      <c r="K1901" s="10" t="str">
        <f t="shared" ca="1" si="195"/>
        <v/>
      </c>
      <c r="L1901" s="10" t="str">
        <f t="shared" ca="1" si="196"/>
        <v/>
      </c>
      <c r="M1901" s="10" t="str">
        <f t="shared" ca="1" si="197"/>
        <v/>
      </c>
      <c r="O1901" s="10" t="str">
        <f ca="1">IF(J1901="","",VLOOKUP(P1901&amp;"_"&amp;Q1901&amp;"_"&amp;R1901,[1]挑战模式!$A:$AS,38+S1901,FALSE))</f>
        <v/>
      </c>
      <c r="P1901" s="10">
        <v>4</v>
      </c>
      <c r="Q1901" s="10">
        <v>5</v>
      </c>
      <c r="R1901" s="10">
        <v>5</v>
      </c>
      <c r="S1901" s="10">
        <v>4</v>
      </c>
    </row>
    <row r="1902" spans="2:19" x14ac:dyDescent="0.2">
      <c r="B1902" s="10" t="str">
        <f t="shared" si="192"/>
        <v/>
      </c>
      <c r="C1902" s="10" t="str">
        <f>IF(ISNA(VLOOKUP(P1902&amp;"_"&amp;Q1902&amp;"_"&amp;R1902,[1]挑战模式!$A:$AS,1,FALSE)),"",IF(R1902-R1901=0,"",R1902))</f>
        <v/>
      </c>
      <c r="D1902" s="10" t="str">
        <f t="shared" si="193"/>
        <v/>
      </c>
      <c r="E1902" s="10" t="str">
        <f>""</f>
        <v/>
      </c>
      <c r="F1902" s="10" t="str">
        <f>IF(C1902="","",VLOOKUP(P1902&amp;"_"&amp;Q1902&amp;"_"&amp;R1902,[1]挑战模式!$A:$AS,13,FALSE)-VLOOKUP(P1902&amp;"_"&amp;Q1902&amp;"_"&amp;R1902,[1]挑战模式!$A:$AS,14,FALSE))</f>
        <v/>
      </c>
      <c r="G1902" s="10" t="str">
        <f t="shared" si="194"/>
        <v/>
      </c>
      <c r="H1902" s="10" t="str">
        <f t="shared" si="191"/>
        <v/>
      </c>
      <c r="I1902" s="10" t="str">
        <f ca="1">IF(ISNA(VLOOKUP(P1902&amp;"_"&amp;Q1902&amp;"_"&amp;R1902,[1]挑战模式!$A:$AS,1,FALSE)),"",IF(VLOOKUP(P1902&amp;"_"&amp;Q1902&amp;"_"&amp;R1902,[1]挑战模式!$A:$AS,14+S1902,FALSE)="","",INT(VLOOKUP(P1902&amp;"_"&amp;Q1902&amp;"_"&amp;R1902,[1]挑战模式!$A:$AS,20+S1902,FALSE))))</f>
        <v/>
      </c>
      <c r="J1902" s="10" t="str">
        <f ca="1">IF(ISNA(VLOOKUP(P1902&amp;"_"&amp;Q1902&amp;"_"&amp;R1902,[1]挑战模式!$A:$AS,1,FALSE)),"",IF(VLOOKUP(P1902&amp;"_"&amp;Q1902&amp;"_"&amp;R1902,[1]挑战模式!$A:$AS,14+S1902,FALSE)="","",ROUND(VLOOKUP(P1902&amp;"_"&amp;Q1902&amp;"_"&amp;R1902,[1]挑战模式!$A:$AS,5,FALSE)/I1902,2)))</f>
        <v/>
      </c>
      <c r="K1902" s="10" t="str">
        <f t="shared" ca="1" si="195"/>
        <v/>
      </c>
      <c r="L1902" s="10" t="str">
        <f t="shared" ca="1" si="196"/>
        <v/>
      </c>
      <c r="M1902" s="10" t="str">
        <f t="shared" ca="1" si="197"/>
        <v/>
      </c>
      <c r="O1902" s="10" t="str">
        <f ca="1">IF(J1902="","",VLOOKUP(P1902&amp;"_"&amp;Q1902&amp;"_"&amp;R1902,[1]挑战模式!$A:$AS,38+S1902,FALSE))</f>
        <v/>
      </c>
      <c r="P1902" s="10">
        <v>4</v>
      </c>
      <c r="Q1902" s="10">
        <v>5</v>
      </c>
      <c r="R1902" s="10">
        <v>5</v>
      </c>
      <c r="S1902" s="10">
        <v>5</v>
      </c>
    </row>
    <row r="1903" spans="2:19" x14ac:dyDescent="0.2">
      <c r="B1903" s="10" t="str">
        <f t="shared" si="192"/>
        <v/>
      </c>
      <c r="C1903" s="10" t="str">
        <f>IF(ISNA(VLOOKUP(P1903&amp;"_"&amp;Q1903&amp;"_"&amp;R1903,[1]挑战模式!$A:$AS,1,FALSE)),"",IF(R1903-R1902=0,"",R1903))</f>
        <v/>
      </c>
      <c r="D1903" s="10" t="str">
        <f t="shared" si="193"/>
        <v/>
      </c>
      <c r="E1903" s="10" t="str">
        <f>""</f>
        <v/>
      </c>
      <c r="F1903" s="10" t="str">
        <f>IF(C1903="","",VLOOKUP(P1903&amp;"_"&amp;Q1903&amp;"_"&amp;R1903,[1]挑战模式!$A:$AS,13,FALSE)-VLOOKUP(P1903&amp;"_"&amp;Q1903&amp;"_"&amp;R1903,[1]挑战模式!$A:$AS,14,FALSE))</f>
        <v/>
      </c>
      <c r="G1903" s="10" t="str">
        <f t="shared" si="194"/>
        <v/>
      </c>
      <c r="H1903" s="10" t="str">
        <f t="shared" si="191"/>
        <v/>
      </c>
      <c r="I1903" s="10" t="str">
        <f ca="1">IF(ISNA(VLOOKUP(P1903&amp;"_"&amp;Q1903&amp;"_"&amp;R1903,[1]挑战模式!$A:$AS,1,FALSE)),"",IF(VLOOKUP(P1903&amp;"_"&amp;Q1903&amp;"_"&amp;R1903,[1]挑战模式!$A:$AS,14+S1903,FALSE)="","",INT(VLOOKUP(P1903&amp;"_"&amp;Q1903&amp;"_"&amp;R1903,[1]挑战模式!$A:$AS,20+S1903,FALSE))))</f>
        <v/>
      </c>
      <c r="J1903" s="10" t="str">
        <f ca="1">IF(ISNA(VLOOKUP(P1903&amp;"_"&amp;Q1903&amp;"_"&amp;R1903,[1]挑战模式!$A:$AS,1,FALSE)),"",IF(VLOOKUP(P1903&amp;"_"&amp;Q1903&amp;"_"&amp;R1903,[1]挑战模式!$A:$AS,14+S1903,FALSE)="","",ROUND(VLOOKUP(P1903&amp;"_"&amp;Q1903&amp;"_"&amp;R1903,[1]挑战模式!$A:$AS,5,FALSE)/I1903,2)))</f>
        <v/>
      </c>
      <c r="K1903" s="10" t="str">
        <f t="shared" ca="1" si="195"/>
        <v/>
      </c>
      <c r="L1903" s="10" t="str">
        <f t="shared" ca="1" si="196"/>
        <v/>
      </c>
      <c r="M1903" s="10" t="str">
        <f t="shared" ca="1" si="197"/>
        <v/>
      </c>
      <c r="O1903" s="10" t="str">
        <f ca="1">IF(J1903="","",VLOOKUP(P1903&amp;"_"&amp;Q1903&amp;"_"&amp;R1903,[1]挑战模式!$A:$AS,38+S1903,FALSE))</f>
        <v/>
      </c>
      <c r="P1903" s="10">
        <v>4</v>
      </c>
      <c r="Q1903" s="10">
        <v>5</v>
      </c>
      <c r="R1903" s="10">
        <v>5</v>
      </c>
      <c r="S1903" s="10">
        <v>6</v>
      </c>
    </row>
    <row r="1904" spans="2:19" x14ac:dyDescent="0.2">
      <c r="B1904" s="10" t="str">
        <f t="shared" si="192"/>
        <v>MonsterWaveCallRule_Season4_Challenge5</v>
      </c>
      <c r="C1904" s="10">
        <f>IF(ISNA(VLOOKUP(P1904&amp;"_"&amp;Q1904&amp;"_"&amp;R1904,[1]挑战模式!$A:$AS,1,FALSE)),"",IF(R1904-R1903=0,"",R1904))</f>
        <v>6</v>
      </c>
      <c r="D1904" s="10" t="str">
        <f t="shared" si="193"/>
        <v>赛季4挑战关卡5波次6</v>
      </c>
      <c r="E1904" s="10" t="str">
        <f>""</f>
        <v/>
      </c>
      <c r="F1904" s="10">
        <f>IF(C1904="","",VLOOKUP(P1904&amp;"_"&amp;Q1904&amp;"_"&amp;R1904,[1]挑战模式!$A:$AS,13,FALSE)-VLOOKUP(P1904&amp;"_"&amp;Q1904&amp;"_"&amp;R1904,[1]挑战模式!$A:$AS,14,FALSE))</f>
        <v>100</v>
      </c>
      <c r="G1904" s="10">
        <f t="shared" si="194"/>
        <v>180</v>
      </c>
      <c r="H1904" s="10">
        <f t="shared" si="191"/>
        <v>0</v>
      </c>
      <c r="I1904" s="10">
        <f ca="1">IF(ISNA(VLOOKUP(P1904&amp;"_"&amp;Q1904&amp;"_"&amp;R1904,[1]挑战模式!$A:$AS,1,FALSE)),"",IF(VLOOKUP(P1904&amp;"_"&amp;Q1904&amp;"_"&amp;R1904,[1]挑战模式!$A:$AS,14+S1904,FALSE)="","",INT(VLOOKUP(P1904&amp;"_"&amp;Q1904&amp;"_"&amp;R1904,[1]挑战模式!$A:$AS,20+S1904,FALSE))))</f>
        <v>10</v>
      </c>
      <c r="J1904" s="10">
        <f ca="1">IF(ISNA(VLOOKUP(P1904&amp;"_"&amp;Q1904&amp;"_"&amp;R1904,[1]挑战模式!$A:$AS,1,FALSE)),"",IF(VLOOKUP(P1904&amp;"_"&amp;Q1904&amp;"_"&amp;R1904,[1]挑战模式!$A:$AS,14+S1904,FALSE)="","",ROUND(VLOOKUP(P1904&amp;"_"&amp;Q1904&amp;"_"&amp;R1904,[1]挑战模式!$A:$AS,5,FALSE)/I1904,2)))</f>
        <v>3</v>
      </c>
      <c r="K1904" s="10">
        <f t="shared" ca="1" si="195"/>
        <v>1</v>
      </c>
      <c r="L1904" s="10" t="str">
        <f t="shared" ca="1" si="196"/>
        <v>Monster_Season4_Challenge5_6_1</v>
      </c>
      <c r="M1904" s="10">
        <f t="shared" ca="1" si="197"/>
        <v>1</v>
      </c>
      <c r="O1904" s="10">
        <f ca="1">IF(J1904="","",VLOOKUP(P1904&amp;"_"&amp;Q1904&amp;"_"&amp;R1904,[1]挑战模式!$A:$AS,38+S1904,FALSE))</f>
        <v>3</v>
      </c>
      <c r="P1904" s="10">
        <v>4</v>
      </c>
      <c r="Q1904" s="10">
        <v>5</v>
      </c>
      <c r="R1904" s="10">
        <v>6</v>
      </c>
      <c r="S1904" s="10">
        <v>1</v>
      </c>
    </row>
    <row r="1905" spans="2:19" x14ac:dyDescent="0.2">
      <c r="B1905" s="10" t="str">
        <f t="shared" si="192"/>
        <v/>
      </c>
      <c r="C1905" s="10" t="str">
        <f>IF(ISNA(VLOOKUP(P1905&amp;"_"&amp;Q1905&amp;"_"&amp;R1905,[1]挑战模式!$A:$AS,1,FALSE)),"",IF(R1905-R1904=0,"",R1905))</f>
        <v/>
      </c>
      <c r="D1905" s="10" t="str">
        <f t="shared" si="193"/>
        <v/>
      </c>
      <c r="E1905" s="10" t="str">
        <f>""</f>
        <v/>
      </c>
      <c r="F1905" s="10" t="str">
        <f>IF(C1905="","",VLOOKUP(P1905&amp;"_"&amp;Q1905&amp;"_"&amp;R1905,[1]挑战模式!$A:$AS,13,FALSE)-VLOOKUP(P1905&amp;"_"&amp;Q1905&amp;"_"&amp;R1905,[1]挑战模式!$A:$AS,14,FALSE))</f>
        <v/>
      </c>
      <c r="G1905" s="10" t="str">
        <f t="shared" si="194"/>
        <v/>
      </c>
      <c r="H1905" s="10" t="str">
        <f t="shared" si="191"/>
        <v/>
      </c>
      <c r="I1905" s="10">
        <f ca="1">IF(ISNA(VLOOKUP(P1905&amp;"_"&amp;Q1905&amp;"_"&amp;R1905,[1]挑战模式!$A:$AS,1,FALSE)),"",IF(VLOOKUP(P1905&amp;"_"&amp;Q1905&amp;"_"&amp;R1905,[1]挑战模式!$A:$AS,14+S1905,FALSE)="","",INT(VLOOKUP(P1905&amp;"_"&amp;Q1905&amp;"_"&amp;R1905,[1]挑战模式!$A:$AS,20+S1905,FALSE))))</f>
        <v>10</v>
      </c>
      <c r="J1905" s="10">
        <f ca="1">IF(ISNA(VLOOKUP(P1905&amp;"_"&amp;Q1905&amp;"_"&amp;R1905,[1]挑战模式!$A:$AS,1,FALSE)),"",IF(VLOOKUP(P1905&amp;"_"&amp;Q1905&amp;"_"&amp;R1905,[1]挑战模式!$A:$AS,14+S1905,FALSE)="","",ROUND(VLOOKUP(P1905&amp;"_"&amp;Q1905&amp;"_"&amp;R1905,[1]挑战模式!$A:$AS,5,FALSE)/I1905,2)))</f>
        <v>3</v>
      </c>
      <c r="K1905" s="10">
        <f t="shared" ca="1" si="195"/>
        <v>1</v>
      </c>
      <c r="L1905" s="10" t="str">
        <f t="shared" ca="1" si="196"/>
        <v>Monster_Season4_Challenge5_6_2</v>
      </c>
      <c r="M1905" s="10">
        <f t="shared" ca="1" si="197"/>
        <v>1</v>
      </c>
      <c r="O1905" s="10">
        <f ca="1">IF(J1905="","",VLOOKUP(P1905&amp;"_"&amp;Q1905&amp;"_"&amp;R1905,[1]挑战模式!$A:$AS,38+S1905,FALSE))</f>
        <v>7</v>
      </c>
      <c r="P1905" s="10">
        <v>4</v>
      </c>
      <c r="Q1905" s="10">
        <v>5</v>
      </c>
      <c r="R1905" s="10">
        <v>6</v>
      </c>
      <c r="S1905" s="10">
        <v>2</v>
      </c>
    </row>
    <row r="1906" spans="2:19" x14ac:dyDescent="0.2">
      <c r="B1906" s="10" t="str">
        <f t="shared" si="192"/>
        <v/>
      </c>
      <c r="C1906" s="10" t="str">
        <f>IF(ISNA(VLOOKUP(P1906&amp;"_"&amp;Q1906&amp;"_"&amp;R1906,[1]挑战模式!$A:$AS,1,FALSE)),"",IF(R1906-R1905=0,"",R1906))</f>
        <v/>
      </c>
      <c r="D1906" s="10" t="str">
        <f t="shared" si="193"/>
        <v/>
      </c>
      <c r="E1906" s="10" t="str">
        <f>""</f>
        <v/>
      </c>
      <c r="F1906" s="10" t="str">
        <f>IF(C1906="","",VLOOKUP(P1906&amp;"_"&amp;Q1906&amp;"_"&amp;R1906,[1]挑战模式!$A:$AS,13,FALSE)-VLOOKUP(P1906&amp;"_"&amp;Q1906&amp;"_"&amp;R1906,[1]挑战模式!$A:$AS,14,FALSE))</f>
        <v/>
      </c>
      <c r="G1906" s="10" t="str">
        <f t="shared" si="194"/>
        <v/>
      </c>
      <c r="H1906" s="10" t="str">
        <f t="shared" si="191"/>
        <v/>
      </c>
      <c r="I1906" s="10">
        <f ca="1">IF(ISNA(VLOOKUP(P1906&amp;"_"&amp;Q1906&amp;"_"&amp;R1906,[1]挑战模式!$A:$AS,1,FALSE)),"",IF(VLOOKUP(P1906&amp;"_"&amp;Q1906&amp;"_"&amp;R1906,[1]挑战模式!$A:$AS,14+S1906,FALSE)="","",INT(VLOOKUP(P1906&amp;"_"&amp;Q1906&amp;"_"&amp;R1906,[1]挑战模式!$A:$AS,20+S1906,FALSE))))</f>
        <v>10</v>
      </c>
      <c r="J1906" s="10">
        <f ca="1">IF(ISNA(VLOOKUP(P1906&amp;"_"&amp;Q1906&amp;"_"&amp;R1906,[1]挑战模式!$A:$AS,1,FALSE)),"",IF(VLOOKUP(P1906&amp;"_"&amp;Q1906&amp;"_"&amp;R1906,[1]挑战模式!$A:$AS,14+S1906,FALSE)="","",ROUND(VLOOKUP(P1906&amp;"_"&amp;Q1906&amp;"_"&amp;R1906,[1]挑战模式!$A:$AS,5,FALSE)/I1906,2)))</f>
        <v>3</v>
      </c>
      <c r="K1906" s="10">
        <f t="shared" ca="1" si="195"/>
        <v>1</v>
      </c>
      <c r="L1906" s="10" t="str">
        <f t="shared" ca="1" si="196"/>
        <v>Monster_Season4_Challenge5_6_3</v>
      </c>
      <c r="M1906" s="10">
        <f t="shared" ca="1" si="197"/>
        <v>1</v>
      </c>
      <c r="O1906" s="10">
        <f ca="1">IF(J1906="","",VLOOKUP(P1906&amp;"_"&amp;Q1906&amp;"_"&amp;R1906,[1]挑战模式!$A:$AS,38+S1906,FALSE))</f>
        <v>7</v>
      </c>
      <c r="P1906" s="10">
        <v>4</v>
      </c>
      <c r="Q1906" s="10">
        <v>5</v>
      </c>
      <c r="R1906" s="10">
        <v>6</v>
      </c>
      <c r="S1906" s="10">
        <v>3</v>
      </c>
    </row>
    <row r="1907" spans="2:19" x14ac:dyDescent="0.2">
      <c r="B1907" s="10" t="str">
        <f t="shared" si="192"/>
        <v/>
      </c>
      <c r="C1907" s="10" t="str">
        <f>IF(ISNA(VLOOKUP(P1907&amp;"_"&amp;Q1907&amp;"_"&amp;R1907,[1]挑战模式!$A:$AS,1,FALSE)),"",IF(R1907-R1906=0,"",R1907))</f>
        <v/>
      </c>
      <c r="D1907" s="10" t="str">
        <f t="shared" si="193"/>
        <v/>
      </c>
      <c r="E1907" s="10" t="str">
        <f>""</f>
        <v/>
      </c>
      <c r="F1907" s="10" t="str">
        <f>IF(C1907="","",VLOOKUP(P1907&amp;"_"&amp;Q1907&amp;"_"&amp;R1907,[1]挑战模式!$A:$AS,13,FALSE)-VLOOKUP(P1907&amp;"_"&amp;Q1907&amp;"_"&amp;R1907,[1]挑战模式!$A:$AS,14,FALSE))</f>
        <v/>
      </c>
      <c r="G1907" s="10" t="str">
        <f t="shared" si="194"/>
        <v/>
      </c>
      <c r="H1907" s="10" t="str">
        <f t="shared" si="191"/>
        <v/>
      </c>
      <c r="I1907" s="10">
        <f ca="1">IF(ISNA(VLOOKUP(P1907&amp;"_"&amp;Q1907&amp;"_"&amp;R1907,[1]挑战模式!$A:$AS,1,FALSE)),"",IF(VLOOKUP(P1907&amp;"_"&amp;Q1907&amp;"_"&amp;R1907,[1]挑战模式!$A:$AS,14+S1907,FALSE)="","",INT(VLOOKUP(P1907&amp;"_"&amp;Q1907&amp;"_"&amp;R1907,[1]挑战模式!$A:$AS,20+S1907,FALSE))))</f>
        <v>5</v>
      </c>
      <c r="J1907" s="10">
        <f ca="1">IF(ISNA(VLOOKUP(P1907&amp;"_"&amp;Q1907&amp;"_"&amp;R1907,[1]挑战模式!$A:$AS,1,FALSE)),"",IF(VLOOKUP(P1907&amp;"_"&amp;Q1907&amp;"_"&amp;R1907,[1]挑战模式!$A:$AS,14+S1907,FALSE)="","",ROUND(VLOOKUP(P1907&amp;"_"&amp;Q1907&amp;"_"&amp;R1907,[1]挑战模式!$A:$AS,5,FALSE)/I1907,2)))</f>
        <v>6</v>
      </c>
      <c r="K1907" s="10">
        <f t="shared" ca="1" si="195"/>
        <v>1</v>
      </c>
      <c r="L1907" s="10" t="str">
        <f t="shared" ca="1" si="196"/>
        <v>Monster_Season4_Challenge5_6_4</v>
      </c>
      <c r="M1907" s="10">
        <f t="shared" ca="1" si="197"/>
        <v>1</v>
      </c>
      <c r="O1907" s="10">
        <f ca="1">IF(J1907="","",VLOOKUP(P1907&amp;"_"&amp;Q1907&amp;"_"&amp;R1907,[1]挑战模式!$A:$AS,38+S1907,FALSE))</f>
        <v>7</v>
      </c>
      <c r="P1907" s="10">
        <v>4</v>
      </c>
      <c r="Q1907" s="10">
        <v>5</v>
      </c>
      <c r="R1907" s="10">
        <v>6</v>
      </c>
      <c r="S1907" s="10">
        <v>4</v>
      </c>
    </row>
    <row r="1908" spans="2:19" x14ac:dyDescent="0.2">
      <c r="B1908" s="10" t="str">
        <f t="shared" si="192"/>
        <v/>
      </c>
      <c r="C1908" s="10" t="str">
        <f>IF(ISNA(VLOOKUP(P1908&amp;"_"&amp;Q1908&amp;"_"&amp;R1908,[1]挑战模式!$A:$AS,1,FALSE)),"",IF(R1908-R1907=0,"",R1908))</f>
        <v/>
      </c>
      <c r="D1908" s="10" t="str">
        <f t="shared" si="193"/>
        <v/>
      </c>
      <c r="E1908" s="10" t="str">
        <f>""</f>
        <v/>
      </c>
      <c r="F1908" s="10" t="str">
        <f>IF(C1908="","",VLOOKUP(P1908&amp;"_"&amp;Q1908&amp;"_"&amp;R1908,[1]挑战模式!$A:$AS,13,FALSE)-VLOOKUP(P1908&amp;"_"&amp;Q1908&amp;"_"&amp;R1908,[1]挑战模式!$A:$AS,14,FALSE))</f>
        <v/>
      </c>
      <c r="G1908" s="10" t="str">
        <f t="shared" si="194"/>
        <v/>
      </c>
      <c r="H1908" s="10" t="str">
        <f t="shared" si="191"/>
        <v/>
      </c>
      <c r="I1908" s="10" t="str">
        <f ca="1">IF(ISNA(VLOOKUP(P1908&amp;"_"&amp;Q1908&amp;"_"&amp;R1908,[1]挑战模式!$A:$AS,1,FALSE)),"",IF(VLOOKUP(P1908&amp;"_"&amp;Q1908&amp;"_"&amp;R1908,[1]挑战模式!$A:$AS,14+S1908,FALSE)="","",INT(VLOOKUP(P1908&amp;"_"&amp;Q1908&amp;"_"&amp;R1908,[1]挑战模式!$A:$AS,20+S1908,FALSE))))</f>
        <v/>
      </c>
      <c r="J1908" s="10" t="str">
        <f ca="1">IF(ISNA(VLOOKUP(P1908&amp;"_"&amp;Q1908&amp;"_"&amp;R1908,[1]挑战模式!$A:$AS,1,FALSE)),"",IF(VLOOKUP(P1908&amp;"_"&amp;Q1908&amp;"_"&amp;R1908,[1]挑战模式!$A:$AS,14+S1908,FALSE)="","",ROUND(VLOOKUP(P1908&amp;"_"&amp;Q1908&amp;"_"&amp;R1908,[1]挑战模式!$A:$AS,5,FALSE)/I1908,2)))</f>
        <v/>
      </c>
      <c r="K1908" s="10" t="str">
        <f t="shared" ca="1" si="195"/>
        <v/>
      </c>
      <c r="L1908" s="10" t="str">
        <f t="shared" ca="1" si="196"/>
        <v/>
      </c>
      <c r="M1908" s="10" t="str">
        <f t="shared" ca="1" si="197"/>
        <v/>
      </c>
      <c r="O1908" s="10" t="str">
        <f ca="1">IF(J1908="","",VLOOKUP(P1908&amp;"_"&amp;Q1908&amp;"_"&amp;R1908,[1]挑战模式!$A:$AS,38+S1908,FALSE))</f>
        <v/>
      </c>
      <c r="P1908" s="10">
        <v>4</v>
      </c>
      <c r="Q1908" s="10">
        <v>5</v>
      </c>
      <c r="R1908" s="10">
        <v>6</v>
      </c>
      <c r="S1908" s="10">
        <v>5</v>
      </c>
    </row>
    <row r="1909" spans="2:19" x14ac:dyDescent="0.2">
      <c r="B1909" s="10" t="str">
        <f t="shared" si="192"/>
        <v/>
      </c>
      <c r="C1909" s="10" t="str">
        <f>IF(ISNA(VLOOKUP(P1909&amp;"_"&amp;Q1909&amp;"_"&amp;R1909,[1]挑战模式!$A:$AS,1,FALSE)),"",IF(R1909-R1908=0,"",R1909))</f>
        <v/>
      </c>
      <c r="D1909" s="10" t="str">
        <f t="shared" si="193"/>
        <v/>
      </c>
      <c r="E1909" s="10" t="str">
        <f>""</f>
        <v/>
      </c>
      <c r="F1909" s="10" t="str">
        <f>IF(C1909="","",VLOOKUP(P1909&amp;"_"&amp;Q1909&amp;"_"&amp;R1909,[1]挑战模式!$A:$AS,13,FALSE)-VLOOKUP(P1909&amp;"_"&amp;Q1909&amp;"_"&amp;R1909,[1]挑战模式!$A:$AS,14,FALSE))</f>
        <v/>
      </c>
      <c r="G1909" s="10" t="str">
        <f t="shared" si="194"/>
        <v/>
      </c>
      <c r="H1909" s="10" t="str">
        <f t="shared" si="191"/>
        <v/>
      </c>
      <c r="I1909" s="10" t="str">
        <f ca="1">IF(ISNA(VLOOKUP(P1909&amp;"_"&amp;Q1909&amp;"_"&amp;R1909,[1]挑战模式!$A:$AS,1,FALSE)),"",IF(VLOOKUP(P1909&amp;"_"&amp;Q1909&amp;"_"&amp;R1909,[1]挑战模式!$A:$AS,14+S1909,FALSE)="","",INT(VLOOKUP(P1909&amp;"_"&amp;Q1909&amp;"_"&amp;R1909,[1]挑战模式!$A:$AS,20+S1909,FALSE))))</f>
        <v/>
      </c>
      <c r="J1909" s="10" t="str">
        <f ca="1">IF(ISNA(VLOOKUP(P1909&amp;"_"&amp;Q1909&amp;"_"&amp;R1909,[1]挑战模式!$A:$AS,1,FALSE)),"",IF(VLOOKUP(P1909&amp;"_"&amp;Q1909&amp;"_"&amp;R1909,[1]挑战模式!$A:$AS,14+S1909,FALSE)="","",ROUND(VLOOKUP(P1909&amp;"_"&amp;Q1909&amp;"_"&amp;R1909,[1]挑战模式!$A:$AS,5,FALSE)/I1909,2)))</f>
        <v/>
      </c>
      <c r="K1909" s="10" t="str">
        <f t="shared" ca="1" si="195"/>
        <v/>
      </c>
      <c r="L1909" s="10" t="str">
        <f t="shared" ca="1" si="196"/>
        <v/>
      </c>
      <c r="M1909" s="10" t="str">
        <f t="shared" ca="1" si="197"/>
        <v/>
      </c>
      <c r="O1909" s="10" t="str">
        <f ca="1">IF(J1909="","",VLOOKUP(P1909&amp;"_"&amp;Q1909&amp;"_"&amp;R1909,[1]挑战模式!$A:$AS,38+S1909,FALSE))</f>
        <v/>
      </c>
      <c r="P1909" s="10">
        <v>4</v>
      </c>
      <c r="Q1909" s="10">
        <v>5</v>
      </c>
      <c r="R1909" s="10">
        <v>6</v>
      </c>
      <c r="S1909" s="10">
        <v>6</v>
      </c>
    </row>
    <row r="1910" spans="2:19" x14ac:dyDescent="0.2">
      <c r="B1910" s="10" t="str">
        <f t="shared" si="192"/>
        <v>MonsterWaveCallRule_Season4_Challenge5</v>
      </c>
      <c r="C1910" s="10">
        <f>IF(ISNA(VLOOKUP(P1910&amp;"_"&amp;Q1910&amp;"_"&amp;R1910,[1]挑战模式!$A:$AS,1,FALSE)),"",IF(R1910-R1909=0,"",R1910))</f>
        <v>7</v>
      </c>
      <c r="D1910" s="10" t="str">
        <f t="shared" si="193"/>
        <v>赛季4挑战关卡5波次7</v>
      </c>
      <c r="E1910" s="10" t="str">
        <f>""</f>
        <v/>
      </c>
      <c r="F1910" s="10">
        <f>IF(C1910="","",VLOOKUP(P1910&amp;"_"&amp;Q1910&amp;"_"&amp;R1910,[1]挑战模式!$A:$AS,13,FALSE)-VLOOKUP(P1910&amp;"_"&amp;Q1910&amp;"_"&amp;R1910,[1]挑战模式!$A:$AS,14,FALSE))</f>
        <v>100</v>
      </c>
      <c r="G1910" s="10">
        <f t="shared" si="194"/>
        <v>180</v>
      </c>
      <c r="H1910" s="10">
        <f t="shared" si="191"/>
        <v>0</v>
      </c>
      <c r="I1910" s="10">
        <f ca="1">IF(ISNA(VLOOKUP(P1910&amp;"_"&amp;Q1910&amp;"_"&amp;R1910,[1]挑战模式!$A:$AS,1,FALSE)),"",IF(VLOOKUP(P1910&amp;"_"&amp;Q1910&amp;"_"&amp;R1910,[1]挑战模式!$A:$AS,14+S1910,FALSE)="","",INT(VLOOKUP(P1910&amp;"_"&amp;Q1910&amp;"_"&amp;R1910,[1]挑战模式!$A:$AS,20+S1910,FALSE))))</f>
        <v>11</v>
      </c>
      <c r="J1910" s="10">
        <f ca="1">IF(ISNA(VLOOKUP(P1910&amp;"_"&amp;Q1910&amp;"_"&amp;R1910,[1]挑战模式!$A:$AS,1,FALSE)),"",IF(VLOOKUP(P1910&amp;"_"&amp;Q1910&amp;"_"&amp;R1910,[1]挑战模式!$A:$AS,14+S1910,FALSE)="","",ROUND(VLOOKUP(P1910&amp;"_"&amp;Q1910&amp;"_"&amp;R1910,[1]挑战模式!$A:$AS,5,FALSE)/I1910,2)))</f>
        <v>2.73</v>
      </c>
      <c r="K1910" s="10">
        <f t="shared" ca="1" si="195"/>
        <v>1</v>
      </c>
      <c r="L1910" s="10" t="str">
        <f t="shared" ca="1" si="196"/>
        <v>Monster_Season4_Challenge5_7_1</v>
      </c>
      <c r="M1910" s="10">
        <f t="shared" ca="1" si="197"/>
        <v>1</v>
      </c>
      <c r="O1910" s="10">
        <f ca="1">IF(J1910="","",VLOOKUP(P1910&amp;"_"&amp;Q1910&amp;"_"&amp;R1910,[1]挑战模式!$A:$AS,38+S1910,FALSE))</f>
        <v>5</v>
      </c>
      <c r="P1910" s="10">
        <v>4</v>
      </c>
      <c r="Q1910" s="10">
        <v>5</v>
      </c>
      <c r="R1910" s="10">
        <v>7</v>
      </c>
      <c r="S1910" s="10">
        <v>1</v>
      </c>
    </row>
    <row r="1911" spans="2:19" x14ac:dyDescent="0.2">
      <c r="B1911" s="10" t="str">
        <f t="shared" si="192"/>
        <v/>
      </c>
      <c r="C1911" s="10" t="str">
        <f>IF(ISNA(VLOOKUP(P1911&amp;"_"&amp;Q1911&amp;"_"&amp;R1911,[1]挑战模式!$A:$AS,1,FALSE)),"",IF(R1911-R1910=0,"",R1911))</f>
        <v/>
      </c>
      <c r="D1911" s="10" t="str">
        <f t="shared" si="193"/>
        <v/>
      </c>
      <c r="E1911" s="10" t="str">
        <f>""</f>
        <v/>
      </c>
      <c r="F1911" s="10" t="str">
        <f>IF(C1911="","",VLOOKUP(P1911&amp;"_"&amp;Q1911&amp;"_"&amp;R1911,[1]挑战模式!$A:$AS,13,FALSE)-VLOOKUP(P1911&amp;"_"&amp;Q1911&amp;"_"&amp;R1911,[1]挑战模式!$A:$AS,14,FALSE))</f>
        <v/>
      </c>
      <c r="G1911" s="10" t="str">
        <f t="shared" si="194"/>
        <v/>
      </c>
      <c r="H1911" s="10" t="str">
        <f t="shared" si="191"/>
        <v/>
      </c>
      <c r="I1911" s="10">
        <f ca="1">IF(ISNA(VLOOKUP(P1911&amp;"_"&amp;Q1911&amp;"_"&amp;R1911,[1]挑战模式!$A:$AS,1,FALSE)),"",IF(VLOOKUP(P1911&amp;"_"&amp;Q1911&amp;"_"&amp;R1911,[1]挑战模式!$A:$AS,14+S1911,FALSE)="","",INT(VLOOKUP(P1911&amp;"_"&amp;Q1911&amp;"_"&amp;R1911,[1]挑战模式!$A:$AS,20+S1911,FALSE))))</f>
        <v>11</v>
      </c>
      <c r="J1911" s="10">
        <f ca="1">IF(ISNA(VLOOKUP(P1911&amp;"_"&amp;Q1911&amp;"_"&amp;R1911,[1]挑战模式!$A:$AS,1,FALSE)),"",IF(VLOOKUP(P1911&amp;"_"&amp;Q1911&amp;"_"&amp;R1911,[1]挑战模式!$A:$AS,14+S1911,FALSE)="","",ROUND(VLOOKUP(P1911&amp;"_"&amp;Q1911&amp;"_"&amp;R1911,[1]挑战模式!$A:$AS,5,FALSE)/I1911,2)))</f>
        <v>2.73</v>
      </c>
      <c r="K1911" s="10">
        <f t="shared" ca="1" si="195"/>
        <v>1</v>
      </c>
      <c r="L1911" s="10" t="str">
        <f t="shared" ca="1" si="196"/>
        <v>Monster_Season4_Challenge5_7_2</v>
      </c>
      <c r="M1911" s="10">
        <f t="shared" ca="1" si="197"/>
        <v>1</v>
      </c>
      <c r="O1911" s="10">
        <f ca="1">IF(J1911="","",VLOOKUP(P1911&amp;"_"&amp;Q1911&amp;"_"&amp;R1911,[1]挑战模式!$A:$AS,38+S1911,FALSE))</f>
        <v>5</v>
      </c>
      <c r="P1911" s="10">
        <v>4</v>
      </c>
      <c r="Q1911" s="10">
        <v>5</v>
      </c>
      <c r="R1911" s="10">
        <v>7</v>
      </c>
      <c r="S1911" s="10">
        <v>2</v>
      </c>
    </row>
    <row r="1912" spans="2:19" x14ac:dyDescent="0.2">
      <c r="B1912" s="10" t="str">
        <f t="shared" si="192"/>
        <v/>
      </c>
      <c r="C1912" s="10" t="str">
        <f>IF(ISNA(VLOOKUP(P1912&amp;"_"&amp;Q1912&amp;"_"&amp;R1912,[1]挑战模式!$A:$AS,1,FALSE)),"",IF(R1912-R1911=0,"",R1912))</f>
        <v/>
      </c>
      <c r="D1912" s="10" t="str">
        <f t="shared" si="193"/>
        <v/>
      </c>
      <c r="E1912" s="10" t="str">
        <f>""</f>
        <v/>
      </c>
      <c r="F1912" s="10" t="str">
        <f>IF(C1912="","",VLOOKUP(P1912&amp;"_"&amp;Q1912&amp;"_"&amp;R1912,[1]挑战模式!$A:$AS,13,FALSE)-VLOOKUP(P1912&amp;"_"&amp;Q1912&amp;"_"&amp;R1912,[1]挑战模式!$A:$AS,14,FALSE))</f>
        <v/>
      </c>
      <c r="G1912" s="10" t="str">
        <f t="shared" si="194"/>
        <v/>
      </c>
      <c r="H1912" s="10" t="str">
        <f t="shared" si="191"/>
        <v/>
      </c>
      <c r="I1912" s="10">
        <f ca="1">IF(ISNA(VLOOKUP(P1912&amp;"_"&amp;Q1912&amp;"_"&amp;R1912,[1]挑战模式!$A:$AS,1,FALSE)),"",IF(VLOOKUP(P1912&amp;"_"&amp;Q1912&amp;"_"&amp;R1912,[1]挑战模式!$A:$AS,14+S1912,FALSE)="","",INT(VLOOKUP(P1912&amp;"_"&amp;Q1912&amp;"_"&amp;R1912,[1]挑战模式!$A:$AS,20+S1912,FALSE))))</f>
        <v>11</v>
      </c>
      <c r="J1912" s="10">
        <f ca="1">IF(ISNA(VLOOKUP(P1912&amp;"_"&amp;Q1912&amp;"_"&amp;R1912,[1]挑战模式!$A:$AS,1,FALSE)),"",IF(VLOOKUP(P1912&amp;"_"&amp;Q1912&amp;"_"&amp;R1912,[1]挑战模式!$A:$AS,14+S1912,FALSE)="","",ROUND(VLOOKUP(P1912&amp;"_"&amp;Q1912&amp;"_"&amp;R1912,[1]挑战模式!$A:$AS,5,FALSE)/I1912,2)))</f>
        <v>2.73</v>
      </c>
      <c r="K1912" s="10">
        <f t="shared" ca="1" si="195"/>
        <v>1</v>
      </c>
      <c r="L1912" s="10" t="str">
        <f t="shared" ca="1" si="196"/>
        <v>Monster_Season4_Challenge5_7_3</v>
      </c>
      <c r="M1912" s="10">
        <f t="shared" ca="1" si="197"/>
        <v>1</v>
      </c>
      <c r="O1912" s="10">
        <f ca="1">IF(J1912="","",VLOOKUP(P1912&amp;"_"&amp;Q1912&amp;"_"&amp;R1912,[1]挑战模式!$A:$AS,38+S1912,FALSE))</f>
        <v>5</v>
      </c>
      <c r="P1912" s="10">
        <v>4</v>
      </c>
      <c r="Q1912" s="10">
        <v>5</v>
      </c>
      <c r="R1912" s="10">
        <v>7</v>
      </c>
      <c r="S1912" s="10">
        <v>3</v>
      </c>
    </row>
    <row r="1913" spans="2:19" x14ac:dyDescent="0.2">
      <c r="B1913" s="10" t="str">
        <f t="shared" si="192"/>
        <v/>
      </c>
      <c r="C1913" s="10" t="str">
        <f>IF(ISNA(VLOOKUP(P1913&amp;"_"&amp;Q1913&amp;"_"&amp;R1913,[1]挑战模式!$A:$AS,1,FALSE)),"",IF(R1913-R1912=0,"",R1913))</f>
        <v/>
      </c>
      <c r="D1913" s="10" t="str">
        <f t="shared" si="193"/>
        <v/>
      </c>
      <c r="E1913" s="10" t="str">
        <f>""</f>
        <v/>
      </c>
      <c r="F1913" s="10" t="str">
        <f>IF(C1913="","",VLOOKUP(P1913&amp;"_"&amp;Q1913&amp;"_"&amp;R1913,[1]挑战模式!$A:$AS,13,FALSE)-VLOOKUP(P1913&amp;"_"&amp;Q1913&amp;"_"&amp;R1913,[1]挑战模式!$A:$AS,14,FALSE))</f>
        <v/>
      </c>
      <c r="G1913" s="10" t="str">
        <f t="shared" si="194"/>
        <v/>
      </c>
      <c r="H1913" s="10" t="str">
        <f t="shared" si="191"/>
        <v/>
      </c>
      <c r="I1913" s="10">
        <f ca="1">IF(ISNA(VLOOKUP(P1913&amp;"_"&amp;Q1913&amp;"_"&amp;R1913,[1]挑战模式!$A:$AS,1,FALSE)),"",IF(VLOOKUP(P1913&amp;"_"&amp;Q1913&amp;"_"&amp;R1913,[1]挑战模式!$A:$AS,14+S1913,FALSE)="","",INT(VLOOKUP(P1913&amp;"_"&amp;Q1913&amp;"_"&amp;R1913,[1]挑战模式!$A:$AS,20+S1913,FALSE))))</f>
        <v>5</v>
      </c>
      <c r="J1913" s="10">
        <f ca="1">IF(ISNA(VLOOKUP(P1913&amp;"_"&amp;Q1913&amp;"_"&amp;R1913,[1]挑战模式!$A:$AS,1,FALSE)),"",IF(VLOOKUP(P1913&amp;"_"&amp;Q1913&amp;"_"&amp;R1913,[1]挑战模式!$A:$AS,14+S1913,FALSE)="","",ROUND(VLOOKUP(P1913&amp;"_"&amp;Q1913&amp;"_"&amp;R1913,[1]挑战模式!$A:$AS,5,FALSE)/I1913,2)))</f>
        <v>6</v>
      </c>
      <c r="K1913" s="10">
        <f t="shared" ca="1" si="195"/>
        <v>1</v>
      </c>
      <c r="L1913" s="10" t="str">
        <f t="shared" ca="1" si="196"/>
        <v>Monster_Season4_Challenge5_7_4</v>
      </c>
      <c r="M1913" s="10">
        <f t="shared" ca="1" si="197"/>
        <v>1</v>
      </c>
      <c r="O1913" s="10">
        <f ca="1">IF(J1913="","",VLOOKUP(P1913&amp;"_"&amp;Q1913&amp;"_"&amp;R1913,[1]挑战模式!$A:$AS,38+S1913,FALSE))</f>
        <v>5</v>
      </c>
      <c r="P1913" s="10">
        <v>4</v>
      </c>
      <c r="Q1913" s="10">
        <v>5</v>
      </c>
      <c r="R1913" s="10">
        <v>7</v>
      </c>
      <c r="S1913" s="10">
        <v>4</v>
      </c>
    </row>
    <row r="1914" spans="2:19" x14ac:dyDescent="0.2">
      <c r="B1914" s="10" t="str">
        <f t="shared" si="192"/>
        <v/>
      </c>
      <c r="C1914" s="10" t="str">
        <f>IF(ISNA(VLOOKUP(P1914&amp;"_"&amp;Q1914&amp;"_"&amp;R1914,[1]挑战模式!$A:$AS,1,FALSE)),"",IF(R1914-R1913=0,"",R1914))</f>
        <v/>
      </c>
      <c r="D1914" s="10" t="str">
        <f t="shared" si="193"/>
        <v/>
      </c>
      <c r="E1914" s="10" t="str">
        <f>""</f>
        <v/>
      </c>
      <c r="F1914" s="10" t="str">
        <f>IF(C1914="","",VLOOKUP(P1914&amp;"_"&amp;Q1914&amp;"_"&amp;R1914,[1]挑战模式!$A:$AS,13,FALSE)-VLOOKUP(P1914&amp;"_"&amp;Q1914&amp;"_"&amp;R1914,[1]挑战模式!$A:$AS,14,FALSE))</f>
        <v/>
      </c>
      <c r="G1914" s="10" t="str">
        <f t="shared" si="194"/>
        <v/>
      </c>
      <c r="H1914" s="10" t="str">
        <f t="shared" si="191"/>
        <v/>
      </c>
      <c r="I1914" s="10" t="str">
        <f ca="1">IF(ISNA(VLOOKUP(P1914&amp;"_"&amp;Q1914&amp;"_"&amp;R1914,[1]挑战模式!$A:$AS,1,FALSE)),"",IF(VLOOKUP(P1914&amp;"_"&amp;Q1914&amp;"_"&amp;R1914,[1]挑战模式!$A:$AS,14+S1914,FALSE)="","",INT(VLOOKUP(P1914&amp;"_"&amp;Q1914&amp;"_"&amp;R1914,[1]挑战模式!$A:$AS,20+S1914,FALSE))))</f>
        <v/>
      </c>
      <c r="J1914" s="10" t="str">
        <f ca="1">IF(ISNA(VLOOKUP(P1914&amp;"_"&amp;Q1914&amp;"_"&amp;R1914,[1]挑战模式!$A:$AS,1,FALSE)),"",IF(VLOOKUP(P1914&amp;"_"&amp;Q1914&amp;"_"&amp;R1914,[1]挑战模式!$A:$AS,14+S1914,FALSE)="","",ROUND(VLOOKUP(P1914&amp;"_"&amp;Q1914&amp;"_"&amp;R1914,[1]挑战模式!$A:$AS,5,FALSE)/I1914,2)))</f>
        <v/>
      </c>
      <c r="K1914" s="10" t="str">
        <f t="shared" ca="1" si="195"/>
        <v/>
      </c>
      <c r="L1914" s="10" t="str">
        <f t="shared" ca="1" si="196"/>
        <v/>
      </c>
      <c r="M1914" s="10" t="str">
        <f t="shared" ca="1" si="197"/>
        <v/>
      </c>
      <c r="O1914" s="10" t="str">
        <f ca="1">IF(J1914="","",VLOOKUP(P1914&amp;"_"&amp;Q1914&amp;"_"&amp;R1914,[1]挑战模式!$A:$AS,38+S1914,FALSE))</f>
        <v/>
      </c>
      <c r="P1914" s="10">
        <v>4</v>
      </c>
      <c r="Q1914" s="10">
        <v>5</v>
      </c>
      <c r="R1914" s="10">
        <v>7</v>
      </c>
      <c r="S1914" s="10">
        <v>5</v>
      </c>
    </row>
    <row r="1915" spans="2:19" x14ac:dyDescent="0.2">
      <c r="B1915" s="10" t="str">
        <f t="shared" si="192"/>
        <v/>
      </c>
      <c r="C1915" s="10" t="str">
        <f>IF(ISNA(VLOOKUP(P1915&amp;"_"&amp;Q1915&amp;"_"&amp;R1915,[1]挑战模式!$A:$AS,1,FALSE)),"",IF(R1915-R1914=0,"",R1915))</f>
        <v/>
      </c>
      <c r="D1915" s="10" t="str">
        <f t="shared" si="193"/>
        <v/>
      </c>
      <c r="E1915" s="10" t="str">
        <f>""</f>
        <v/>
      </c>
      <c r="F1915" s="10" t="str">
        <f>IF(C1915="","",VLOOKUP(P1915&amp;"_"&amp;Q1915&amp;"_"&amp;R1915,[1]挑战模式!$A:$AS,13,FALSE)-VLOOKUP(P1915&amp;"_"&amp;Q1915&amp;"_"&amp;R1915,[1]挑战模式!$A:$AS,14,FALSE))</f>
        <v/>
      </c>
      <c r="G1915" s="10" t="str">
        <f t="shared" si="194"/>
        <v/>
      </c>
      <c r="H1915" s="10" t="str">
        <f t="shared" si="191"/>
        <v/>
      </c>
      <c r="I1915" s="10" t="str">
        <f ca="1">IF(ISNA(VLOOKUP(P1915&amp;"_"&amp;Q1915&amp;"_"&amp;R1915,[1]挑战模式!$A:$AS,1,FALSE)),"",IF(VLOOKUP(P1915&amp;"_"&amp;Q1915&amp;"_"&amp;R1915,[1]挑战模式!$A:$AS,14+S1915,FALSE)="","",INT(VLOOKUP(P1915&amp;"_"&amp;Q1915&amp;"_"&amp;R1915,[1]挑战模式!$A:$AS,20+S1915,FALSE))))</f>
        <v/>
      </c>
      <c r="J1915" s="10" t="str">
        <f ca="1">IF(ISNA(VLOOKUP(P1915&amp;"_"&amp;Q1915&amp;"_"&amp;R1915,[1]挑战模式!$A:$AS,1,FALSE)),"",IF(VLOOKUP(P1915&amp;"_"&amp;Q1915&amp;"_"&amp;R1915,[1]挑战模式!$A:$AS,14+S1915,FALSE)="","",ROUND(VLOOKUP(P1915&amp;"_"&amp;Q1915&amp;"_"&amp;R1915,[1]挑战模式!$A:$AS,5,FALSE)/I1915,2)))</f>
        <v/>
      </c>
      <c r="K1915" s="10" t="str">
        <f t="shared" ca="1" si="195"/>
        <v/>
      </c>
      <c r="L1915" s="10" t="str">
        <f t="shared" ca="1" si="196"/>
        <v/>
      </c>
      <c r="M1915" s="10" t="str">
        <f t="shared" ca="1" si="197"/>
        <v/>
      </c>
      <c r="O1915" s="10" t="str">
        <f ca="1">IF(J1915="","",VLOOKUP(P1915&amp;"_"&amp;Q1915&amp;"_"&amp;R1915,[1]挑战模式!$A:$AS,38+S1915,FALSE))</f>
        <v/>
      </c>
      <c r="P1915" s="10">
        <v>4</v>
      </c>
      <c r="Q1915" s="10">
        <v>5</v>
      </c>
      <c r="R1915" s="10">
        <v>7</v>
      </c>
      <c r="S1915" s="10">
        <v>6</v>
      </c>
    </row>
    <row r="1916" spans="2:19" x14ac:dyDescent="0.2">
      <c r="B1916" s="10" t="str">
        <f t="shared" si="192"/>
        <v>MonsterWaveCallRule_Season4_Challenge5</v>
      </c>
      <c r="C1916" s="10">
        <f>IF(ISNA(VLOOKUP(P1916&amp;"_"&amp;Q1916&amp;"_"&amp;R1916,[1]挑战模式!$A:$AS,1,FALSE)),"",IF(R1916-R1915=0,"",R1916))</f>
        <v>8</v>
      </c>
      <c r="D1916" s="10" t="str">
        <f t="shared" si="193"/>
        <v>赛季4挑战关卡5波次8</v>
      </c>
      <c r="E1916" s="10" t="str">
        <f>""</f>
        <v/>
      </c>
      <c r="F1916" s="10">
        <f>IF(C1916="","",VLOOKUP(P1916&amp;"_"&amp;Q1916&amp;"_"&amp;R1916,[1]挑战模式!$A:$AS,13,FALSE)-VLOOKUP(P1916&amp;"_"&amp;Q1916&amp;"_"&amp;R1916,[1]挑战模式!$A:$AS,14,FALSE))</f>
        <v>100</v>
      </c>
      <c r="G1916" s="10">
        <f t="shared" si="194"/>
        <v>180</v>
      </c>
      <c r="H1916" s="10">
        <f t="shared" si="191"/>
        <v>0</v>
      </c>
      <c r="I1916" s="10">
        <f ca="1">IF(ISNA(VLOOKUP(P1916&amp;"_"&amp;Q1916&amp;"_"&amp;R1916,[1]挑战模式!$A:$AS,1,FALSE)),"",IF(VLOOKUP(P1916&amp;"_"&amp;Q1916&amp;"_"&amp;R1916,[1]挑战模式!$A:$AS,14+S1916,FALSE)="","",INT(VLOOKUP(P1916&amp;"_"&amp;Q1916&amp;"_"&amp;R1916,[1]挑战模式!$A:$AS,20+S1916,FALSE))))</f>
        <v>10</v>
      </c>
      <c r="J1916" s="10">
        <f ca="1">IF(ISNA(VLOOKUP(P1916&amp;"_"&amp;Q1916&amp;"_"&amp;R1916,[1]挑战模式!$A:$AS,1,FALSE)),"",IF(VLOOKUP(P1916&amp;"_"&amp;Q1916&amp;"_"&amp;R1916,[1]挑战模式!$A:$AS,14+S1916,FALSE)="","",ROUND(VLOOKUP(P1916&amp;"_"&amp;Q1916&amp;"_"&amp;R1916,[1]挑战模式!$A:$AS,5,FALSE)/I1916,2)))</f>
        <v>3</v>
      </c>
      <c r="K1916" s="10">
        <f t="shared" ca="1" si="195"/>
        <v>1</v>
      </c>
      <c r="L1916" s="10" t="str">
        <f t="shared" ca="1" si="196"/>
        <v>Monster_Season4_Challenge5_8_1</v>
      </c>
      <c r="M1916" s="10">
        <f t="shared" ca="1" si="197"/>
        <v>1</v>
      </c>
      <c r="O1916" s="10">
        <f ca="1">IF(J1916="","",VLOOKUP(P1916&amp;"_"&amp;Q1916&amp;"_"&amp;R1916,[1]挑战模式!$A:$AS,38+S1916,FALSE))</f>
        <v>5</v>
      </c>
      <c r="P1916" s="10">
        <v>4</v>
      </c>
      <c r="Q1916" s="10">
        <v>5</v>
      </c>
      <c r="R1916" s="10">
        <v>8</v>
      </c>
      <c r="S1916" s="10">
        <v>1</v>
      </c>
    </row>
    <row r="1917" spans="2:19" x14ac:dyDescent="0.2">
      <c r="B1917" s="10" t="str">
        <f t="shared" si="192"/>
        <v/>
      </c>
      <c r="C1917" s="10" t="str">
        <f>IF(ISNA(VLOOKUP(P1917&amp;"_"&amp;Q1917&amp;"_"&amp;R1917,[1]挑战模式!$A:$AS,1,FALSE)),"",IF(R1917-R1916=0,"",R1917))</f>
        <v/>
      </c>
      <c r="D1917" s="10" t="str">
        <f t="shared" si="193"/>
        <v/>
      </c>
      <c r="E1917" s="10" t="str">
        <f>""</f>
        <v/>
      </c>
      <c r="F1917" s="10" t="str">
        <f>IF(C1917="","",VLOOKUP(P1917&amp;"_"&amp;Q1917&amp;"_"&amp;R1917,[1]挑战模式!$A:$AS,13,FALSE)-VLOOKUP(P1917&amp;"_"&amp;Q1917&amp;"_"&amp;R1917,[1]挑战模式!$A:$AS,14,FALSE))</f>
        <v/>
      </c>
      <c r="G1917" s="10" t="str">
        <f t="shared" si="194"/>
        <v/>
      </c>
      <c r="H1917" s="10" t="str">
        <f t="shared" si="191"/>
        <v/>
      </c>
      <c r="I1917" s="10">
        <f ca="1">IF(ISNA(VLOOKUP(P1917&amp;"_"&amp;Q1917&amp;"_"&amp;R1917,[1]挑战模式!$A:$AS,1,FALSE)),"",IF(VLOOKUP(P1917&amp;"_"&amp;Q1917&amp;"_"&amp;R1917,[1]挑战模式!$A:$AS,14+S1917,FALSE)="","",INT(VLOOKUP(P1917&amp;"_"&amp;Q1917&amp;"_"&amp;R1917,[1]挑战模式!$A:$AS,20+S1917,FALSE))))</f>
        <v>10</v>
      </c>
      <c r="J1917" s="10">
        <f ca="1">IF(ISNA(VLOOKUP(P1917&amp;"_"&amp;Q1917&amp;"_"&amp;R1917,[1]挑战模式!$A:$AS,1,FALSE)),"",IF(VLOOKUP(P1917&amp;"_"&amp;Q1917&amp;"_"&amp;R1917,[1]挑战模式!$A:$AS,14+S1917,FALSE)="","",ROUND(VLOOKUP(P1917&amp;"_"&amp;Q1917&amp;"_"&amp;R1917,[1]挑战模式!$A:$AS,5,FALSE)/I1917,2)))</f>
        <v>3</v>
      </c>
      <c r="K1917" s="10">
        <f t="shared" ca="1" si="195"/>
        <v>1</v>
      </c>
      <c r="L1917" s="10" t="str">
        <f t="shared" ca="1" si="196"/>
        <v>Monster_Season4_Challenge5_8_2</v>
      </c>
      <c r="M1917" s="10">
        <f t="shared" ca="1" si="197"/>
        <v>1</v>
      </c>
      <c r="O1917" s="10">
        <f ca="1">IF(J1917="","",VLOOKUP(P1917&amp;"_"&amp;Q1917&amp;"_"&amp;R1917,[1]挑战模式!$A:$AS,38+S1917,FALSE))</f>
        <v>5</v>
      </c>
      <c r="P1917" s="10">
        <v>4</v>
      </c>
      <c r="Q1917" s="10">
        <v>5</v>
      </c>
      <c r="R1917" s="10">
        <v>8</v>
      </c>
      <c r="S1917" s="10">
        <v>2</v>
      </c>
    </row>
    <row r="1918" spans="2:19" x14ac:dyDescent="0.2">
      <c r="B1918" s="10" t="str">
        <f t="shared" si="192"/>
        <v/>
      </c>
      <c r="C1918" s="10" t="str">
        <f>IF(ISNA(VLOOKUP(P1918&amp;"_"&amp;Q1918&amp;"_"&amp;R1918,[1]挑战模式!$A:$AS,1,FALSE)),"",IF(R1918-R1917=0,"",R1918))</f>
        <v/>
      </c>
      <c r="D1918" s="10" t="str">
        <f t="shared" si="193"/>
        <v/>
      </c>
      <c r="E1918" s="10" t="str">
        <f>""</f>
        <v/>
      </c>
      <c r="F1918" s="10" t="str">
        <f>IF(C1918="","",VLOOKUP(P1918&amp;"_"&amp;Q1918&amp;"_"&amp;R1918,[1]挑战模式!$A:$AS,13,FALSE)-VLOOKUP(P1918&amp;"_"&amp;Q1918&amp;"_"&amp;R1918,[1]挑战模式!$A:$AS,14,FALSE))</f>
        <v/>
      </c>
      <c r="G1918" s="10" t="str">
        <f t="shared" si="194"/>
        <v/>
      </c>
      <c r="H1918" s="10" t="str">
        <f t="shared" si="191"/>
        <v/>
      </c>
      <c r="I1918" s="10">
        <f ca="1">IF(ISNA(VLOOKUP(P1918&amp;"_"&amp;Q1918&amp;"_"&amp;R1918,[1]挑战模式!$A:$AS,1,FALSE)),"",IF(VLOOKUP(P1918&amp;"_"&amp;Q1918&amp;"_"&amp;R1918,[1]挑战模式!$A:$AS,14+S1918,FALSE)="","",INT(VLOOKUP(P1918&amp;"_"&amp;Q1918&amp;"_"&amp;R1918,[1]挑战模式!$A:$AS,20+S1918,FALSE))))</f>
        <v>10</v>
      </c>
      <c r="J1918" s="10">
        <f ca="1">IF(ISNA(VLOOKUP(P1918&amp;"_"&amp;Q1918&amp;"_"&amp;R1918,[1]挑战模式!$A:$AS,1,FALSE)),"",IF(VLOOKUP(P1918&amp;"_"&amp;Q1918&amp;"_"&amp;R1918,[1]挑战模式!$A:$AS,14+S1918,FALSE)="","",ROUND(VLOOKUP(P1918&amp;"_"&amp;Q1918&amp;"_"&amp;R1918,[1]挑战模式!$A:$AS,5,FALSE)/I1918,2)))</f>
        <v>3</v>
      </c>
      <c r="K1918" s="10">
        <f t="shared" ca="1" si="195"/>
        <v>1</v>
      </c>
      <c r="L1918" s="10" t="str">
        <f t="shared" ca="1" si="196"/>
        <v>Monster_Season4_Challenge5_8_3</v>
      </c>
      <c r="M1918" s="10">
        <f t="shared" ca="1" si="197"/>
        <v>1</v>
      </c>
      <c r="O1918" s="10">
        <f ca="1">IF(J1918="","",VLOOKUP(P1918&amp;"_"&amp;Q1918&amp;"_"&amp;R1918,[1]挑战模式!$A:$AS,38+S1918,FALSE))</f>
        <v>5</v>
      </c>
      <c r="P1918" s="10">
        <v>4</v>
      </c>
      <c r="Q1918" s="10">
        <v>5</v>
      </c>
      <c r="R1918" s="10">
        <v>8</v>
      </c>
      <c r="S1918" s="10">
        <v>3</v>
      </c>
    </row>
    <row r="1919" spans="2:19" x14ac:dyDescent="0.2">
      <c r="B1919" s="10" t="str">
        <f t="shared" si="192"/>
        <v/>
      </c>
      <c r="C1919" s="10" t="str">
        <f>IF(ISNA(VLOOKUP(P1919&amp;"_"&amp;Q1919&amp;"_"&amp;R1919,[1]挑战模式!$A:$AS,1,FALSE)),"",IF(R1919-R1918=0,"",R1919))</f>
        <v/>
      </c>
      <c r="D1919" s="10" t="str">
        <f t="shared" si="193"/>
        <v/>
      </c>
      <c r="E1919" s="10" t="str">
        <f>""</f>
        <v/>
      </c>
      <c r="F1919" s="10" t="str">
        <f>IF(C1919="","",VLOOKUP(P1919&amp;"_"&amp;Q1919&amp;"_"&amp;R1919,[1]挑战模式!$A:$AS,13,FALSE)-VLOOKUP(P1919&amp;"_"&amp;Q1919&amp;"_"&amp;R1919,[1]挑战模式!$A:$AS,14,FALSE))</f>
        <v/>
      </c>
      <c r="G1919" s="10" t="str">
        <f t="shared" si="194"/>
        <v/>
      </c>
      <c r="H1919" s="10" t="str">
        <f t="shared" si="191"/>
        <v/>
      </c>
      <c r="I1919" s="10">
        <f ca="1">IF(ISNA(VLOOKUP(P1919&amp;"_"&amp;Q1919&amp;"_"&amp;R1919,[1]挑战模式!$A:$AS,1,FALSE)),"",IF(VLOOKUP(P1919&amp;"_"&amp;Q1919&amp;"_"&amp;R1919,[1]挑战模式!$A:$AS,14+S1919,FALSE)="","",INT(VLOOKUP(P1919&amp;"_"&amp;Q1919&amp;"_"&amp;R1919,[1]挑战模式!$A:$AS,20+S1919,FALSE))))</f>
        <v>10</v>
      </c>
      <c r="J1919" s="10">
        <f ca="1">IF(ISNA(VLOOKUP(P1919&amp;"_"&amp;Q1919&amp;"_"&amp;R1919,[1]挑战模式!$A:$AS,1,FALSE)),"",IF(VLOOKUP(P1919&amp;"_"&amp;Q1919&amp;"_"&amp;R1919,[1]挑战模式!$A:$AS,14+S1919,FALSE)="","",ROUND(VLOOKUP(P1919&amp;"_"&amp;Q1919&amp;"_"&amp;R1919,[1]挑战模式!$A:$AS,5,FALSE)/I1919,2)))</f>
        <v>3</v>
      </c>
      <c r="K1919" s="10">
        <f t="shared" ca="1" si="195"/>
        <v>1</v>
      </c>
      <c r="L1919" s="10" t="str">
        <f t="shared" ca="1" si="196"/>
        <v>Monster_Season4_Challenge5_8_4</v>
      </c>
      <c r="M1919" s="10">
        <f t="shared" ca="1" si="197"/>
        <v>1</v>
      </c>
      <c r="O1919" s="10">
        <f ca="1">IF(J1919="","",VLOOKUP(P1919&amp;"_"&amp;Q1919&amp;"_"&amp;R1919,[1]挑战模式!$A:$AS,38+S1919,FALSE))</f>
        <v>5</v>
      </c>
      <c r="P1919" s="10">
        <v>4</v>
      </c>
      <c r="Q1919" s="10">
        <v>5</v>
      </c>
      <c r="R1919" s="10">
        <v>8</v>
      </c>
      <c r="S1919" s="10">
        <v>4</v>
      </c>
    </row>
    <row r="1920" spans="2:19" x14ac:dyDescent="0.2">
      <c r="B1920" s="10" t="str">
        <f t="shared" si="192"/>
        <v/>
      </c>
      <c r="C1920" s="10" t="str">
        <f>IF(ISNA(VLOOKUP(P1920&amp;"_"&amp;Q1920&amp;"_"&amp;R1920,[1]挑战模式!$A:$AS,1,FALSE)),"",IF(R1920-R1919=0,"",R1920))</f>
        <v/>
      </c>
      <c r="D1920" s="10" t="str">
        <f t="shared" si="193"/>
        <v/>
      </c>
      <c r="E1920" s="10" t="str">
        <f>""</f>
        <v/>
      </c>
      <c r="F1920" s="10" t="str">
        <f>IF(C1920="","",VLOOKUP(P1920&amp;"_"&amp;Q1920&amp;"_"&amp;R1920,[1]挑战模式!$A:$AS,13,FALSE)-VLOOKUP(P1920&amp;"_"&amp;Q1920&amp;"_"&amp;R1920,[1]挑战模式!$A:$AS,14,FALSE))</f>
        <v/>
      </c>
      <c r="G1920" s="10" t="str">
        <f t="shared" si="194"/>
        <v/>
      </c>
      <c r="H1920" s="10" t="str">
        <f t="shared" si="191"/>
        <v/>
      </c>
      <c r="I1920" s="10">
        <f ca="1">IF(ISNA(VLOOKUP(P1920&amp;"_"&amp;Q1920&amp;"_"&amp;R1920,[1]挑战模式!$A:$AS,1,FALSE)),"",IF(VLOOKUP(P1920&amp;"_"&amp;Q1920&amp;"_"&amp;R1920,[1]挑战模式!$A:$AS,14+S1920,FALSE)="","",INT(VLOOKUP(P1920&amp;"_"&amp;Q1920&amp;"_"&amp;R1920,[1]挑战模式!$A:$AS,20+S1920,FALSE))))</f>
        <v>1</v>
      </c>
      <c r="J1920" s="10">
        <f ca="1">IF(ISNA(VLOOKUP(P1920&amp;"_"&amp;Q1920&amp;"_"&amp;R1920,[1]挑战模式!$A:$AS,1,FALSE)),"",IF(VLOOKUP(P1920&amp;"_"&amp;Q1920&amp;"_"&amp;R1920,[1]挑战模式!$A:$AS,14+S1920,FALSE)="","",ROUND(VLOOKUP(P1920&amp;"_"&amp;Q1920&amp;"_"&amp;R1920,[1]挑战模式!$A:$AS,5,FALSE)/I1920,2)))</f>
        <v>30</v>
      </c>
      <c r="K1920" s="10">
        <f t="shared" ca="1" si="195"/>
        <v>1</v>
      </c>
      <c r="L1920" s="10" t="str">
        <f t="shared" ca="1" si="196"/>
        <v>Monster_Season4_Challenge5_8_5</v>
      </c>
      <c r="M1920" s="10">
        <f t="shared" ca="1" si="197"/>
        <v>1</v>
      </c>
      <c r="O1920" s="10">
        <f ca="1">IF(J1920="","",VLOOKUP(P1920&amp;"_"&amp;Q1920&amp;"_"&amp;R1920,[1]挑战模式!$A:$AS,38+S1920,FALSE))</f>
        <v>7</v>
      </c>
      <c r="P1920" s="10">
        <v>4</v>
      </c>
      <c r="Q1920" s="10">
        <v>5</v>
      </c>
      <c r="R1920" s="10">
        <v>8</v>
      </c>
      <c r="S1920" s="10">
        <v>5</v>
      </c>
    </row>
    <row r="1921" spans="2:19" x14ac:dyDescent="0.2">
      <c r="B1921" s="10" t="str">
        <f t="shared" si="192"/>
        <v/>
      </c>
      <c r="C1921" s="10" t="str">
        <f>IF(ISNA(VLOOKUP(P1921&amp;"_"&amp;Q1921&amp;"_"&amp;R1921,[1]挑战模式!$A:$AS,1,FALSE)),"",IF(R1921-R1920=0,"",R1921))</f>
        <v/>
      </c>
      <c r="D1921" s="10" t="str">
        <f t="shared" si="193"/>
        <v/>
      </c>
      <c r="E1921" s="10" t="str">
        <f>""</f>
        <v/>
      </c>
      <c r="F1921" s="10" t="str">
        <f>IF(C1921="","",VLOOKUP(P1921&amp;"_"&amp;Q1921&amp;"_"&amp;R1921,[1]挑战模式!$A:$AS,13,FALSE)-VLOOKUP(P1921&amp;"_"&amp;Q1921&amp;"_"&amp;R1921,[1]挑战模式!$A:$AS,14,FALSE))</f>
        <v/>
      </c>
      <c r="G1921" s="10" t="str">
        <f t="shared" si="194"/>
        <v/>
      </c>
      <c r="H1921" s="10" t="str">
        <f t="shared" si="191"/>
        <v/>
      </c>
      <c r="I1921" s="10" t="str">
        <f ca="1">IF(ISNA(VLOOKUP(P1921&amp;"_"&amp;Q1921&amp;"_"&amp;R1921,[1]挑战模式!$A:$AS,1,FALSE)),"",IF(VLOOKUP(P1921&amp;"_"&amp;Q1921&amp;"_"&amp;R1921,[1]挑战模式!$A:$AS,14+S1921,FALSE)="","",INT(VLOOKUP(P1921&amp;"_"&amp;Q1921&amp;"_"&amp;R1921,[1]挑战模式!$A:$AS,20+S1921,FALSE))))</f>
        <v/>
      </c>
      <c r="J1921" s="10" t="str">
        <f ca="1">IF(ISNA(VLOOKUP(P1921&amp;"_"&amp;Q1921&amp;"_"&amp;R1921,[1]挑战模式!$A:$AS,1,FALSE)),"",IF(VLOOKUP(P1921&amp;"_"&amp;Q1921&amp;"_"&amp;R1921,[1]挑战模式!$A:$AS,14+S1921,FALSE)="","",ROUND(VLOOKUP(P1921&amp;"_"&amp;Q1921&amp;"_"&amp;R1921,[1]挑战模式!$A:$AS,5,FALSE)/I1921,2)))</f>
        <v/>
      </c>
      <c r="K1921" s="10" t="str">
        <f t="shared" ca="1" si="195"/>
        <v/>
      </c>
      <c r="L1921" s="10" t="str">
        <f t="shared" ca="1" si="196"/>
        <v/>
      </c>
      <c r="M1921" s="10" t="str">
        <f t="shared" ca="1" si="197"/>
        <v/>
      </c>
      <c r="O1921" s="10" t="str">
        <f ca="1">IF(J1921="","",VLOOKUP(P1921&amp;"_"&amp;Q1921&amp;"_"&amp;R1921,[1]挑战模式!$A:$AS,38+S1921,FALSE))</f>
        <v/>
      </c>
      <c r="P1921" s="10">
        <v>4</v>
      </c>
      <c r="Q1921" s="10">
        <v>5</v>
      </c>
      <c r="R1921" s="10">
        <v>8</v>
      </c>
      <c r="S1921" s="10">
        <v>6</v>
      </c>
    </row>
  </sheetData>
  <mergeCells count="2">
    <mergeCell ref="H1:O1"/>
    <mergeCell ref="H4:O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DF7-ABD7-401C-BADB-538B3D0A78E2}">
  <dimension ref="A1:R87"/>
  <sheetViews>
    <sheetView zoomScale="70" zoomScaleNormal="70" workbookViewId="0">
      <selection activeCell="O21" sqref="O21"/>
    </sheetView>
  </sheetViews>
  <sheetFormatPr defaultRowHeight="14.25" x14ac:dyDescent="0.2"/>
  <cols>
    <col min="2" max="2" width="27.5" bestFit="1" customWidth="1"/>
  </cols>
  <sheetData>
    <row r="1" spans="1:1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5"/>
      <c r="J1" s="15"/>
      <c r="K1" s="15"/>
      <c r="L1" s="15"/>
      <c r="M1" s="15"/>
      <c r="N1" s="15"/>
      <c r="O1" s="15"/>
    </row>
    <row r="2" spans="1:18" s="4" customFormat="1" x14ac:dyDescent="0.2">
      <c r="A2" s="1" t="s">
        <v>0</v>
      </c>
      <c r="B2" s="1"/>
      <c r="C2" s="1"/>
      <c r="D2" s="1"/>
      <c r="E2" s="1"/>
      <c r="F2" s="1"/>
      <c r="G2" s="1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38</v>
      </c>
      <c r="O2" s="2" t="s">
        <v>14</v>
      </c>
    </row>
    <row r="3" spans="1:18" s="4" customFormat="1" x14ac:dyDescent="0.2">
      <c r="A3" s="1" t="s">
        <v>0</v>
      </c>
      <c r="B3" s="1"/>
      <c r="C3" s="1"/>
      <c r="D3" s="1"/>
      <c r="E3" s="1"/>
      <c r="F3" s="1"/>
      <c r="G3" s="1"/>
      <c r="H3" s="2"/>
      <c r="I3" s="3"/>
      <c r="J3" s="3"/>
      <c r="K3" s="3"/>
      <c r="L3" s="3"/>
      <c r="M3" s="3"/>
      <c r="N3" s="3"/>
      <c r="O3" s="3"/>
    </row>
    <row r="4" spans="1:18" s="7" customFormat="1" x14ac:dyDescent="0.2">
      <c r="A4" s="5" t="s">
        <v>15</v>
      </c>
      <c r="B4" s="5" t="s">
        <v>16</v>
      </c>
      <c r="C4" s="5" t="s">
        <v>17</v>
      </c>
      <c r="D4" s="5" t="s">
        <v>16</v>
      </c>
      <c r="E4" s="5" t="s">
        <v>16</v>
      </c>
      <c r="F4" s="5" t="s">
        <v>17</v>
      </c>
      <c r="G4" s="5" t="s">
        <v>18</v>
      </c>
      <c r="H4" s="16" t="s">
        <v>19</v>
      </c>
      <c r="I4" s="17"/>
      <c r="J4" s="17"/>
      <c r="K4" s="17"/>
      <c r="L4" s="17"/>
      <c r="M4" s="17"/>
      <c r="N4" s="17"/>
      <c r="O4" s="17"/>
    </row>
    <row r="5" spans="1:18" s="7" customFormat="1" x14ac:dyDescent="0.2">
      <c r="A5" s="5" t="s">
        <v>20</v>
      </c>
      <c r="B5" s="5"/>
      <c r="C5" s="5"/>
      <c r="D5" s="5"/>
      <c r="E5" s="5" t="s">
        <v>21</v>
      </c>
      <c r="F5" s="5"/>
      <c r="G5" s="5"/>
      <c r="H5" s="5"/>
      <c r="I5" s="5"/>
      <c r="J5" s="5"/>
      <c r="K5" s="5"/>
      <c r="L5" s="5"/>
      <c r="M5" s="5"/>
      <c r="N5" s="6"/>
      <c r="O5" s="6"/>
      <c r="P5" s="7" t="s">
        <v>102</v>
      </c>
      <c r="Q5" s="7" t="s">
        <v>102</v>
      </c>
      <c r="R5" s="7" t="s">
        <v>102</v>
      </c>
    </row>
    <row r="6" spans="1:18" s="4" customFormat="1" x14ac:dyDescent="0.2">
      <c r="A6" s="8" t="s">
        <v>22</v>
      </c>
      <c r="B6" s="8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 t="s">
        <v>36</v>
      </c>
      <c r="H6" s="8" t="s">
        <v>28</v>
      </c>
      <c r="I6" s="8" t="s">
        <v>29</v>
      </c>
      <c r="J6" s="8" t="s">
        <v>30</v>
      </c>
      <c r="K6" s="8" t="s">
        <v>31</v>
      </c>
      <c r="L6" s="8" t="s">
        <v>32</v>
      </c>
      <c r="M6" s="8" t="s">
        <v>33</v>
      </c>
      <c r="N6" s="9" t="s">
        <v>37</v>
      </c>
      <c r="O6" s="9" t="s">
        <v>34</v>
      </c>
      <c r="P6" s="4" t="s">
        <v>103</v>
      </c>
      <c r="Q6" s="4" t="s">
        <v>104</v>
      </c>
      <c r="R6" s="4" t="s">
        <v>105</v>
      </c>
    </row>
    <row r="7" spans="1:18" s="10" customFormat="1" x14ac:dyDescent="0.2">
      <c r="B7" s="10" t="s">
        <v>39</v>
      </c>
      <c r="C7" s="10">
        <v>1</v>
      </c>
      <c r="D7" s="10" t="s">
        <v>40</v>
      </c>
      <c r="F7" s="10">
        <v>0</v>
      </c>
      <c r="G7" s="10">
        <v>180</v>
      </c>
      <c r="H7" s="10">
        <v>0</v>
      </c>
      <c r="I7" s="10">
        <v>13</v>
      </c>
      <c r="J7" s="10">
        <v>0.75</v>
      </c>
      <c r="K7" s="10">
        <v>1</v>
      </c>
      <c r="L7" s="10" t="s">
        <v>41</v>
      </c>
      <c r="M7" s="10">
        <v>1</v>
      </c>
      <c r="O7" s="10">
        <v>55</v>
      </c>
    </row>
    <row r="8" spans="1:18" s="10" customFormat="1" x14ac:dyDescent="0.2">
      <c r="D8" s="10" t="s">
        <v>35</v>
      </c>
      <c r="F8" s="10" t="s">
        <v>35</v>
      </c>
      <c r="G8" s="10" t="s">
        <v>35</v>
      </c>
      <c r="H8" s="10" t="s">
        <v>35</v>
      </c>
      <c r="I8" s="10" t="s">
        <v>35</v>
      </c>
      <c r="J8" s="10" t="s">
        <v>35</v>
      </c>
      <c r="K8" s="10" t="s">
        <v>35</v>
      </c>
      <c r="L8" s="10" t="s">
        <v>35</v>
      </c>
      <c r="M8" s="10" t="s">
        <v>35</v>
      </c>
      <c r="O8" s="10" t="s">
        <v>35</v>
      </c>
    </row>
    <row r="9" spans="1:18" s="10" customFormat="1" x14ac:dyDescent="0.2">
      <c r="D9" s="10" t="s">
        <v>35</v>
      </c>
      <c r="F9" s="10" t="s">
        <v>35</v>
      </c>
      <c r="G9" s="10" t="s">
        <v>35</v>
      </c>
      <c r="H9" s="10" t="s">
        <v>35</v>
      </c>
      <c r="I9" s="10" t="s">
        <v>35</v>
      </c>
      <c r="J9" s="10" t="s">
        <v>35</v>
      </c>
      <c r="K9" s="10" t="s">
        <v>35</v>
      </c>
      <c r="L9" s="10" t="s">
        <v>35</v>
      </c>
      <c r="M9" s="10" t="s">
        <v>35</v>
      </c>
      <c r="O9" s="10" t="s">
        <v>35</v>
      </c>
    </row>
    <row r="10" spans="1:18" s="10" customFormat="1" x14ac:dyDescent="0.2">
      <c r="D10" s="10" t="s">
        <v>35</v>
      </c>
      <c r="F10" s="10" t="s">
        <v>35</v>
      </c>
      <c r="G10" s="10" t="s">
        <v>35</v>
      </c>
      <c r="H10" s="10" t="s">
        <v>35</v>
      </c>
      <c r="I10" s="10" t="s">
        <v>35</v>
      </c>
      <c r="J10" s="10" t="s">
        <v>35</v>
      </c>
      <c r="K10" s="10" t="s">
        <v>35</v>
      </c>
      <c r="L10" s="10" t="s">
        <v>35</v>
      </c>
      <c r="M10" s="10" t="s">
        <v>35</v>
      </c>
      <c r="O10" s="10" t="s">
        <v>35</v>
      </c>
    </row>
    <row r="11" spans="1:18" s="10" customFormat="1" x14ac:dyDescent="0.2">
      <c r="B11" s="10" t="s">
        <v>39</v>
      </c>
      <c r="C11" s="10">
        <v>2</v>
      </c>
      <c r="D11" s="10" t="s">
        <v>42</v>
      </c>
      <c r="F11" s="10">
        <v>0</v>
      </c>
      <c r="G11" s="10">
        <v>180</v>
      </c>
      <c r="H11" s="10">
        <v>0</v>
      </c>
      <c r="I11" s="10">
        <v>15</v>
      </c>
      <c r="J11" s="10">
        <v>0.75</v>
      </c>
      <c r="K11" s="10">
        <v>1</v>
      </c>
      <c r="L11" s="10" t="s">
        <v>43</v>
      </c>
      <c r="M11" s="10">
        <v>1</v>
      </c>
      <c r="O11" s="10">
        <v>17</v>
      </c>
    </row>
    <row r="12" spans="1:18" s="10" customFormat="1" x14ac:dyDescent="0.2">
      <c r="D12" s="10" t="s">
        <v>35</v>
      </c>
      <c r="F12" s="10" t="s">
        <v>35</v>
      </c>
      <c r="G12" s="10" t="s">
        <v>35</v>
      </c>
      <c r="H12" s="10">
        <v>0</v>
      </c>
      <c r="I12" s="10">
        <v>7</v>
      </c>
      <c r="J12" s="10">
        <v>1.5</v>
      </c>
      <c r="K12" s="10">
        <v>1</v>
      </c>
      <c r="L12" s="10" t="s">
        <v>44</v>
      </c>
      <c r="M12" s="10">
        <v>1</v>
      </c>
      <c r="O12" s="10">
        <v>67</v>
      </c>
    </row>
    <row r="13" spans="1:18" s="10" customFormat="1" x14ac:dyDescent="0.2">
      <c r="D13" s="10" t="s">
        <v>35</v>
      </c>
      <c r="F13" s="10" t="s">
        <v>35</v>
      </c>
      <c r="G13" s="10" t="s">
        <v>35</v>
      </c>
      <c r="H13" s="10" t="s">
        <v>35</v>
      </c>
      <c r="I13" s="10" t="s">
        <v>35</v>
      </c>
      <c r="J13" s="10" t="s">
        <v>35</v>
      </c>
      <c r="K13" s="10" t="s">
        <v>35</v>
      </c>
      <c r="L13" s="10" t="s">
        <v>35</v>
      </c>
      <c r="M13" s="10" t="s">
        <v>35</v>
      </c>
      <c r="O13" s="10" t="s">
        <v>35</v>
      </c>
    </row>
    <row r="14" spans="1:18" s="10" customFormat="1" x14ac:dyDescent="0.2">
      <c r="D14" s="10" t="s">
        <v>35</v>
      </c>
      <c r="F14" s="10" t="s">
        <v>35</v>
      </c>
      <c r="G14" s="10" t="s">
        <v>35</v>
      </c>
      <c r="H14" s="10" t="s">
        <v>35</v>
      </c>
      <c r="I14" s="10" t="s">
        <v>35</v>
      </c>
      <c r="J14" s="10" t="s">
        <v>35</v>
      </c>
      <c r="K14" s="10" t="s">
        <v>35</v>
      </c>
      <c r="L14" s="10" t="s">
        <v>35</v>
      </c>
      <c r="M14" s="10" t="s">
        <v>35</v>
      </c>
      <c r="O14" s="10" t="s">
        <v>35</v>
      </c>
    </row>
    <row r="15" spans="1:18" s="10" customFormat="1" x14ac:dyDescent="0.2">
      <c r="B15" s="10" t="s">
        <v>39</v>
      </c>
      <c r="C15" s="10">
        <v>3</v>
      </c>
      <c r="D15" s="10" t="s">
        <v>45</v>
      </c>
      <c r="F15" s="10">
        <v>0</v>
      </c>
      <c r="G15" s="10">
        <v>180</v>
      </c>
      <c r="H15" s="10">
        <v>0</v>
      </c>
      <c r="I15" s="10">
        <v>8</v>
      </c>
      <c r="J15" s="10">
        <v>1.5</v>
      </c>
      <c r="K15" s="10">
        <v>1</v>
      </c>
      <c r="L15" s="10" t="s">
        <v>46</v>
      </c>
      <c r="M15" s="10">
        <v>1</v>
      </c>
      <c r="O15" s="10">
        <v>31</v>
      </c>
    </row>
    <row r="16" spans="1:18" s="10" customFormat="1" x14ac:dyDescent="0.2">
      <c r="D16" s="10" t="s">
        <v>35</v>
      </c>
      <c r="F16" s="10" t="s">
        <v>35</v>
      </c>
      <c r="G16" s="10" t="s">
        <v>35</v>
      </c>
      <c r="H16" s="10">
        <v>0</v>
      </c>
      <c r="I16" s="10">
        <v>60</v>
      </c>
      <c r="J16" s="10">
        <v>0.2</v>
      </c>
      <c r="K16" s="10">
        <v>1</v>
      </c>
      <c r="L16" s="10" t="s">
        <v>47</v>
      </c>
      <c r="M16" s="10">
        <v>1</v>
      </c>
      <c r="O16" s="10">
        <v>8</v>
      </c>
    </row>
    <row r="17" spans="2:15" s="10" customFormat="1" x14ac:dyDescent="0.2">
      <c r="D17" s="10" t="s">
        <v>35</v>
      </c>
      <c r="F17" s="10" t="s">
        <v>35</v>
      </c>
      <c r="G17" s="10" t="s">
        <v>35</v>
      </c>
      <c r="H17" s="10" t="s">
        <v>35</v>
      </c>
      <c r="I17" s="10" t="s">
        <v>35</v>
      </c>
      <c r="J17" s="10" t="s">
        <v>35</v>
      </c>
      <c r="K17" s="10" t="s">
        <v>35</v>
      </c>
      <c r="L17" s="10" t="s">
        <v>35</v>
      </c>
      <c r="M17" s="10" t="s">
        <v>35</v>
      </c>
      <c r="O17" s="10" t="s">
        <v>35</v>
      </c>
    </row>
    <row r="18" spans="2:15" s="10" customFormat="1" x14ac:dyDescent="0.2">
      <c r="D18" s="10" t="s">
        <v>35</v>
      </c>
      <c r="F18" s="10" t="s">
        <v>35</v>
      </c>
      <c r="G18" s="10" t="s">
        <v>35</v>
      </c>
      <c r="H18" s="10" t="s">
        <v>35</v>
      </c>
      <c r="I18" s="10" t="s">
        <v>35</v>
      </c>
      <c r="J18" s="10" t="s">
        <v>35</v>
      </c>
      <c r="K18" s="10" t="s">
        <v>35</v>
      </c>
      <c r="L18" s="10" t="s">
        <v>35</v>
      </c>
      <c r="M18" s="10" t="s">
        <v>35</v>
      </c>
      <c r="O18" s="10" t="s">
        <v>35</v>
      </c>
    </row>
    <row r="19" spans="2:15" s="10" customFormat="1" x14ac:dyDescent="0.2">
      <c r="B19" s="10" t="s">
        <v>39</v>
      </c>
      <c r="C19" s="10">
        <v>4</v>
      </c>
      <c r="D19" s="10" t="s">
        <v>48</v>
      </c>
      <c r="F19" s="10">
        <v>0</v>
      </c>
      <c r="G19" s="10">
        <v>180</v>
      </c>
      <c r="H19" s="10">
        <v>0</v>
      </c>
      <c r="I19" s="10">
        <v>17</v>
      </c>
      <c r="J19" s="10">
        <v>0.75</v>
      </c>
      <c r="K19" s="10">
        <v>1</v>
      </c>
      <c r="L19" s="10" t="s">
        <v>49</v>
      </c>
      <c r="M19" s="10">
        <v>1</v>
      </c>
      <c r="O19" s="10">
        <v>17</v>
      </c>
    </row>
    <row r="20" spans="2:15" s="10" customFormat="1" x14ac:dyDescent="0.2">
      <c r="D20" s="10" t="s">
        <v>35</v>
      </c>
      <c r="F20" s="10" t="s">
        <v>35</v>
      </c>
      <c r="G20" s="10" t="s">
        <v>35</v>
      </c>
      <c r="H20" s="10">
        <v>0</v>
      </c>
      <c r="I20" s="10">
        <v>13</v>
      </c>
      <c r="J20" s="10">
        <v>1</v>
      </c>
      <c r="K20" s="10">
        <v>1</v>
      </c>
      <c r="L20" s="10" t="s">
        <v>50</v>
      </c>
      <c r="M20" s="10">
        <v>1</v>
      </c>
      <c r="O20" s="10">
        <v>33</v>
      </c>
    </row>
    <row r="21" spans="2:15" s="10" customFormat="1" x14ac:dyDescent="0.2">
      <c r="D21" s="10" t="s">
        <v>35</v>
      </c>
      <c r="F21" s="10" t="s">
        <v>35</v>
      </c>
      <c r="G21" s="10" t="s">
        <v>35</v>
      </c>
      <c r="H21" s="10" t="s">
        <v>35</v>
      </c>
      <c r="I21" s="10" t="s">
        <v>35</v>
      </c>
      <c r="J21" s="10" t="s">
        <v>35</v>
      </c>
      <c r="K21" s="10" t="s">
        <v>35</v>
      </c>
      <c r="L21" s="10" t="s">
        <v>35</v>
      </c>
      <c r="M21" s="10" t="s">
        <v>35</v>
      </c>
      <c r="O21" s="10" t="s">
        <v>35</v>
      </c>
    </row>
    <row r="22" spans="2:15" s="10" customFormat="1" x14ac:dyDescent="0.2">
      <c r="D22" s="10" t="s">
        <v>35</v>
      </c>
      <c r="F22" s="10" t="s">
        <v>35</v>
      </c>
      <c r="G22" s="10" t="s">
        <v>35</v>
      </c>
      <c r="H22" s="10" t="s">
        <v>35</v>
      </c>
      <c r="I22" s="10" t="s">
        <v>35</v>
      </c>
      <c r="J22" s="10" t="s">
        <v>35</v>
      </c>
      <c r="K22" s="10" t="s">
        <v>35</v>
      </c>
      <c r="L22" s="10" t="s">
        <v>35</v>
      </c>
      <c r="M22" s="10" t="s">
        <v>35</v>
      </c>
      <c r="O22" s="10" t="s">
        <v>35</v>
      </c>
    </row>
    <row r="23" spans="2:15" s="10" customFormat="1" x14ac:dyDescent="0.2">
      <c r="B23" s="10" t="s">
        <v>39</v>
      </c>
      <c r="C23" s="10">
        <v>5</v>
      </c>
      <c r="D23" s="10" t="s">
        <v>51</v>
      </c>
      <c r="F23" s="10">
        <v>0</v>
      </c>
      <c r="G23" s="10">
        <v>180</v>
      </c>
      <c r="H23" s="10">
        <v>0</v>
      </c>
      <c r="I23" s="10">
        <v>1</v>
      </c>
      <c r="J23" s="10">
        <v>0</v>
      </c>
      <c r="K23" s="10">
        <v>1</v>
      </c>
      <c r="L23" s="10" t="s">
        <v>52</v>
      </c>
      <c r="M23" s="10">
        <v>1</v>
      </c>
      <c r="O23" s="10">
        <v>501</v>
      </c>
    </row>
    <row r="24" spans="2:15" s="10" customFormat="1" x14ac:dyDescent="0.2">
      <c r="D24" s="10" t="s">
        <v>35</v>
      </c>
      <c r="F24" s="10" t="s">
        <v>35</v>
      </c>
      <c r="G24" s="10" t="s">
        <v>35</v>
      </c>
      <c r="H24" s="10">
        <v>0</v>
      </c>
      <c r="I24" s="10">
        <v>35</v>
      </c>
      <c r="J24" s="10">
        <v>0.4</v>
      </c>
      <c r="K24" s="10">
        <v>1</v>
      </c>
      <c r="L24" s="10" t="s">
        <v>53</v>
      </c>
      <c r="M24" s="10">
        <v>1</v>
      </c>
      <c r="O24" s="10">
        <v>6</v>
      </c>
    </row>
    <row r="25" spans="2:15" s="10" customFormat="1" x14ac:dyDescent="0.2">
      <c r="D25" s="10" t="s">
        <v>35</v>
      </c>
      <c r="F25" s="10" t="s">
        <v>35</v>
      </c>
      <c r="G25" s="10" t="s">
        <v>35</v>
      </c>
      <c r="H25" s="10" t="s">
        <v>35</v>
      </c>
      <c r="I25" s="10" t="s">
        <v>35</v>
      </c>
      <c r="J25" s="10" t="s">
        <v>35</v>
      </c>
      <c r="K25" s="10" t="s">
        <v>35</v>
      </c>
      <c r="L25" s="10" t="s">
        <v>35</v>
      </c>
      <c r="M25" s="10" t="s">
        <v>35</v>
      </c>
      <c r="O25" s="10" t="s">
        <v>35</v>
      </c>
    </row>
    <row r="26" spans="2:15" s="10" customFormat="1" x14ac:dyDescent="0.2">
      <c r="D26" s="10" t="s">
        <v>35</v>
      </c>
      <c r="F26" s="10" t="s">
        <v>35</v>
      </c>
      <c r="G26" s="10" t="s">
        <v>35</v>
      </c>
      <c r="H26" s="10" t="s">
        <v>35</v>
      </c>
      <c r="I26" s="10" t="s">
        <v>35</v>
      </c>
      <c r="J26" s="10" t="s">
        <v>35</v>
      </c>
      <c r="K26" s="10" t="s">
        <v>35</v>
      </c>
      <c r="L26" s="10" t="s">
        <v>35</v>
      </c>
      <c r="M26" s="10" t="s">
        <v>35</v>
      </c>
      <c r="O26" s="10" t="s">
        <v>35</v>
      </c>
    </row>
    <row r="27" spans="2:15" s="10" customFormat="1" x14ac:dyDescent="0.2">
      <c r="B27" s="10" t="s">
        <v>39</v>
      </c>
      <c r="C27" s="10">
        <v>6</v>
      </c>
      <c r="D27" s="10" t="s">
        <v>54</v>
      </c>
      <c r="F27" s="10">
        <v>0</v>
      </c>
      <c r="G27" s="10">
        <v>180</v>
      </c>
      <c r="H27" s="10">
        <v>0</v>
      </c>
      <c r="I27" s="10">
        <v>20</v>
      </c>
      <c r="J27" s="10">
        <v>0.75</v>
      </c>
      <c r="K27" s="10">
        <v>1</v>
      </c>
      <c r="L27" s="10" t="s">
        <v>55</v>
      </c>
      <c r="M27" s="10">
        <v>1</v>
      </c>
      <c r="O27" s="10">
        <v>24</v>
      </c>
    </row>
    <row r="28" spans="2:15" s="10" customFormat="1" x14ac:dyDescent="0.2">
      <c r="D28" s="10" t="s">
        <v>35</v>
      </c>
      <c r="F28" s="10" t="s">
        <v>35</v>
      </c>
      <c r="G28" s="10" t="s">
        <v>35</v>
      </c>
      <c r="H28" s="10">
        <v>0</v>
      </c>
      <c r="I28" s="10">
        <v>20</v>
      </c>
      <c r="J28" s="10">
        <v>0.75</v>
      </c>
      <c r="K28" s="10">
        <v>1</v>
      </c>
      <c r="L28" s="10" t="s">
        <v>56</v>
      </c>
      <c r="M28" s="10">
        <v>1</v>
      </c>
      <c r="O28" s="10">
        <v>12</v>
      </c>
    </row>
    <row r="29" spans="2:15" s="10" customFormat="1" x14ac:dyDescent="0.2">
      <c r="D29" s="10" t="s">
        <v>35</v>
      </c>
      <c r="F29" s="10" t="s">
        <v>35</v>
      </c>
      <c r="G29" s="10" t="s">
        <v>35</v>
      </c>
      <c r="H29" s="10" t="s">
        <v>35</v>
      </c>
      <c r="I29" s="10" t="s">
        <v>35</v>
      </c>
      <c r="J29" s="10" t="s">
        <v>35</v>
      </c>
      <c r="K29" s="10" t="s">
        <v>35</v>
      </c>
      <c r="L29" s="10" t="s">
        <v>35</v>
      </c>
      <c r="M29" s="10" t="s">
        <v>35</v>
      </c>
      <c r="O29" s="10" t="s">
        <v>35</v>
      </c>
    </row>
    <row r="30" spans="2:15" s="10" customFormat="1" x14ac:dyDescent="0.2">
      <c r="D30" s="10" t="s">
        <v>35</v>
      </c>
      <c r="F30" s="10" t="s">
        <v>35</v>
      </c>
      <c r="G30" s="10" t="s">
        <v>35</v>
      </c>
      <c r="H30" s="10" t="s">
        <v>35</v>
      </c>
      <c r="I30" s="10" t="s">
        <v>35</v>
      </c>
      <c r="J30" s="10" t="s">
        <v>35</v>
      </c>
      <c r="K30" s="10" t="s">
        <v>35</v>
      </c>
      <c r="L30" s="10" t="s">
        <v>35</v>
      </c>
      <c r="M30" s="10" t="s">
        <v>35</v>
      </c>
      <c r="O30" s="10" t="s">
        <v>35</v>
      </c>
    </row>
    <row r="31" spans="2:15" s="10" customFormat="1" x14ac:dyDescent="0.2">
      <c r="B31" s="10" t="s">
        <v>39</v>
      </c>
      <c r="C31" s="10">
        <v>7</v>
      </c>
      <c r="D31" s="10" t="s">
        <v>57</v>
      </c>
      <c r="F31" s="10">
        <v>0</v>
      </c>
      <c r="G31" s="10">
        <v>180</v>
      </c>
      <c r="H31" s="10">
        <v>0</v>
      </c>
      <c r="I31" s="10">
        <v>32</v>
      </c>
      <c r="J31" s="10">
        <v>0.5</v>
      </c>
      <c r="K31" s="10">
        <v>1</v>
      </c>
      <c r="L31" s="10" t="s">
        <v>58</v>
      </c>
      <c r="M31" s="10">
        <v>1</v>
      </c>
      <c r="O31" s="10">
        <v>17</v>
      </c>
    </row>
    <row r="32" spans="2:15" s="10" customFormat="1" x14ac:dyDescent="0.2">
      <c r="D32" s="10" t="s">
        <v>35</v>
      </c>
      <c r="F32" s="10" t="s">
        <v>35</v>
      </c>
      <c r="G32" s="10" t="s">
        <v>35</v>
      </c>
      <c r="H32" s="10">
        <v>0</v>
      </c>
      <c r="I32" s="10">
        <v>21</v>
      </c>
      <c r="J32" s="10">
        <v>0.75</v>
      </c>
      <c r="K32" s="10">
        <v>1</v>
      </c>
      <c r="L32" s="10" t="s">
        <v>59</v>
      </c>
      <c r="M32" s="10">
        <v>1</v>
      </c>
      <c r="O32" s="10">
        <v>8</v>
      </c>
    </row>
    <row r="33" spans="2:15" s="10" customFormat="1" x14ac:dyDescent="0.2">
      <c r="D33" s="10" t="s">
        <v>35</v>
      </c>
      <c r="F33" s="10" t="s">
        <v>35</v>
      </c>
      <c r="G33" s="10" t="s">
        <v>35</v>
      </c>
      <c r="H33" s="10" t="s">
        <v>35</v>
      </c>
      <c r="I33" s="10" t="s">
        <v>35</v>
      </c>
      <c r="J33" s="10" t="s">
        <v>35</v>
      </c>
      <c r="K33" s="10" t="s">
        <v>35</v>
      </c>
      <c r="L33" s="10" t="s">
        <v>35</v>
      </c>
      <c r="M33" s="10" t="s">
        <v>35</v>
      </c>
      <c r="O33" s="10" t="s">
        <v>35</v>
      </c>
    </row>
    <row r="34" spans="2:15" s="10" customFormat="1" x14ac:dyDescent="0.2">
      <c r="D34" s="10" t="s">
        <v>35</v>
      </c>
      <c r="F34" s="10" t="s">
        <v>35</v>
      </c>
      <c r="G34" s="10" t="s">
        <v>35</v>
      </c>
      <c r="H34" s="10" t="s">
        <v>35</v>
      </c>
      <c r="I34" s="10" t="s">
        <v>35</v>
      </c>
      <c r="J34" s="10" t="s">
        <v>35</v>
      </c>
      <c r="K34" s="10" t="s">
        <v>35</v>
      </c>
      <c r="L34" s="10" t="s">
        <v>35</v>
      </c>
      <c r="M34" s="10" t="s">
        <v>35</v>
      </c>
      <c r="O34" s="10" t="s">
        <v>35</v>
      </c>
    </row>
    <row r="35" spans="2:15" s="10" customFormat="1" x14ac:dyDescent="0.2">
      <c r="B35" s="10" t="s">
        <v>39</v>
      </c>
      <c r="C35" s="10">
        <v>8</v>
      </c>
      <c r="D35" s="10" t="s">
        <v>60</v>
      </c>
      <c r="F35" s="10">
        <v>0</v>
      </c>
      <c r="G35" s="10">
        <v>180</v>
      </c>
      <c r="H35" s="10">
        <v>0</v>
      </c>
      <c r="I35" s="10">
        <v>17</v>
      </c>
      <c r="J35" s="10">
        <v>1</v>
      </c>
      <c r="K35" s="10">
        <v>1</v>
      </c>
      <c r="L35" s="10" t="s">
        <v>61</v>
      </c>
      <c r="M35" s="10">
        <v>1</v>
      </c>
      <c r="O35" s="10">
        <v>31</v>
      </c>
    </row>
    <row r="36" spans="2:15" s="10" customFormat="1" x14ac:dyDescent="0.2">
      <c r="D36" s="10" t="s">
        <v>35</v>
      </c>
      <c r="F36" s="10" t="s">
        <v>35</v>
      </c>
      <c r="G36" s="10" t="s">
        <v>35</v>
      </c>
      <c r="H36" s="10">
        <v>0</v>
      </c>
      <c r="I36" s="10">
        <v>6</v>
      </c>
      <c r="J36" s="10">
        <v>3</v>
      </c>
      <c r="K36" s="10">
        <v>1</v>
      </c>
      <c r="L36" s="10" t="s">
        <v>62</v>
      </c>
      <c r="M36" s="10">
        <v>1</v>
      </c>
      <c r="O36" s="10">
        <v>31</v>
      </c>
    </row>
    <row r="37" spans="2:15" s="10" customFormat="1" x14ac:dyDescent="0.2">
      <c r="D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  <c r="J37" s="10" t="s">
        <v>35</v>
      </c>
      <c r="K37" s="10" t="s">
        <v>35</v>
      </c>
      <c r="L37" s="10" t="s">
        <v>35</v>
      </c>
      <c r="M37" s="10" t="s">
        <v>35</v>
      </c>
      <c r="O37" s="10" t="s">
        <v>35</v>
      </c>
    </row>
    <row r="38" spans="2:15" s="10" customFormat="1" x14ac:dyDescent="0.2">
      <c r="D38" s="10" t="s">
        <v>35</v>
      </c>
      <c r="F38" s="10" t="s">
        <v>35</v>
      </c>
      <c r="G38" s="10" t="s">
        <v>35</v>
      </c>
      <c r="H38" s="10" t="s">
        <v>35</v>
      </c>
      <c r="I38" s="10" t="s">
        <v>35</v>
      </c>
      <c r="J38" s="10" t="s">
        <v>35</v>
      </c>
      <c r="K38" s="10" t="s">
        <v>35</v>
      </c>
      <c r="L38" s="10" t="s">
        <v>35</v>
      </c>
      <c r="M38" s="10" t="s">
        <v>35</v>
      </c>
      <c r="O38" s="10" t="s">
        <v>35</v>
      </c>
    </row>
    <row r="39" spans="2:15" s="10" customFormat="1" x14ac:dyDescent="0.2">
      <c r="B39" s="10" t="s">
        <v>39</v>
      </c>
      <c r="C39" s="10">
        <v>9</v>
      </c>
      <c r="D39" s="10" t="s">
        <v>63</v>
      </c>
      <c r="F39" s="10">
        <v>0</v>
      </c>
      <c r="G39" s="10">
        <v>180</v>
      </c>
      <c r="H39" s="10">
        <v>0</v>
      </c>
      <c r="I39" s="10">
        <v>90</v>
      </c>
      <c r="J39" s="10">
        <v>0.2</v>
      </c>
      <c r="K39" s="10">
        <v>1</v>
      </c>
      <c r="L39" s="10" t="s">
        <v>64</v>
      </c>
      <c r="M39" s="10">
        <v>1</v>
      </c>
      <c r="O39" s="10">
        <v>8</v>
      </c>
    </row>
    <row r="40" spans="2:15" s="10" customFormat="1" x14ac:dyDescent="0.2">
      <c r="D40" s="10" t="s">
        <v>35</v>
      </c>
      <c r="F40" s="10" t="s">
        <v>35</v>
      </c>
      <c r="G40" s="10" t="s">
        <v>35</v>
      </c>
      <c r="H40" s="10">
        <v>0</v>
      </c>
      <c r="I40" s="10">
        <v>6</v>
      </c>
      <c r="J40" s="10">
        <v>3</v>
      </c>
      <c r="K40" s="10">
        <v>1</v>
      </c>
      <c r="L40" s="10" t="s">
        <v>65</v>
      </c>
      <c r="M40" s="10">
        <v>1</v>
      </c>
      <c r="O40" s="10">
        <v>8</v>
      </c>
    </row>
    <row r="41" spans="2:15" s="10" customFormat="1" x14ac:dyDescent="0.2">
      <c r="D41" s="10" t="s">
        <v>35</v>
      </c>
      <c r="F41" s="10" t="s">
        <v>35</v>
      </c>
      <c r="G41" s="10" t="s">
        <v>35</v>
      </c>
      <c r="H41" s="10" t="s">
        <v>35</v>
      </c>
      <c r="I41" s="10" t="s">
        <v>35</v>
      </c>
      <c r="J41" s="10" t="s">
        <v>35</v>
      </c>
      <c r="K41" s="10" t="s">
        <v>35</v>
      </c>
      <c r="L41" s="10" t="s">
        <v>35</v>
      </c>
      <c r="M41" s="10" t="s">
        <v>35</v>
      </c>
      <c r="O41" s="10" t="s">
        <v>35</v>
      </c>
    </row>
    <row r="42" spans="2:15" s="10" customFormat="1" x14ac:dyDescent="0.2">
      <c r="D42" s="10" t="s">
        <v>35</v>
      </c>
      <c r="F42" s="10" t="s">
        <v>35</v>
      </c>
      <c r="G42" s="10" t="s">
        <v>35</v>
      </c>
      <c r="H42" s="10" t="s">
        <v>35</v>
      </c>
      <c r="I42" s="10" t="s">
        <v>35</v>
      </c>
      <c r="J42" s="10" t="s">
        <v>35</v>
      </c>
      <c r="K42" s="10" t="s">
        <v>35</v>
      </c>
      <c r="L42" s="10" t="s">
        <v>35</v>
      </c>
      <c r="M42" s="10" t="s">
        <v>35</v>
      </c>
      <c r="O42" s="10" t="s">
        <v>35</v>
      </c>
    </row>
    <row r="43" spans="2:15" s="10" customFormat="1" x14ac:dyDescent="0.2">
      <c r="B43" s="10" t="s">
        <v>39</v>
      </c>
      <c r="C43" s="10">
        <v>10</v>
      </c>
      <c r="D43" s="10" t="s">
        <v>66</v>
      </c>
      <c r="F43" s="10">
        <v>0</v>
      </c>
      <c r="G43" s="10">
        <v>180</v>
      </c>
      <c r="H43" s="10">
        <v>0</v>
      </c>
      <c r="I43" s="10">
        <v>6</v>
      </c>
      <c r="J43" s="10">
        <v>3</v>
      </c>
      <c r="K43" s="10">
        <v>1</v>
      </c>
      <c r="L43" s="10" t="s">
        <v>67</v>
      </c>
      <c r="M43" s="10">
        <v>1</v>
      </c>
      <c r="O43" s="10">
        <v>45</v>
      </c>
    </row>
    <row r="44" spans="2:15" s="10" customFormat="1" x14ac:dyDescent="0.2">
      <c r="D44" s="10" t="s">
        <v>35</v>
      </c>
      <c r="F44" s="10" t="s">
        <v>35</v>
      </c>
      <c r="G44" s="10" t="s">
        <v>35</v>
      </c>
      <c r="H44" s="10">
        <v>0</v>
      </c>
      <c r="I44" s="10">
        <v>1</v>
      </c>
      <c r="J44" s="10">
        <v>0</v>
      </c>
      <c r="K44" s="10">
        <v>1</v>
      </c>
      <c r="L44" s="10" t="s">
        <v>68</v>
      </c>
      <c r="M44" s="10">
        <v>1</v>
      </c>
      <c r="O44" s="10">
        <v>450</v>
      </c>
    </row>
    <row r="45" spans="2:15" s="10" customFormat="1" x14ac:dyDescent="0.2">
      <c r="D45" s="10" t="s">
        <v>35</v>
      </c>
      <c r="F45" s="10" t="s">
        <v>35</v>
      </c>
      <c r="G45" s="10" t="s">
        <v>35</v>
      </c>
      <c r="H45" s="10" t="s">
        <v>35</v>
      </c>
      <c r="I45" s="10" t="s">
        <v>35</v>
      </c>
      <c r="J45" s="10" t="s">
        <v>35</v>
      </c>
      <c r="K45" s="10" t="s">
        <v>35</v>
      </c>
      <c r="L45" s="10" t="s">
        <v>35</v>
      </c>
      <c r="M45" s="10" t="s">
        <v>35</v>
      </c>
      <c r="O45" s="10" t="s">
        <v>35</v>
      </c>
    </row>
    <row r="46" spans="2:15" s="10" customFormat="1" x14ac:dyDescent="0.2">
      <c r="D46" s="10" t="s">
        <v>35</v>
      </c>
      <c r="F46" s="10" t="s">
        <v>35</v>
      </c>
      <c r="G46" s="10" t="s">
        <v>35</v>
      </c>
      <c r="H46" s="10" t="s">
        <v>35</v>
      </c>
      <c r="I46" s="10" t="s">
        <v>35</v>
      </c>
      <c r="J46" s="10" t="s">
        <v>35</v>
      </c>
      <c r="K46" s="10" t="s">
        <v>35</v>
      </c>
      <c r="L46" s="10" t="s">
        <v>35</v>
      </c>
      <c r="M46" s="10" t="s">
        <v>35</v>
      </c>
      <c r="O46" s="10" t="s">
        <v>35</v>
      </c>
    </row>
    <row r="47" spans="2:15" s="10" customFormat="1" x14ac:dyDescent="0.2">
      <c r="B47" s="10" t="s">
        <v>39</v>
      </c>
      <c r="C47" s="10">
        <v>11</v>
      </c>
      <c r="D47" s="10" t="s">
        <v>69</v>
      </c>
      <c r="F47" s="10">
        <v>0</v>
      </c>
      <c r="G47" s="10">
        <v>180</v>
      </c>
      <c r="H47" s="10">
        <v>0</v>
      </c>
      <c r="I47" s="10">
        <v>10</v>
      </c>
      <c r="J47" s="10">
        <v>2</v>
      </c>
      <c r="K47" s="10">
        <v>1</v>
      </c>
      <c r="L47" s="10" t="s">
        <v>70</v>
      </c>
      <c r="M47" s="10">
        <v>1</v>
      </c>
      <c r="O47" s="10">
        <v>69</v>
      </c>
    </row>
    <row r="48" spans="2:15" s="10" customFormat="1" x14ac:dyDescent="0.2">
      <c r="D48" s="10" t="s">
        <v>35</v>
      </c>
      <c r="F48" s="10" t="s">
        <v>35</v>
      </c>
      <c r="G48" s="10" t="s">
        <v>35</v>
      </c>
      <c r="H48" s="10">
        <v>0</v>
      </c>
      <c r="I48" s="10">
        <v>1</v>
      </c>
      <c r="J48" s="10">
        <v>0</v>
      </c>
      <c r="K48" s="10">
        <v>1</v>
      </c>
      <c r="L48" s="10" t="s">
        <v>71</v>
      </c>
      <c r="M48" s="10">
        <v>1</v>
      </c>
      <c r="O48" s="10">
        <v>34</v>
      </c>
    </row>
    <row r="49" spans="2:15" s="10" customFormat="1" x14ac:dyDescent="0.2">
      <c r="D49" s="10" t="s">
        <v>35</v>
      </c>
      <c r="F49" s="10" t="s">
        <v>35</v>
      </c>
      <c r="G49" s="10" t="s">
        <v>35</v>
      </c>
      <c r="H49" s="10" t="s">
        <v>35</v>
      </c>
      <c r="I49" s="10" t="s">
        <v>35</v>
      </c>
      <c r="J49" s="10" t="s">
        <v>35</v>
      </c>
      <c r="K49" s="10" t="s">
        <v>35</v>
      </c>
      <c r="L49" s="10" t="s">
        <v>35</v>
      </c>
      <c r="M49" s="10" t="s">
        <v>35</v>
      </c>
      <c r="O49" s="10" t="s">
        <v>35</v>
      </c>
    </row>
    <row r="50" spans="2:15" s="10" customFormat="1" x14ac:dyDescent="0.2">
      <c r="D50" s="10" t="s">
        <v>35</v>
      </c>
      <c r="F50" s="10" t="s">
        <v>35</v>
      </c>
      <c r="G50" s="10" t="s">
        <v>35</v>
      </c>
      <c r="H50" s="10" t="s">
        <v>35</v>
      </c>
      <c r="I50" s="10" t="s">
        <v>35</v>
      </c>
      <c r="J50" s="10" t="s">
        <v>35</v>
      </c>
      <c r="K50" s="10" t="s">
        <v>35</v>
      </c>
      <c r="L50" s="10" t="s">
        <v>35</v>
      </c>
      <c r="M50" s="10" t="s">
        <v>35</v>
      </c>
      <c r="O50" s="10" t="s">
        <v>35</v>
      </c>
    </row>
    <row r="51" spans="2:15" s="10" customFormat="1" x14ac:dyDescent="0.2">
      <c r="B51" s="10" t="s">
        <v>39</v>
      </c>
      <c r="C51" s="10">
        <v>12</v>
      </c>
      <c r="D51" s="10" t="s">
        <v>72</v>
      </c>
      <c r="F51" s="10">
        <v>0</v>
      </c>
      <c r="G51" s="10">
        <v>180</v>
      </c>
      <c r="H51" s="10">
        <v>0</v>
      </c>
      <c r="I51" s="10">
        <v>14</v>
      </c>
      <c r="J51" s="10">
        <v>1.5</v>
      </c>
      <c r="K51" s="10">
        <v>1</v>
      </c>
      <c r="L51" s="10" t="s">
        <v>73</v>
      </c>
      <c r="M51" s="10">
        <v>1</v>
      </c>
      <c r="O51" s="10">
        <v>51</v>
      </c>
    </row>
    <row r="52" spans="2:15" s="10" customFormat="1" x14ac:dyDescent="0.2">
      <c r="D52" s="10" t="s">
        <v>35</v>
      </c>
      <c r="F52" s="10" t="s">
        <v>35</v>
      </c>
      <c r="G52" s="10" t="s">
        <v>35</v>
      </c>
      <c r="H52" s="10" t="s">
        <v>35</v>
      </c>
      <c r="I52" s="10" t="s">
        <v>35</v>
      </c>
      <c r="J52" s="10" t="s">
        <v>35</v>
      </c>
      <c r="K52" s="10" t="s">
        <v>35</v>
      </c>
      <c r="L52" s="10" t="s">
        <v>35</v>
      </c>
      <c r="M52" s="10" t="s">
        <v>35</v>
      </c>
      <c r="O52" s="10" t="s">
        <v>35</v>
      </c>
    </row>
    <row r="53" spans="2:15" s="10" customFormat="1" x14ac:dyDescent="0.2">
      <c r="D53" s="10" t="s">
        <v>35</v>
      </c>
      <c r="F53" s="10" t="s">
        <v>35</v>
      </c>
      <c r="G53" s="10" t="s">
        <v>35</v>
      </c>
      <c r="H53" s="10" t="s">
        <v>35</v>
      </c>
      <c r="I53" s="10" t="s">
        <v>35</v>
      </c>
      <c r="J53" s="10" t="s">
        <v>35</v>
      </c>
      <c r="K53" s="10" t="s">
        <v>35</v>
      </c>
      <c r="L53" s="10" t="s">
        <v>35</v>
      </c>
      <c r="M53" s="10" t="s">
        <v>35</v>
      </c>
      <c r="O53" s="10" t="s">
        <v>35</v>
      </c>
    </row>
    <row r="54" spans="2:15" s="10" customFormat="1" x14ac:dyDescent="0.2">
      <c r="D54" s="10" t="s">
        <v>35</v>
      </c>
      <c r="F54" s="10" t="s">
        <v>35</v>
      </c>
      <c r="G54" s="10" t="s">
        <v>35</v>
      </c>
      <c r="H54" s="10" t="s">
        <v>35</v>
      </c>
      <c r="I54" s="10" t="s">
        <v>35</v>
      </c>
      <c r="J54" s="10" t="s">
        <v>35</v>
      </c>
      <c r="K54" s="10" t="s">
        <v>35</v>
      </c>
      <c r="L54" s="10" t="s">
        <v>35</v>
      </c>
      <c r="M54" s="10" t="s">
        <v>35</v>
      </c>
      <c r="O54" s="10" t="s">
        <v>35</v>
      </c>
    </row>
    <row r="55" spans="2:15" s="10" customFormat="1" x14ac:dyDescent="0.2">
      <c r="B55" s="10" t="s">
        <v>39</v>
      </c>
      <c r="C55" s="10">
        <v>13</v>
      </c>
      <c r="D55" s="10" t="s">
        <v>74</v>
      </c>
      <c r="F55" s="10">
        <v>0</v>
      </c>
      <c r="G55" s="10">
        <v>180</v>
      </c>
      <c r="H55" s="10">
        <v>0</v>
      </c>
      <c r="I55" s="10">
        <v>15</v>
      </c>
      <c r="J55" s="10">
        <v>1.5</v>
      </c>
      <c r="K55" s="10">
        <v>1</v>
      </c>
      <c r="L55" s="10" t="s">
        <v>75</v>
      </c>
      <c r="M55" s="10">
        <v>1</v>
      </c>
      <c r="O55" s="10">
        <v>24</v>
      </c>
    </row>
    <row r="56" spans="2:15" s="10" customFormat="1" x14ac:dyDescent="0.2">
      <c r="D56" s="10" t="s">
        <v>35</v>
      </c>
      <c r="F56" s="10" t="s">
        <v>35</v>
      </c>
      <c r="G56" s="10" t="s">
        <v>35</v>
      </c>
      <c r="H56" s="10">
        <v>0</v>
      </c>
      <c r="I56" s="10">
        <v>15</v>
      </c>
      <c r="J56" s="10">
        <v>1.5</v>
      </c>
      <c r="K56" s="10">
        <v>1</v>
      </c>
      <c r="L56" s="10" t="s">
        <v>76</v>
      </c>
      <c r="M56" s="10">
        <v>1</v>
      </c>
      <c r="O56" s="10">
        <v>24</v>
      </c>
    </row>
    <row r="57" spans="2:15" s="10" customFormat="1" x14ac:dyDescent="0.2">
      <c r="D57" s="10" t="s">
        <v>35</v>
      </c>
      <c r="F57" s="10" t="s">
        <v>35</v>
      </c>
      <c r="G57" s="10" t="s">
        <v>35</v>
      </c>
      <c r="H57" s="10" t="s">
        <v>35</v>
      </c>
      <c r="I57" s="10" t="s">
        <v>35</v>
      </c>
      <c r="J57" s="10" t="s">
        <v>35</v>
      </c>
      <c r="K57" s="10" t="s">
        <v>35</v>
      </c>
      <c r="L57" s="10" t="s">
        <v>35</v>
      </c>
      <c r="M57" s="10" t="s">
        <v>35</v>
      </c>
      <c r="O57" s="10" t="s">
        <v>35</v>
      </c>
    </row>
    <row r="58" spans="2:15" s="10" customFormat="1" x14ac:dyDescent="0.2">
      <c r="D58" s="10" t="s">
        <v>35</v>
      </c>
      <c r="F58" s="10" t="s">
        <v>35</v>
      </c>
      <c r="G58" s="10" t="s">
        <v>35</v>
      </c>
      <c r="H58" s="10" t="s">
        <v>35</v>
      </c>
      <c r="I58" s="10" t="s">
        <v>35</v>
      </c>
      <c r="J58" s="10" t="s">
        <v>35</v>
      </c>
      <c r="K58" s="10" t="s">
        <v>35</v>
      </c>
      <c r="L58" s="10" t="s">
        <v>35</v>
      </c>
      <c r="M58" s="10" t="s">
        <v>35</v>
      </c>
      <c r="O58" s="10" t="s">
        <v>35</v>
      </c>
    </row>
    <row r="59" spans="2:15" s="10" customFormat="1" x14ac:dyDescent="0.2">
      <c r="B59" s="10" t="s">
        <v>39</v>
      </c>
      <c r="C59" s="10">
        <v>14</v>
      </c>
      <c r="D59" s="10" t="s">
        <v>77</v>
      </c>
      <c r="F59" s="10">
        <v>0</v>
      </c>
      <c r="G59" s="10">
        <v>180</v>
      </c>
      <c r="H59" s="10">
        <v>0</v>
      </c>
      <c r="I59" s="10">
        <v>31</v>
      </c>
      <c r="J59" s="10">
        <v>0.75</v>
      </c>
      <c r="K59" s="10">
        <v>1</v>
      </c>
      <c r="L59" s="10" t="s">
        <v>78</v>
      </c>
      <c r="M59" s="10">
        <v>1</v>
      </c>
      <c r="O59" s="10">
        <v>15</v>
      </c>
    </row>
    <row r="60" spans="2:15" s="10" customFormat="1" x14ac:dyDescent="0.2">
      <c r="D60" s="10" t="s">
        <v>35</v>
      </c>
      <c r="F60" s="10" t="s">
        <v>35</v>
      </c>
      <c r="G60" s="10" t="s">
        <v>35</v>
      </c>
      <c r="H60" s="10">
        <v>0</v>
      </c>
      <c r="I60" s="10">
        <v>8</v>
      </c>
      <c r="J60" s="10">
        <v>3</v>
      </c>
      <c r="K60" s="10">
        <v>1</v>
      </c>
      <c r="L60" s="10" t="s">
        <v>79</v>
      </c>
      <c r="M60" s="10">
        <v>1</v>
      </c>
      <c r="O60" s="10">
        <v>31</v>
      </c>
    </row>
    <row r="61" spans="2:15" s="10" customFormat="1" x14ac:dyDescent="0.2">
      <c r="D61" s="10" t="s">
        <v>35</v>
      </c>
      <c r="F61" s="10" t="s">
        <v>35</v>
      </c>
      <c r="G61" s="10" t="s">
        <v>35</v>
      </c>
      <c r="H61" s="10" t="s">
        <v>35</v>
      </c>
      <c r="I61" s="10" t="s">
        <v>35</v>
      </c>
      <c r="J61" s="10" t="s">
        <v>35</v>
      </c>
      <c r="K61" s="10" t="s">
        <v>35</v>
      </c>
      <c r="L61" s="10" t="s">
        <v>35</v>
      </c>
      <c r="M61" s="10" t="s">
        <v>35</v>
      </c>
      <c r="O61" s="10" t="s">
        <v>35</v>
      </c>
    </row>
    <row r="62" spans="2:15" s="10" customFormat="1" x14ac:dyDescent="0.2">
      <c r="D62" s="10" t="s">
        <v>35</v>
      </c>
      <c r="F62" s="10" t="s">
        <v>35</v>
      </c>
      <c r="G62" s="10" t="s">
        <v>35</v>
      </c>
      <c r="H62" s="10" t="s">
        <v>35</v>
      </c>
      <c r="I62" s="10" t="s">
        <v>35</v>
      </c>
      <c r="J62" s="10" t="s">
        <v>35</v>
      </c>
      <c r="K62" s="10" t="s">
        <v>35</v>
      </c>
      <c r="L62" s="10" t="s">
        <v>35</v>
      </c>
      <c r="M62" s="10" t="s">
        <v>35</v>
      </c>
      <c r="O62" s="10" t="s">
        <v>35</v>
      </c>
    </row>
    <row r="63" spans="2:15" s="10" customFormat="1" x14ac:dyDescent="0.2">
      <c r="B63" s="10" t="s">
        <v>39</v>
      </c>
      <c r="C63" s="10">
        <v>15</v>
      </c>
      <c r="D63" s="10" t="s">
        <v>80</v>
      </c>
      <c r="F63" s="10">
        <v>0</v>
      </c>
      <c r="G63" s="10">
        <v>180</v>
      </c>
      <c r="H63" s="10">
        <v>0</v>
      </c>
      <c r="I63" s="10">
        <v>120</v>
      </c>
      <c r="J63" s="10">
        <v>0.2</v>
      </c>
      <c r="K63" s="10">
        <v>1</v>
      </c>
      <c r="L63" s="10" t="s">
        <v>81</v>
      </c>
      <c r="M63" s="10">
        <v>1</v>
      </c>
      <c r="O63" s="10">
        <v>5</v>
      </c>
    </row>
    <row r="64" spans="2:15" s="10" customFormat="1" x14ac:dyDescent="0.2">
      <c r="D64" s="10" t="s">
        <v>35</v>
      </c>
      <c r="F64" s="10" t="s">
        <v>35</v>
      </c>
      <c r="G64" s="10" t="s">
        <v>35</v>
      </c>
      <c r="H64" s="10">
        <v>0</v>
      </c>
      <c r="I64" s="10">
        <v>8</v>
      </c>
      <c r="J64" s="10">
        <v>3</v>
      </c>
      <c r="K64" s="10">
        <v>1</v>
      </c>
      <c r="L64" s="10" t="s">
        <v>82</v>
      </c>
      <c r="M64" s="10">
        <v>1</v>
      </c>
      <c r="O64" s="10">
        <v>5</v>
      </c>
    </row>
    <row r="65" spans="2:15" s="10" customFormat="1" x14ac:dyDescent="0.2">
      <c r="D65" s="10" t="s">
        <v>35</v>
      </c>
      <c r="F65" s="10" t="s">
        <v>35</v>
      </c>
      <c r="G65" s="10" t="s">
        <v>35</v>
      </c>
      <c r="H65" s="10">
        <v>0</v>
      </c>
      <c r="I65" s="10">
        <v>1</v>
      </c>
      <c r="J65" s="10">
        <v>0</v>
      </c>
      <c r="K65" s="10">
        <v>1</v>
      </c>
      <c r="L65" s="10" t="s">
        <v>83</v>
      </c>
      <c r="M65" s="10">
        <v>1</v>
      </c>
      <c r="O65" s="10">
        <v>97</v>
      </c>
    </row>
    <row r="66" spans="2:15" s="10" customFormat="1" x14ac:dyDescent="0.2">
      <c r="D66" s="10" t="s">
        <v>35</v>
      </c>
      <c r="F66" s="10" t="s">
        <v>35</v>
      </c>
      <c r="G66" s="10" t="s">
        <v>35</v>
      </c>
      <c r="H66" s="10" t="s">
        <v>35</v>
      </c>
      <c r="I66" s="10" t="s">
        <v>35</v>
      </c>
      <c r="J66" s="10" t="s">
        <v>35</v>
      </c>
      <c r="K66" s="10" t="s">
        <v>35</v>
      </c>
      <c r="L66" s="10" t="s">
        <v>35</v>
      </c>
      <c r="M66" s="10" t="s">
        <v>35</v>
      </c>
      <c r="O66" s="10" t="s">
        <v>35</v>
      </c>
    </row>
    <row r="67" spans="2:15" s="10" customFormat="1" x14ac:dyDescent="0.2">
      <c r="B67" s="10" t="s">
        <v>39</v>
      </c>
      <c r="C67" s="10">
        <v>16</v>
      </c>
      <c r="D67" s="10" t="s">
        <v>84</v>
      </c>
      <c r="F67" s="10">
        <v>0</v>
      </c>
      <c r="G67" s="10">
        <v>180</v>
      </c>
      <c r="H67" s="10">
        <v>0</v>
      </c>
      <c r="I67" s="10">
        <v>33</v>
      </c>
      <c r="J67" s="10">
        <v>0.75</v>
      </c>
      <c r="K67" s="10">
        <v>1</v>
      </c>
      <c r="L67" s="10" t="s">
        <v>85</v>
      </c>
      <c r="M67" s="10">
        <v>1</v>
      </c>
      <c r="O67" s="10">
        <v>18</v>
      </c>
    </row>
    <row r="68" spans="2:15" s="10" customFormat="1" x14ac:dyDescent="0.2">
      <c r="D68" s="10" t="s">
        <v>35</v>
      </c>
      <c r="F68" s="10" t="s">
        <v>35</v>
      </c>
      <c r="G68" s="10" t="s">
        <v>35</v>
      </c>
      <c r="H68" s="10">
        <v>0</v>
      </c>
      <c r="I68" s="10">
        <v>8</v>
      </c>
      <c r="J68" s="10">
        <v>3</v>
      </c>
      <c r="K68" s="10">
        <v>1</v>
      </c>
      <c r="L68" s="10" t="s">
        <v>86</v>
      </c>
      <c r="M68" s="10">
        <v>1</v>
      </c>
      <c r="O68" s="10">
        <v>18</v>
      </c>
    </row>
    <row r="69" spans="2:15" s="10" customFormat="1" x14ac:dyDescent="0.2">
      <c r="D69" s="10" t="s">
        <v>35</v>
      </c>
      <c r="F69" s="10" t="s">
        <v>35</v>
      </c>
      <c r="G69" s="10" t="s">
        <v>35</v>
      </c>
      <c r="H69" s="10" t="s">
        <v>35</v>
      </c>
      <c r="I69" s="10" t="s">
        <v>35</v>
      </c>
      <c r="J69" s="10" t="s">
        <v>35</v>
      </c>
      <c r="K69" s="10" t="s">
        <v>35</v>
      </c>
      <c r="L69" s="10" t="s">
        <v>35</v>
      </c>
      <c r="M69" s="10" t="s">
        <v>35</v>
      </c>
      <c r="O69" s="10" t="s">
        <v>35</v>
      </c>
    </row>
    <row r="70" spans="2:15" s="10" customFormat="1" x14ac:dyDescent="0.2">
      <c r="D70" s="10" t="s">
        <v>35</v>
      </c>
      <c r="F70" s="10" t="s">
        <v>35</v>
      </c>
      <c r="G70" s="10" t="s">
        <v>35</v>
      </c>
      <c r="H70" s="10" t="s">
        <v>35</v>
      </c>
      <c r="I70" s="10" t="s">
        <v>35</v>
      </c>
      <c r="J70" s="10" t="s">
        <v>35</v>
      </c>
      <c r="K70" s="10" t="s">
        <v>35</v>
      </c>
      <c r="L70" s="10" t="s">
        <v>35</v>
      </c>
      <c r="M70" s="10" t="s">
        <v>35</v>
      </c>
      <c r="O70" s="10" t="s">
        <v>35</v>
      </c>
    </row>
    <row r="71" spans="2:15" s="10" customFormat="1" x14ac:dyDescent="0.2">
      <c r="B71" s="10" t="s">
        <v>39</v>
      </c>
      <c r="C71" s="10">
        <v>17</v>
      </c>
      <c r="D71" s="10" t="s">
        <v>87</v>
      </c>
      <c r="F71" s="10">
        <v>0</v>
      </c>
      <c r="G71" s="10">
        <v>180</v>
      </c>
      <c r="H71" s="10">
        <v>0</v>
      </c>
      <c r="I71" s="10">
        <v>17</v>
      </c>
      <c r="J71" s="10">
        <v>1.5</v>
      </c>
      <c r="K71" s="10">
        <v>1</v>
      </c>
      <c r="L71" s="10" t="s">
        <v>88</v>
      </c>
      <c r="M71" s="10">
        <v>1</v>
      </c>
      <c r="O71" s="10">
        <v>21</v>
      </c>
    </row>
    <row r="72" spans="2:15" s="10" customFormat="1" x14ac:dyDescent="0.2">
      <c r="D72" s="10" t="s">
        <v>35</v>
      </c>
      <c r="F72" s="10" t="s">
        <v>35</v>
      </c>
      <c r="G72" s="10" t="s">
        <v>35</v>
      </c>
      <c r="H72" s="10">
        <v>0</v>
      </c>
      <c r="I72" s="10">
        <v>35</v>
      </c>
      <c r="J72" s="10">
        <v>0.75</v>
      </c>
      <c r="K72" s="10">
        <v>1</v>
      </c>
      <c r="L72" s="10" t="s">
        <v>89</v>
      </c>
      <c r="M72" s="10">
        <v>1</v>
      </c>
      <c r="O72" s="10">
        <v>10</v>
      </c>
    </row>
    <row r="73" spans="2:15" s="10" customFormat="1" x14ac:dyDescent="0.2">
      <c r="D73" s="10" t="s">
        <v>35</v>
      </c>
      <c r="F73" s="10" t="s">
        <v>35</v>
      </c>
      <c r="G73" s="10" t="s">
        <v>35</v>
      </c>
      <c r="H73" s="10" t="s">
        <v>35</v>
      </c>
      <c r="I73" s="10" t="s">
        <v>35</v>
      </c>
      <c r="J73" s="10" t="s">
        <v>35</v>
      </c>
      <c r="K73" s="10" t="s">
        <v>35</v>
      </c>
      <c r="L73" s="10" t="s">
        <v>35</v>
      </c>
      <c r="M73" s="10" t="s">
        <v>35</v>
      </c>
      <c r="O73" s="10" t="s">
        <v>35</v>
      </c>
    </row>
    <row r="74" spans="2:15" s="10" customFormat="1" x14ac:dyDescent="0.2">
      <c r="D74" s="10" t="s">
        <v>35</v>
      </c>
      <c r="F74" s="10" t="s">
        <v>35</v>
      </c>
      <c r="G74" s="10" t="s">
        <v>35</v>
      </c>
      <c r="H74" s="10" t="s">
        <v>35</v>
      </c>
      <c r="I74" s="10" t="s">
        <v>35</v>
      </c>
      <c r="J74" s="10" t="s">
        <v>35</v>
      </c>
      <c r="K74" s="10" t="s">
        <v>35</v>
      </c>
      <c r="L74" s="10" t="s">
        <v>35</v>
      </c>
      <c r="M74" s="10" t="s">
        <v>35</v>
      </c>
      <c r="O74" s="10" t="s">
        <v>35</v>
      </c>
    </row>
    <row r="75" spans="2:15" s="10" customFormat="1" x14ac:dyDescent="0.2">
      <c r="B75" s="10" t="s">
        <v>39</v>
      </c>
      <c r="C75" s="10">
        <v>18</v>
      </c>
      <c r="D75" s="10" t="s">
        <v>90</v>
      </c>
      <c r="F75" s="10">
        <v>0</v>
      </c>
      <c r="G75" s="10">
        <v>180</v>
      </c>
      <c r="H75" s="10">
        <v>0</v>
      </c>
      <c r="I75" s="10">
        <v>18</v>
      </c>
      <c r="J75" s="10">
        <v>1.5</v>
      </c>
      <c r="K75" s="10">
        <v>1</v>
      </c>
      <c r="L75" s="10" t="s">
        <v>91</v>
      </c>
      <c r="M75" s="10">
        <v>1</v>
      </c>
      <c r="O75" s="10">
        <v>14</v>
      </c>
    </row>
    <row r="76" spans="2:15" s="10" customFormat="1" x14ac:dyDescent="0.2">
      <c r="D76" s="10" t="s">
        <v>35</v>
      </c>
      <c r="F76" s="10" t="s">
        <v>35</v>
      </c>
      <c r="G76" s="10" t="s">
        <v>35</v>
      </c>
      <c r="H76" s="10">
        <v>0</v>
      </c>
      <c r="I76" s="10">
        <v>36</v>
      </c>
      <c r="J76" s="10">
        <v>0.75</v>
      </c>
      <c r="K76" s="10">
        <v>1</v>
      </c>
      <c r="L76" s="10" t="s">
        <v>92</v>
      </c>
      <c r="M76" s="10">
        <v>1</v>
      </c>
      <c r="O76" s="10">
        <v>7</v>
      </c>
    </row>
    <row r="77" spans="2:15" s="10" customFormat="1" x14ac:dyDescent="0.2">
      <c r="D77" s="10" t="s">
        <v>35</v>
      </c>
      <c r="F77" s="10" t="s">
        <v>35</v>
      </c>
      <c r="G77" s="10" t="s">
        <v>35</v>
      </c>
      <c r="H77" s="10">
        <v>0</v>
      </c>
      <c r="I77" s="10">
        <v>14</v>
      </c>
      <c r="J77" s="10">
        <v>2</v>
      </c>
      <c r="K77" s="10">
        <v>1</v>
      </c>
      <c r="L77" s="10" t="s">
        <v>93</v>
      </c>
      <c r="M77" s="10">
        <v>1</v>
      </c>
      <c r="O77" s="10">
        <v>14</v>
      </c>
    </row>
    <row r="78" spans="2:15" s="10" customFormat="1" x14ac:dyDescent="0.2">
      <c r="D78" s="10" t="s">
        <v>35</v>
      </c>
      <c r="F78" s="10" t="s">
        <v>35</v>
      </c>
      <c r="G78" s="10" t="s">
        <v>35</v>
      </c>
      <c r="H78" s="10" t="s">
        <v>35</v>
      </c>
      <c r="I78" s="10" t="s">
        <v>35</v>
      </c>
      <c r="J78" s="10" t="s">
        <v>35</v>
      </c>
      <c r="K78" s="10" t="s">
        <v>35</v>
      </c>
      <c r="L78" s="10" t="s">
        <v>35</v>
      </c>
      <c r="M78" s="10" t="s">
        <v>35</v>
      </c>
      <c r="O78" s="10" t="s">
        <v>35</v>
      </c>
    </row>
    <row r="79" spans="2:15" s="10" customFormat="1" x14ac:dyDescent="0.2">
      <c r="B79" s="10" t="s">
        <v>39</v>
      </c>
      <c r="C79" s="10">
        <v>19</v>
      </c>
      <c r="D79" s="10" t="s">
        <v>94</v>
      </c>
      <c r="F79" s="10">
        <v>0</v>
      </c>
      <c r="G79" s="10">
        <v>180</v>
      </c>
      <c r="H79" s="10">
        <v>0</v>
      </c>
      <c r="I79" s="10">
        <v>19</v>
      </c>
      <c r="J79" s="10">
        <v>1.5</v>
      </c>
      <c r="K79" s="10">
        <v>1</v>
      </c>
      <c r="L79" s="10" t="s">
        <v>95</v>
      </c>
      <c r="M79" s="10">
        <v>1</v>
      </c>
      <c r="O79" s="10">
        <v>11</v>
      </c>
    </row>
    <row r="80" spans="2:15" s="10" customFormat="1" x14ac:dyDescent="0.2">
      <c r="D80" s="10" t="s">
        <v>35</v>
      </c>
      <c r="F80" s="10" t="s">
        <v>35</v>
      </c>
      <c r="G80" s="10" t="s">
        <v>35</v>
      </c>
      <c r="H80" s="10">
        <v>0</v>
      </c>
      <c r="I80" s="10">
        <v>37</v>
      </c>
      <c r="J80" s="10">
        <v>0.75</v>
      </c>
      <c r="K80" s="10">
        <v>1</v>
      </c>
      <c r="L80" s="10" t="s">
        <v>96</v>
      </c>
      <c r="M80" s="10">
        <v>1</v>
      </c>
      <c r="O80" s="10">
        <v>5</v>
      </c>
    </row>
    <row r="81" spans="2:15" s="10" customFormat="1" x14ac:dyDescent="0.2">
      <c r="D81" s="10" t="s">
        <v>35</v>
      </c>
      <c r="F81" s="10" t="s">
        <v>35</v>
      </c>
      <c r="G81" s="10" t="s">
        <v>35</v>
      </c>
      <c r="H81" s="10">
        <v>0</v>
      </c>
      <c r="I81" s="10">
        <v>28</v>
      </c>
      <c r="J81" s="10">
        <v>1</v>
      </c>
      <c r="K81" s="10">
        <v>1</v>
      </c>
      <c r="L81" s="10" t="s">
        <v>97</v>
      </c>
      <c r="M81" s="10">
        <v>1</v>
      </c>
      <c r="O81" s="10">
        <v>11</v>
      </c>
    </row>
    <row r="82" spans="2:15" s="10" customFormat="1" x14ac:dyDescent="0.2">
      <c r="D82" s="10" t="s">
        <v>35</v>
      </c>
      <c r="F82" s="10" t="s">
        <v>35</v>
      </c>
      <c r="G82" s="10" t="s">
        <v>35</v>
      </c>
      <c r="H82" s="10" t="s">
        <v>35</v>
      </c>
      <c r="I82" s="10" t="s">
        <v>35</v>
      </c>
      <c r="J82" s="10" t="s">
        <v>35</v>
      </c>
      <c r="K82" s="10" t="s">
        <v>35</v>
      </c>
      <c r="L82" s="10" t="s">
        <v>35</v>
      </c>
      <c r="M82" s="10" t="s">
        <v>35</v>
      </c>
      <c r="O82" s="10" t="s">
        <v>35</v>
      </c>
    </row>
    <row r="83" spans="2:15" s="10" customFormat="1" x14ac:dyDescent="0.2">
      <c r="B83" s="10" t="s">
        <v>39</v>
      </c>
      <c r="C83" s="10">
        <v>20</v>
      </c>
      <c r="D83" s="10" t="s">
        <v>98</v>
      </c>
      <c r="F83" s="10">
        <v>0</v>
      </c>
      <c r="G83" s="10">
        <v>180</v>
      </c>
      <c r="H83" s="10">
        <v>0</v>
      </c>
      <c r="I83" s="10">
        <v>145</v>
      </c>
      <c r="J83" s="10">
        <v>0.2</v>
      </c>
      <c r="K83" s="10">
        <v>1</v>
      </c>
      <c r="L83" s="10" t="s">
        <v>99</v>
      </c>
      <c r="M83" s="10">
        <v>1</v>
      </c>
      <c r="O83" s="10">
        <v>4</v>
      </c>
    </row>
    <row r="84" spans="2:15" s="10" customFormat="1" x14ac:dyDescent="0.2">
      <c r="D84" s="10" t="s">
        <v>35</v>
      </c>
      <c r="F84" s="10" t="s">
        <v>35</v>
      </c>
      <c r="G84" s="10" t="s">
        <v>35</v>
      </c>
      <c r="H84" s="10">
        <v>0</v>
      </c>
      <c r="I84" s="10">
        <v>1</v>
      </c>
      <c r="J84" s="10">
        <v>0</v>
      </c>
      <c r="K84" s="10">
        <v>1</v>
      </c>
      <c r="L84" s="10" t="s">
        <v>100</v>
      </c>
      <c r="M84" s="10">
        <v>1</v>
      </c>
      <c r="O84" s="10">
        <v>39</v>
      </c>
    </row>
    <row r="85" spans="2:15" s="10" customFormat="1" x14ac:dyDescent="0.2">
      <c r="D85" s="10" t="s">
        <v>35</v>
      </c>
      <c r="F85" s="10" t="s">
        <v>35</v>
      </c>
      <c r="G85" s="10" t="s">
        <v>35</v>
      </c>
      <c r="H85" s="10">
        <v>0</v>
      </c>
      <c r="I85" s="10">
        <v>29</v>
      </c>
      <c r="J85" s="10">
        <v>1</v>
      </c>
      <c r="K85" s="10">
        <v>1</v>
      </c>
      <c r="L85" s="10" t="s">
        <v>101</v>
      </c>
      <c r="M85" s="10">
        <v>1</v>
      </c>
      <c r="O85" s="10">
        <v>4</v>
      </c>
    </row>
    <row r="86" spans="2:15" s="10" customFormat="1" x14ac:dyDescent="0.2">
      <c r="D86" s="10" t="s">
        <v>35</v>
      </c>
      <c r="F86" s="10" t="s">
        <v>35</v>
      </c>
      <c r="G86" s="10" t="s">
        <v>35</v>
      </c>
      <c r="H86" s="10" t="s">
        <v>35</v>
      </c>
      <c r="I86" s="10" t="s">
        <v>35</v>
      </c>
      <c r="J86" s="10" t="s">
        <v>35</v>
      </c>
      <c r="K86" s="10" t="s">
        <v>35</v>
      </c>
      <c r="L86" s="10" t="s">
        <v>35</v>
      </c>
      <c r="M86" s="10" t="s">
        <v>35</v>
      </c>
      <c r="O86" s="10" t="s">
        <v>35</v>
      </c>
    </row>
    <row r="87" spans="2:15" s="10" customFormat="1" x14ac:dyDescent="0.2"/>
  </sheetData>
  <mergeCells count="2">
    <mergeCell ref="H1:O1"/>
    <mergeCell ref="H4:O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无限模式</vt:lpstr>
      <vt:lpstr>挑战模式</vt:lpstr>
      <vt:lpstr>线下模式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2024-11-13T05:59:59Z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